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63" sheetId="34" r:id="rId1"/>
    <sheet name="164" sheetId="25" r:id="rId2"/>
    <sheet name="165" sheetId="4" r:id="rId3"/>
    <sheet name="166" sheetId="5" r:id="rId4"/>
    <sheet name="167" sheetId="27" r:id="rId5"/>
    <sheet name="168" sheetId="11" r:id="rId6"/>
    <sheet name="169" sheetId="12" r:id="rId7"/>
    <sheet name="170" sheetId="6" r:id="rId8"/>
    <sheet name="171" sheetId="21" r:id="rId9"/>
    <sheet name="172" sheetId="29" r:id="rId10"/>
    <sheet name="173" sheetId="23" r:id="rId11"/>
    <sheet name="174" sheetId="13" r:id="rId12"/>
    <sheet name="175" sheetId="14" r:id="rId13"/>
    <sheet name="176" sheetId="15" r:id="rId14"/>
    <sheet name="177" sheetId="26" r:id="rId15"/>
    <sheet name="178" sheetId="9" r:id="rId16"/>
    <sheet name="179" sheetId="30" r:id="rId17"/>
    <sheet name="180" sheetId="8" r:id="rId18"/>
    <sheet name="181" sheetId="31" r:id="rId19"/>
    <sheet name="182" sheetId="32" r:id="rId20"/>
  </sheets>
  <definedNames>
    <definedName name="_xlnm.Print_Area" localSheetId="0">'163'!$A$1:$BJ$69</definedName>
    <definedName name="_xlnm.Print_Area" localSheetId="1">'164'!$A$1:$BK$50</definedName>
    <definedName name="_xlnm.Print_Area" localSheetId="2">'165'!$A$1:$BK$65</definedName>
    <definedName name="_xlnm.Print_Area" localSheetId="3">'166'!$A$1:$BK$69</definedName>
    <definedName name="_xlnm.Print_Area" localSheetId="4">'167'!$A$1:$BK$66</definedName>
    <definedName name="_xlnm.Print_Area" localSheetId="5">'168'!$A$1:$BK$84</definedName>
    <definedName name="_xlnm.Print_Area" localSheetId="6">'169'!$A$1:$BK$61</definedName>
    <definedName name="_xlnm.Print_Area" localSheetId="7">'170'!$A$1:$BK$65</definedName>
    <definedName name="_xlnm.Print_Area" localSheetId="8">'171'!$A$1:$BK$71</definedName>
    <definedName name="_xlnm.Print_Area" localSheetId="9">'172'!$A$1:$BK$74</definedName>
    <definedName name="_xlnm.Print_Area" localSheetId="10">'173'!$A$1:$BK$70</definedName>
    <definedName name="_xlnm.Print_Area" localSheetId="11">'174'!$A$1:$BK$77</definedName>
    <definedName name="_xlnm.Print_Area" localSheetId="12">'175'!$A$1:$BK$79</definedName>
    <definedName name="_xlnm.Print_Area" localSheetId="13">'176'!$A$1:$BK$84</definedName>
    <definedName name="_xlnm.Print_Area" localSheetId="14">'177'!$A$1:$BK$88</definedName>
    <definedName name="_xlnm.Print_Area" localSheetId="15">'178'!$A$1:$BK$87</definedName>
    <definedName name="_xlnm.Print_Area" localSheetId="16">'179'!$A$1:$BK$51</definedName>
    <definedName name="_xlnm.Print_Area" localSheetId="17">'180'!$A$1:$BK$64</definedName>
    <definedName name="_xlnm.Print_Area" localSheetId="18">'181'!$A$1:$BK$71</definedName>
    <definedName name="_xlnm.Print_Area" localSheetId="19">'182'!$A$1:$BK$36</definedName>
  </definedNames>
  <calcPr calcId="145621"/>
</workbook>
</file>

<file path=xl/calcChain.xml><?xml version="1.0" encoding="utf-8"?>
<calcChain xmlns="http://schemas.openxmlformats.org/spreadsheetml/2006/main">
  <c r="A1" i="25" l="1"/>
  <c r="O57" i="12" l="1"/>
  <c r="BB15" i="14" l="1"/>
  <c r="AR15" i="14"/>
  <c r="AI15" i="14"/>
  <c r="Y15" i="14"/>
  <c r="O15" i="14"/>
  <c r="AY62" i="13"/>
  <c r="O62" i="13"/>
  <c r="AA62" i="13"/>
  <c r="AM62" i="13"/>
  <c r="R53" i="11" l="1"/>
  <c r="M53" i="11"/>
  <c r="R14" i="4" l="1"/>
  <c r="M14" i="4"/>
  <c r="AW10" i="6"/>
  <c r="U10" i="6"/>
  <c r="M12" i="5"/>
  <c r="T15" i="5"/>
  <c r="M15" i="5"/>
  <c r="T14" i="5"/>
  <c r="M14" i="5"/>
  <c r="T13" i="5"/>
  <c r="M13" i="5"/>
  <c r="T12" i="5"/>
  <c r="T16" i="5"/>
  <c r="M16" i="5"/>
  <c r="R54" i="4"/>
  <c r="M54" i="4"/>
  <c r="BE14" i="30"/>
  <c r="AY14" i="30"/>
  <c r="Z14" i="30"/>
  <c r="U14" i="30"/>
  <c r="O14" i="23"/>
  <c r="R28" i="32" l="1"/>
  <c r="W28" i="32"/>
  <c r="AB28" i="32"/>
  <c r="AG28" i="32"/>
  <c r="AL28" i="32"/>
  <c r="AQ28" i="32"/>
  <c r="AV28" i="32"/>
  <c r="BA28" i="32"/>
  <c r="BF28" i="32"/>
  <c r="R29" i="32"/>
  <c r="W29" i="32"/>
  <c r="AB29" i="32"/>
  <c r="AG29" i="32"/>
  <c r="AL29" i="32"/>
  <c r="AQ29" i="32"/>
  <c r="AV29" i="32"/>
  <c r="BA29" i="32"/>
  <c r="BF29" i="32"/>
  <c r="R30" i="32"/>
  <c r="W30" i="32"/>
  <c r="AB30" i="32"/>
  <c r="AG30" i="32"/>
  <c r="AL30" i="32"/>
  <c r="AQ30" i="32"/>
  <c r="AV30" i="32"/>
  <c r="BA30" i="32"/>
  <c r="BF30" i="32"/>
  <c r="R31" i="32"/>
  <c r="W31" i="32"/>
  <c r="AB31" i="32"/>
  <c r="AG31" i="32"/>
  <c r="AL31" i="32"/>
  <c r="AQ31" i="32"/>
  <c r="AV31" i="32"/>
  <c r="BA31" i="32"/>
  <c r="BF31" i="32"/>
  <c r="R32" i="32"/>
  <c r="W32" i="32"/>
  <c r="AB32" i="32"/>
  <c r="AG32" i="32"/>
  <c r="AL32" i="32"/>
  <c r="AQ32" i="32"/>
  <c r="AV32" i="32"/>
  <c r="BA32" i="32"/>
  <c r="BF32" i="32"/>
  <c r="AS39" i="31"/>
  <c r="U50" i="31"/>
  <c r="AA50" i="31"/>
  <c r="AG50" i="31"/>
  <c r="AM50" i="31"/>
  <c r="AS50" i="31"/>
  <c r="AY50" i="31"/>
  <c r="BE50" i="31"/>
  <c r="U51" i="31"/>
  <c r="AA51" i="31"/>
  <c r="AG51" i="31"/>
  <c r="AM51" i="31"/>
  <c r="AS51" i="31"/>
  <c r="AY51" i="31"/>
  <c r="BE51" i="31"/>
  <c r="U52" i="31"/>
  <c r="AA52" i="31"/>
  <c r="AG52" i="31"/>
  <c r="AM52" i="31"/>
  <c r="AS52" i="31"/>
  <c r="AY52" i="31"/>
  <c r="BE52" i="31"/>
  <c r="U53" i="31"/>
  <c r="AA53" i="31"/>
  <c r="AG53" i="31"/>
  <c r="AM53" i="31"/>
  <c r="AS53" i="31"/>
  <c r="AY53" i="31"/>
  <c r="BE53" i="31"/>
  <c r="U54" i="31"/>
  <c r="AA54" i="31"/>
  <c r="AG54" i="31"/>
  <c r="AM54" i="31"/>
  <c r="AS54" i="31"/>
  <c r="AY54" i="31"/>
  <c r="BE54" i="31"/>
  <c r="U27" i="29"/>
  <c r="O27" i="29"/>
  <c r="O28" i="27"/>
  <c r="O35" i="26"/>
  <c r="T70" i="9"/>
  <c r="T69" i="9"/>
  <c r="T68" i="9"/>
  <c r="T67" i="9"/>
  <c r="T66" i="9"/>
  <c r="O13" i="26"/>
  <c r="AE39" i="14"/>
  <c r="AU39" i="14"/>
  <c r="O39" i="14"/>
  <c r="U43" i="21"/>
  <c r="O43" i="21"/>
  <c r="U42" i="21"/>
  <c r="O42" i="21"/>
  <c r="U40" i="21"/>
  <c r="O40" i="21"/>
  <c r="U39" i="21"/>
  <c r="O39" i="21"/>
  <c r="U38" i="21"/>
  <c r="O38" i="21"/>
  <c r="U37" i="21"/>
  <c r="O37" i="21"/>
  <c r="U36" i="21"/>
  <c r="O36" i="21"/>
  <c r="U34" i="21"/>
  <c r="O34" i="21"/>
  <c r="U33" i="21"/>
  <c r="O33" i="21"/>
  <c r="U32" i="21"/>
  <c r="O32" i="21"/>
  <c r="U31" i="21"/>
  <c r="O31" i="21"/>
  <c r="U30" i="21"/>
  <c r="O30" i="21"/>
  <c r="U28" i="21"/>
  <c r="O28" i="21"/>
  <c r="U27" i="21"/>
  <c r="O27" i="21"/>
  <c r="U26" i="21"/>
  <c r="O26" i="21"/>
  <c r="U25" i="21"/>
  <c r="O25" i="21"/>
  <c r="U24" i="21"/>
  <c r="O24" i="21"/>
  <c r="U22" i="21"/>
  <c r="O22" i="21"/>
  <c r="U21" i="21"/>
  <c r="O21" i="21"/>
  <c r="U20" i="21"/>
  <c r="O20" i="21"/>
  <c r="U19" i="21"/>
  <c r="O19" i="21"/>
  <c r="U18" i="21"/>
  <c r="O18" i="21"/>
  <c r="U16" i="21"/>
  <c r="O16" i="21"/>
  <c r="U15" i="21"/>
  <c r="O15" i="21"/>
  <c r="U14" i="21"/>
  <c r="O14" i="21"/>
  <c r="U13" i="21"/>
  <c r="O13" i="21"/>
  <c r="U12" i="21"/>
  <c r="O12" i="21"/>
  <c r="BE10" i="21"/>
  <c r="AY10" i="21"/>
  <c r="AS10" i="21"/>
  <c r="AM10" i="21"/>
  <c r="AG10" i="21"/>
  <c r="U10" i="21" s="1"/>
  <c r="AA10" i="21"/>
  <c r="O10" i="21" s="1"/>
  <c r="W40" i="11"/>
  <c r="O40" i="11"/>
  <c r="O73" i="15"/>
  <c r="O50" i="15"/>
  <c r="O27" i="15"/>
  <c r="N13" i="15"/>
  <c r="O68" i="14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10" i="13"/>
  <c r="S44" i="12"/>
  <c r="O44" i="12"/>
  <c r="O28" i="12"/>
  <c r="S15" i="12"/>
  <c r="O15" i="12"/>
  <c r="M46" i="9"/>
  <c r="AO77" i="9"/>
  <c r="AO78" i="9"/>
  <c r="AO79" i="9"/>
  <c r="AO80" i="9"/>
  <c r="AO76" i="9"/>
  <c r="R51" i="8"/>
  <c r="R52" i="8"/>
  <c r="R53" i="8"/>
  <c r="R54" i="8"/>
  <c r="R55" i="8"/>
  <c r="R56" i="8"/>
  <c r="R57" i="8"/>
  <c r="R58" i="8"/>
  <c r="R59" i="8"/>
  <c r="R60" i="8"/>
  <c r="R61" i="8"/>
  <c r="R50" i="8"/>
  <c r="AV47" i="8"/>
  <c r="AG47" i="8"/>
  <c r="N37" i="6"/>
  <c r="N36" i="6"/>
  <c r="N31" i="6"/>
  <c r="N32" i="6"/>
  <c r="N33" i="6"/>
  <c r="N34" i="6"/>
  <c r="N30" i="6"/>
  <c r="N25" i="6"/>
  <c r="N26" i="6"/>
  <c r="N27" i="6"/>
  <c r="N28" i="6"/>
  <c r="N24" i="6"/>
  <c r="N19" i="6"/>
  <c r="N20" i="6"/>
  <c r="N21" i="6"/>
  <c r="N22" i="6"/>
  <c r="N18" i="6"/>
  <c r="N13" i="6"/>
  <c r="N14" i="6"/>
  <c r="N15" i="6"/>
  <c r="N16" i="6"/>
  <c r="N12" i="6"/>
  <c r="AB10" i="6"/>
  <c r="AI10" i="6"/>
  <c r="N10" i="6" s="1"/>
  <c r="AP10" i="6"/>
  <c r="BD10" i="6"/>
  <c r="Q65" i="5"/>
  <c r="M65" i="5"/>
  <c r="AG55" i="5"/>
  <c r="T55" i="5" s="1"/>
  <c r="AA55" i="5"/>
  <c r="R47" i="8"/>
  <c r="M67" i="9"/>
  <c r="M69" i="9"/>
  <c r="M66" i="9"/>
  <c r="M68" i="9"/>
  <c r="M55" i="5"/>
  <c r="AS1" i="4"/>
  <c r="A1" i="5" s="1"/>
  <c r="AS1" i="27" s="1"/>
  <c r="A1" i="11" s="1"/>
  <c r="AS1" i="12" s="1"/>
  <c r="A1" i="6" s="1"/>
  <c r="AS1" i="21" s="1"/>
  <c r="A1" i="29" s="1"/>
  <c r="AS1" i="23" s="1"/>
  <c r="A1" i="13" s="1"/>
  <c r="AS1" i="14" s="1"/>
  <c r="A1" i="15" s="1"/>
  <c r="AS1" i="26" s="1"/>
  <c r="A1" i="9" s="1"/>
  <c r="AS1" i="30" s="1"/>
  <c r="A1" i="8" s="1"/>
  <c r="AS1" i="31" s="1"/>
  <c r="A1" i="32" s="1"/>
  <c r="M70" i="9" l="1"/>
</calcChain>
</file>

<file path=xl/sharedStrings.xml><?xml version="1.0" encoding="utf-8"?>
<sst xmlns="http://schemas.openxmlformats.org/spreadsheetml/2006/main" count="1711" uniqueCount="789">
  <si>
    <t>(1)　部　屋　別　利　用　状　況</t>
    <rPh sb="4" eb="5">
      <t>ブ</t>
    </rPh>
    <rPh sb="6" eb="7">
      <t>ヤ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3"/>
  </si>
  <si>
    <t>年度</t>
    <rPh sb="0" eb="2">
      <t>ネンド</t>
    </rPh>
    <phoneticPr fontId="3"/>
  </si>
  <si>
    <t>会議室</t>
    <rPh sb="0" eb="3">
      <t>カイギシツ</t>
    </rPh>
    <phoneticPr fontId="3"/>
  </si>
  <si>
    <t>団体数</t>
    <rPh sb="0" eb="2">
      <t>ダンタイ</t>
    </rPh>
    <rPh sb="2" eb="3">
      <t>スウ</t>
    </rPh>
    <phoneticPr fontId="3"/>
  </si>
  <si>
    <t>人数</t>
    <rPh sb="0" eb="2">
      <t>ニンズウ</t>
    </rPh>
    <phoneticPr fontId="3"/>
  </si>
  <si>
    <t>視聴覚室</t>
    <rPh sb="0" eb="3">
      <t>シチョウカク</t>
    </rPh>
    <rPh sb="3" eb="4">
      <t>シツ</t>
    </rPh>
    <phoneticPr fontId="3"/>
  </si>
  <si>
    <t>録音室</t>
    <rPh sb="0" eb="2">
      <t>ロクオン</t>
    </rPh>
    <rPh sb="2" eb="3">
      <t>シツ</t>
    </rPh>
    <phoneticPr fontId="3"/>
  </si>
  <si>
    <t>和室（大）</t>
    <rPh sb="0" eb="2">
      <t>ワシツ</t>
    </rPh>
    <rPh sb="3" eb="4">
      <t>ダイ</t>
    </rPh>
    <phoneticPr fontId="3"/>
  </si>
  <si>
    <t>和室（小）</t>
    <rPh sb="0" eb="2">
      <t>ワシツ</t>
    </rPh>
    <rPh sb="3" eb="4">
      <t>ショウ</t>
    </rPh>
    <phoneticPr fontId="3"/>
  </si>
  <si>
    <t>平成</t>
    <rPh sb="0" eb="2">
      <t>ヘイセイ</t>
    </rPh>
    <phoneticPr fontId="3"/>
  </si>
  <si>
    <t>第１研修室</t>
    <rPh sb="0" eb="1">
      <t>ダイ</t>
    </rPh>
    <rPh sb="2" eb="5">
      <t>ケンシュウシツ</t>
    </rPh>
    <phoneticPr fontId="3"/>
  </si>
  <si>
    <t>第２研修室</t>
    <rPh sb="0" eb="1">
      <t>ダイ</t>
    </rPh>
    <rPh sb="2" eb="5">
      <t>ケンシュウシツ</t>
    </rPh>
    <phoneticPr fontId="3"/>
  </si>
  <si>
    <t>第３研修室</t>
    <rPh sb="0" eb="1">
      <t>ダイ</t>
    </rPh>
    <rPh sb="2" eb="5">
      <t>ケンシュウシツ</t>
    </rPh>
    <phoneticPr fontId="3"/>
  </si>
  <si>
    <t>保育室</t>
    <rPh sb="0" eb="3">
      <t>ホイクシツ</t>
    </rPh>
    <phoneticPr fontId="3"/>
  </si>
  <si>
    <t>相談室</t>
    <rPh sb="0" eb="3">
      <t>ソウダンシツ</t>
    </rPh>
    <phoneticPr fontId="3"/>
  </si>
  <si>
    <t>人数</t>
    <rPh sb="0" eb="2">
      <t>ニンズ</t>
    </rPh>
    <phoneticPr fontId="3"/>
  </si>
  <si>
    <t>注</t>
    <rPh sb="0" eb="1">
      <t>チュウ</t>
    </rPh>
    <phoneticPr fontId="3"/>
  </si>
  <si>
    <t>：</t>
    <phoneticPr fontId="3"/>
  </si>
  <si>
    <t>資料</t>
    <rPh sb="0" eb="2">
      <t>シリョウ</t>
    </rPh>
    <phoneticPr fontId="3"/>
  </si>
  <si>
    <t>総務部人権・男女共同参画課</t>
    <rPh sb="0" eb="2">
      <t>ソウム</t>
    </rPh>
    <rPh sb="2" eb="3">
      <t>ブ</t>
    </rPh>
    <rPh sb="3" eb="5">
      <t>ジンケン</t>
    </rPh>
    <rPh sb="6" eb="8">
      <t>ダンジョ</t>
    </rPh>
    <rPh sb="8" eb="10">
      <t>キョウドウ</t>
    </rPh>
    <rPh sb="10" eb="12">
      <t>サンカク</t>
    </rPh>
    <rPh sb="12" eb="13">
      <t>カ</t>
    </rPh>
    <phoneticPr fontId="3"/>
  </si>
  <si>
    <t>(2)　図　書　・　資　料　室　利　用　状　況</t>
    <rPh sb="4" eb="5">
      <t>ズ</t>
    </rPh>
    <rPh sb="6" eb="7">
      <t>ショ</t>
    </rPh>
    <rPh sb="10" eb="11">
      <t>シ</t>
    </rPh>
    <rPh sb="12" eb="13">
      <t>リョウ</t>
    </rPh>
    <rPh sb="14" eb="15">
      <t>シツ</t>
    </rPh>
    <rPh sb="16" eb="17">
      <t>リ</t>
    </rPh>
    <rPh sb="18" eb="19">
      <t>ヨウ</t>
    </rPh>
    <rPh sb="20" eb="21">
      <t>ジョウ</t>
    </rPh>
    <rPh sb="22" eb="23">
      <t>キョウ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</si>
  <si>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</si>
  <si>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貸出冊数</t>
    <rPh sb="0" eb="2">
      <t>カシダシ</t>
    </rPh>
    <rPh sb="2" eb="4">
      <t>サツスウ</t>
    </rPh>
    <phoneticPr fontId="3"/>
  </si>
  <si>
    <t>総数</t>
    <rPh sb="0" eb="2">
      <t>ソウスウ</t>
    </rPh>
    <phoneticPr fontId="3"/>
  </si>
  <si>
    <t>展示室兼集会室
(集　会　利　用)</t>
    <rPh sb="0" eb="3">
      <t>テンジシツ</t>
    </rPh>
    <rPh sb="3" eb="4">
      <t>ケン</t>
    </rPh>
    <rPh sb="4" eb="7">
      <t>シュウカイシツ</t>
    </rPh>
    <rPh sb="9" eb="10">
      <t>シュウ</t>
    </rPh>
    <rPh sb="11" eb="12">
      <t>カイ</t>
    </rPh>
    <rPh sb="13" eb="14">
      <t>リ</t>
    </rPh>
    <rPh sb="15" eb="16">
      <t>ヨウ</t>
    </rPh>
    <phoneticPr fontId="3"/>
  </si>
  <si>
    <t>展示室兼集会室
(展　示　利　用)</t>
    <rPh sb="0" eb="3">
      <t>テンジシツ</t>
    </rPh>
    <rPh sb="3" eb="4">
      <t>ケン</t>
    </rPh>
    <rPh sb="4" eb="7">
      <t>シュウカイシツ</t>
    </rPh>
    <rPh sb="9" eb="10">
      <t>テン</t>
    </rPh>
    <rPh sb="11" eb="12">
      <t>シメス</t>
    </rPh>
    <rPh sb="13" eb="14">
      <t>リ</t>
    </rPh>
    <rPh sb="15" eb="16">
      <t>ヨウ</t>
    </rPh>
    <phoneticPr fontId="3"/>
  </si>
  <si>
    <t>大会議室
(全面利用)</t>
    <rPh sb="0" eb="4">
      <t>ダイカイギシツ</t>
    </rPh>
    <rPh sb="6" eb="8">
      <t>ゼンメン</t>
    </rPh>
    <rPh sb="8" eb="10">
      <t>リヨウ</t>
    </rPh>
    <phoneticPr fontId="3"/>
  </si>
  <si>
    <t>消費生活相談件数およびワークサポートねりま相談件数は、総数に含まない。</t>
    <rPh sb="0" eb="2">
      <t>ショウヒ</t>
    </rPh>
    <rPh sb="2" eb="4">
      <t>セイカツ</t>
    </rPh>
    <rPh sb="4" eb="6">
      <t>ソウダン</t>
    </rPh>
    <rPh sb="6" eb="8">
      <t>ケンスウ</t>
    </rPh>
    <rPh sb="21" eb="23">
      <t>ソウダン</t>
    </rPh>
    <rPh sb="23" eb="25">
      <t>ケンスウ</t>
    </rPh>
    <rPh sb="27" eb="29">
      <t>ソウスウ</t>
    </rPh>
    <rPh sb="30" eb="31">
      <t>フク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</si>
  <si>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8">
      <t>ケイザイカ</t>
    </rPh>
    <phoneticPr fontId="3"/>
  </si>
  <si>
    <t>大会議室（１）</t>
    <rPh sb="0" eb="4">
      <t>ダイカイギシツ</t>
    </rPh>
    <phoneticPr fontId="3"/>
  </si>
  <si>
    <t>大会議室（２）</t>
    <rPh sb="0" eb="4">
      <t>ダイカイギシツ</t>
    </rPh>
    <phoneticPr fontId="3"/>
  </si>
  <si>
    <t>会議室（１）</t>
    <rPh sb="0" eb="3">
      <t>カイギシツ</t>
    </rPh>
    <phoneticPr fontId="3"/>
  </si>
  <si>
    <t>会議室（２）</t>
    <rPh sb="0" eb="3">
      <t>カイギシツ</t>
    </rPh>
    <phoneticPr fontId="3"/>
  </si>
  <si>
    <t>会議室（３）</t>
    <rPh sb="0" eb="3">
      <t>カイギシツ</t>
    </rPh>
    <phoneticPr fontId="3"/>
  </si>
  <si>
    <t>和室（１）</t>
    <rPh sb="0" eb="2">
      <t>ワシツ</t>
    </rPh>
    <phoneticPr fontId="3"/>
  </si>
  <si>
    <t>和室（２）</t>
    <rPh sb="0" eb="2">
      <t>ワシツ</t>
    </rPh>
    <phoneticPr fontId="3"/>
  </si>
  <si>
    <t>研修室</t>
    <rPh sb="0" eb="3">
      <t>ケンシュウシツ</t>
    </rPh>
    <phoneticPr fontId="3"/>
  </si>
  <si>
    <t>テスト室</t>
    <rPh sb="3" eb="4">
      <t>シツ</t>
    </rPh>
    <phoneticPr fontId="3"/>
  </si>
  <si>
    <t>料理実習室</t>
    <rPh sb="0" eb="2">
      <t>リョウリ</t>
    </rPh>
    <rPh sb="2" eb="5">
      <t>ジッシュウシツ</t>
    </rPh>
    <phoneticPr fontId="3"/>
  </si>
  <si>
    <t>消費生活
相談件数</t>
    <rPh sb="0" eb="2">
      <t>ショウヒ</t>
    </rPh>
    <rPh sb="2" eb="4">
      <t>セイカツ</t>
    </rPh>
    <rPh sb="5" eb="7">
      <t>ソウダン</t>
    </rPh>
    <rPh sb="7" eb="9">
      <t>ケンスウ</t>
    </rPh>
    <phoneticPr fontId="3"/>
  </si>
  <si>
    <t>ワークサポート
ねりま相談件数</t>
    <rPh sb="11" eb="13">
      <t>ソウダン</t>
    </rPh>
    <rPh sb="13" eb="15">
      <t>ケンスウ</t>
    </rPh>
    <phoneticPr fontId="3"/>
  </si>
  <si>
    <t>利用者総数</t>
    <rPh sb="0" eb="3">
      <t>リヨウシャ</t>
    </rPh>
    <rPh sb="3" eb="5">
      <t>ソウスウ</t>
    </rPh>
    <phoneticPr fontId="3"/>
  </si>
  <si>
    <t>集会室</t>
    <rPh sb="0" eb="3">
      <t>シュウカイシツ</t>
    </rPh>
    <phoneticPr fontId="3"/>
  </si>
  <si>
    <t>会議室（小）</t>
    <rPh sb="0" eb="3">
      <t>カイギシツ</t>
    </rPh>
    <rPh sb="4" eb="5">
      <t>ショウ</t>
    </rPh>
    <phoneticPr fontId="3"/>
  </si>
  <si>
    <t>会議室（中）</t>
    <rPh sb="0" eb="3">
      <t>カイギシツ</t>
    </rPh>
    <rPh sb="4" eb="5">
      <t>チュウ</t>
    </rPh>
    <phoneticPr fontId="3"/>
  </si>
  <si>
    <t>件数</t>
    <rPh sb="0" eb="2">
      <t>ケンスウ</t>
    </rPh>
    <phoneticPr fontId="3"/>
  </si>
  <si>
    <t>職業講習室兼会議室</t>
    <rPh sb="0" eb="2">
      <t>ショクギョウ</t>
    </rPh>
    <rPh sb="2" eb="4">
      <t>コウシュウ</t>
    </rPh>
    <rPh sb="4" eb="5">
      <t>シツ</t>
    </rPh>
    <rPh sb="5" eb="6">
      <t>ケン</t>
    </rPh>
    <rPh sb="6" eb="9">
      <t>カイギシツ</t>
    </rPh>
    <phoneticPr fontId="3"/>
  </si>
  <si>
    <t>音楽室</t>
    <rPh sb="0" eb="3">
      <t>オンガクシツ</t>
    </rPh>
    <phoneticPr fontId="3"/>
  </si>
  <si>
    <t>料理室</t>
    <rPh sb="0" eb="2">
      <t>リョウリ</t>
    </rPh>
    <rPh sb="2" eb="3">
      <t>シツ</t>
    </rPh>
    <phoneticPr fontId="3"/>
  </si>
  <si>
    <t>ト レ ー
ニング室</t>
    <rPh sb="9" eb="10">
      <t>シツ</t>
    </rPh>
    <phoneticPr fontId="3"/>
  </si>
  <si>
    <t>卓球開放</t>
    <rPh sb="0" eb="2">
      <t>タッキュウ</t>
    </rPh>
    <rPh sb="2" eb="4">
      <t>カイホウ</t>
    </rPh>
    <phoneticPr fontId="3"/>
  </si>
  <si>
    <t>会議室（大）</t>
    <rPh sb="0" eb="3">
      <t>カイギシツ</t>
    </rPh>
    <rPh sb="4" eb="5">
      <t>ダイ</t>
    </rPh>
    <phoneticPr fontId="3"/>
  </si>
  <si>
    <t>展　　示
コーナー</t>
    <rPh sb="0" eb="1">
      <t>テン</t>
    </rPh>
    <rPh sb="3" eb="4">
      <t>シメ</t>
    </rPh>
    <phoneticPr fontId="3"/>
  </si>
  <si>
    <t>囲碁・将棋
コ ー ナ ー</t>
    <rPh sb="0" eb="2">
      <t>イゴ</t>
    </rPh>
    <rPh sb="3" eb="5">
      <t>ショウギ</t>
    </rPh>
    <phoneticPr fontId="3"/>
  </si>
  <si>
    <t>体育室</t>
    <rPh sb="0" eb="3">
      <t>タイイクシツ</t>
    </rPh>
    <phoneticPr fontId="3"/>
  </si>
  <si>
    <t>トレーニング室</t>
    <rPh sb="6" eb="7">
      <t>シツ</t>
    </rPh>
    <phoneticPr fontId="3"/>
  </si>
  <si>
    <t>和室第一</t>
    <rPh sb="0" eb="2">
      <t>ワシツ</t>
    </rPh>
    <rPh sb="2" eb="4">
      <t>ダイイチ</t>
    </rPh>
    <phoneticPr fontId="3"/>
  </si>
  <si>
    <t>和室第二</t>
    <rPh sb="0" eb="2">
      <t>ワシツ</t>
    </rPh>
    <rPh sb="2" eb="4">
      <t>ダイニ</t>
    </rPh>
    <phoneticPr fontId="3"/>
  </si>
  <si>
    <t>研修室第一</t>
    <rPh sb="0" eb="3">
      <t>ケンシュウシツ</t>
    </rPh>
    <rPh sb="3" eb="5">
      <t>ダイイチ</t>
    </rPh>
    <phoneticPr fontId="3"/>
  </si>
  <si>
    <t>研修室第二</t>
    <rPh sb="0" eb="3">
      <t>ケンシュウシツ</t>
    </rPh>
    <rPh sb="3" eb="5">
      <t>ダイニ</t>
    </rPh>
    <phoneticPr fontId="3"/>
  </si>
  <si>
    <t>クラブ室</t>
    <rPh sb="3" eb="4">
      <t>シツ</t>
    </rPh>
    <phoneticPr fontId="3"/>
  </si>
  <si>
    <t>職業講習室</t>
    <rPh sb="0" eb="2">
      <t>ショクギョウ</t>
    </rPh>
    <rPh sb="2" eb="4">
      <t>コウシュウ</t>
    </rPh>
    <rPh sb="4" eb="5">
      <t>シツ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</si>
  <si>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</si>
  <si>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計</t>
    <rPh sb="0" eb="1">
      <t>ケイ</t>
    </rPh>
    <phoneticPr fontId="3"/>
  </si>
  <si>
    <t>和室第三</t>
    <rPh sb="0" eb="2">
      <t>ワシツ</t>
    </rPh>
    <rPh sb="2" eb="3">
      <t>ダイ</t>
    </rPh>
    <rPh sb="3" eb="4">
      <t>サン</t>
    </rPh>
    <phoneticPr fontId="3"/>
  </si>
  <si>
    <t>茶室</t>
    <rPh sb="0" eb="2">
      <t>チャシツ</t>
    </rPh>
    <phoneticPr fontId="3"/>
  </si>
  <si>
    <t>庭園鑑賞者数</t>
    <rPh sb="0" eb="2">
      <t>テイエン</t>
    </rPh>
    <rPh sb="2" eb="4">
      <t>カンショウ</t>
    </rPh>
    <rPh sb="4" eb="5">
      <t>シャ</t>
    </rPh>
    <rPh sb="5" eb="6">
      <t>スウ</t>
    </rPh>
    <phoneticPr fontId="3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</si>
  <si>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</si>
  <si>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㎡</t>
    <phoneticPr fontId="3"/>
  </si>
  <si>
    <t>区画数</t>
    <rPh sb="0" eb="2">
      <t>クカク</t>
    </rPh>
    <rPh sb="2" eb="3">
      <t>スウ</t>
    </rPh>
    <phoneticPr fontId="3"/>
  </si>
  <si>
    <t>農園面積</t>
    <rPh sb="0" eb="2">
      <t>ノウエン</t>
    </rPh>
    <rPh sb="2" eb="4">
      <t>メンセキ</t>
    </rPh>
    <phoneticPr fontId="3"/>
  </si>
  <si>
    <t>年</t>
    <rPh sb="0" eb="1">
      <t>ネン</t>
    </rPh>
    <phoneticPr fontId="3"/>
  </si>
  <si>
    <t>〃</t>
    <phoneticPr fontId="3"/>
  </si>
  <si>
    <t>(Ｓ48年)</t>
    <rPh sb="4" eb="5">
      <t>ネン</t>
    </rPh>
    <phoneticPr fontId="3"/>
  </si>
  <si>
    <t>高野台四丁目</t>
    <rPh sb="0" eb="3">
      <t>タカノダイ</t>
    </rPh>
    <rPh sb="3" eb="6">
      <t>ヨンチョウメ</t>
    </rPh>
    <phoneticPr fontId="3"/>
  </si>
  <si>
    <t>(Ｓ49年)</t>
    <rPh sb="4" eb="5">
      <t>ネン</t>
    </rPh>
    <phoneticPr fontId="3"/>
  </si>
  <si>
    <t>(Ｓ50年)</t>
    <rPh sb="4" eb="5">
      <t>ネン</t>
    </rPh>
    <phoneticPr fontId="3"/>
  </si>
  <si>
    <t>(Ｓ51年)</t>
    <rPh sb="4" eb="5">
      <t>ネン</t>
    </rPh>
    <phoneticPr fontId="3"/>
  </si>
  <si>
    <t>(Ｓ52年)</t>
    <rPh sb="4" eb="5">
      <t>ネン</t>
    </rPh>
    <phoneticPr fontId="3"/>
  </si>
  <si>
    <t>東大泉五丁目</t>
    <rPh sb="0" eb="1">
      <t>ヒガシ</t>
    </rPh>
    <rPh sb="1" eb="3">
      <t>オオイズミ</t>
    </rPh>
    <rPh sb="3" eb="6">
      <t>ゴチョウメ</t>
    </rPh>
    <phoneticPr fontId="3"/>
  </si>
  <si>
    <t>石神井町六丁目</t>
    <rPh sb="0" eb="4">
      <t>シャクジイマチ</t>
    </rPh>
    <rPh sb="4" eb="7">
      <t>ロクチョウメ</t>
    </rPh>
    <phoneticPr fontId="3"/>
  </si>
  <si>
    <t>東大泉六丁目</t>
    <rPh sb="0" eb="1">
      <t>ヒガシ</t>
    </rPh>
    <rPh sb="1" eb="3">
      <t>オオイズミ</t>
    </rPh>
    <rPh sb="3" eb="6">
      <t>ロクチョウメ</t>
    </rPh>
    <phoneticPr fontId="3"/>
  </si>
  <si>
    <t>田柄一丁目</t>
    <rPh sb="0" eb="2">
      <t>タガラ</t>
    </rPh>
    <rPh sb="2" eb="5">
      <t>イッチョウメ</t>
    </rPh>
    <phoneticPr fontId="3"/>
  </si>
  <si>
    <t>西大泉二丁目</t>
    <rPh sb="0" eb="3">
      <t>ニシオオイズミ</t>
    </rPh>
    <rPh sb="3" eb="4">
      <t>ニ</t>
    </rPh>
    <rPh sb="4" eb="6">
      <t>チョウメ</t>
    </rPh>
    <phoneticPr fontId="3"/>
  </si>
  <si>
    <t>豊玉南三丁目</t>
    <rPh sb="0" eb="2">
      <t>トヨタマ</t>
    </rPh>
    <rPh sb="2" eb="3">
      <t>ミナミ</t>
    </rPh>
    <rPh sb="3" eb="6">
      <t>サンチョウメ</t>
    </rPh>
    <phoneticPr fontId="3"/>
  </si>
  <si>
    <t>関町南三丁目</t>
    <rPh sb="0" eb="3">
      <t>セキマチミナミ</t>
    </rPh>
    <rPh sb="3" eb="6">
      <t>サンチョウメ</t>
    </rPh>
    <phoneticPr fontId="3"/>
  </si>
  <si>
    <t>大泉学園町四丁目</t>
    <rPh sb="0" eb="5">
      <t>オオイズミガクエンチョウ</t>
    </rPh>
    <rPh sb="5" eb="8">
      <t>ヨンチョウメ</t>
    </rPh>
    <phoneticPr fontId="3"/>
  </si>
  <si>
    <t>南大泉やまぶし</t>
    <rPh sb="0" eb="1">
      <t>ミナミ</t>
    </rPh>
    <rPh sb="1" eb="3">
      <t>オオイズミ</t>
    </rPh>
    <phoneticPr fontId="3"/>
  </si>
  <si>
    <t>豊玉南三丁目第二</t>
    <rPh sb="0" eb="2">
      <t>トヨタマ</t>
    </rPh>
    <rPh sb="2" eb="3">
      <t>ミナミ</t>
    </rPh>
    <rPh sb="3" eb="6">
      <t>サンチョウメ</t>
    </rPh>
    <rPh sb="6" eb="8">
      <t>ダイニ</t>
    </rPh>
    <phoneticPr fontId="3"/>
  </si>
  <si>
    <t>石神井台八丁目</t>
    <rPh sb="0" eb="3">
      <t>シャクジイ</t>
    </rPh>
    <rPh sb="3" eb="4">
      <t>ダイ</t>
    </rPh>
    <rPh sb="4" eb="7">
      <t>ハッチョウメ</t>
    </rPh>
    <phoneticPr fontId="3"/>
  </si>
  <si>
    <t>大泉町一丁目</t>
    <rPh sb="0" eb="3">
      <t>オオイズミマチ</t>
    </rPh>
    <rPh sb="3" eb="6">
      <t>イッチョウメ</t>
    </rPh>
    <phoneticPr fontId="3"/>
  </si>
  <si>
    <t>関町南三丁目第二</t>
    <rPh sb="0" eb="3">
      <t>セキマチミナミ</t>
    </rPh>
    <rPh sb="3" eb="6">
      <t>サンチョウメ</t>
    </rPh>
    <rPh sb="6" eb="8">
      <t>ダイニ</t>
    </rPh>
    <phoneticPr fontId="3"/>
  </si>
  <si>
    <t>東大泉二丁目</t>
    <rPh sb="0" eb="1">
      <t>ヒガシ</t>
    </rPh>
    <rPh sb="1" eb="3">
      <t>オオイズミ</t>
    </rPh>
    <rPh sb="3" eb="4">
      <t>ニ</t>
    </rPh>
    <rPh sb="4" eb="6">
      <t>チョウメ</t>
    </rPh>
    <phoneticPr fontId="3"/>
  </si>
  <si>
    <t>上石神井二丁目</t>
    <rPh sb="0" eb="4">
      <t>カミシャクジイ</t>
    </rPh>
    <rPh sb="4" eb="5">
      <t>ニ</t>
    </rPh>
    <rPh sb="5" eb="7">
      <t>チョウメ</t>
    </rPh>
    <phoneticPr fontId="3"/>
  </si>
  <si>
    <t>下石神井六丁目</t>
    <rPh sb="0" eb="4">
      <t>シモシャクジイ</t>
    </rPh>
    <rPh sb="4" eb="7">
      <t>ロクチョウメ</t>
    </rPh>
    <phoneticPr fontId="3"/>
  </si>
  <si>
    <t>中村南一丁目</t>
    <rPh sb="0" eb="2">
      <t>ナカムラ</t>
    </rPh>
    <rPh sb="2" eb="3">
      <t>ミナミ</t>
    </rPh>
    <rPh sb="3" eb="6">
      <t>イッチョウメ</t>
    </rPh>
    <phoneticPr fontId="3"/>
  </si>
  <si>
    <t>向山四丁目</t>
    <rPh sb="0" eb="2">
      <t>コウヤマ</t>
    </rPh>
    <rPh sb="2" eb="5">
      <t>ヨンチョウメ</t>
    </rPh>
    <phoneticPr fontId="3"/>
  </si>
  <si>
    <t>上石神井南町</t>
    <rPh sb="0" eb="4">
      <t>カミシャクジイ</t>
    </rPh>
    <rPh sb="4" eb="6">
      <t>ミナミマチ</t>
    </rPh>
    <phoneticPr fontId="3"/>
  </si>
  <si>
    <t>春日町二丁目</t>
    <rPh sb="0" eb="3">
      <t>カスガチョウ</t>
    </rPh>
    <rPh sb="3" eb="4">
      <t>ニ</t>
    </rPh>
    <rPh sb="4" eb="6">
      <t>チョウメ</t>
    </rPh>
    <phoneticPr fontId="3"/>
  </si>
  <si>
    <t>高松三丁目</t>
    <rPh sb="0" eb="2">
      <t>タカマツ</t>
    </rPh>
    <rPh sb="2" eb="5">
      <t>サンチョウメ</t>
    </rPh>
    <phoneticPr fontId="3"/>
  </si>
  <si>
    <t>大泉学園町一丁目</t>
    <rPh sb="0" eb="5">
      <t>オオイズミガクエンチョウ</t>
    </rPh>
    <rPh sb="5" eb="8">
      <t>イッチョウメ</t>
    </rPh>
    <phoneticPr fontId="3"/>
  </si>
  <si>
    <t>(Ｓ53年)</t>
    <rPh sb="4" eb="5">
      <t>ネン</t>
    </rPh>
    <phoneticPr fontId="3"/>
  </si>
  <si>
    <t>(Ｓ54年)</t>
    <rPh sb="4" eb="5">
      <t>ネン</t>
    </rPh>
    <phoneticPr fontId="3"/>
  </si>
  <si>
    <t>(Ｓ62年)</t>
    <rPh sb="4" eb="5">
      <t>ネン</t>
    </rPh>
    <phoneticPr fontId="3"/>
  </si>
  <si>
    <t>(Ｈ元年)</t>
    <rPh sb="2" eb="3">
      <t>モト</t>
    </rPh>
    <rPh sb="3" eb="4">
      <t>ネン</t>
    </rPh>
    <phoneticPr fontId="3"/>
  </si>
  <si>
    <t>(Ｈ10年)</t>
    <rPh sb="4" eb="5">
      <t>ネン</t>
    </rPh>
    <phoneticPr fontId="3"/>
  </si>
  <si>
    <t>(Ｈ12年)</t>
    <rPh sb="4" eb="5">
      <t>ネン</t>
    </rPh>
    <phoneticPr fontId="3"/>
  </si>
  <si>
    <t>(Ｈ14年)</t>
    <rPh sb="4" eb="5">
      <t>ネン</t>
    </rPh>
    <phoneticPr fontId="3"/>
  </si>
  <si>
    <t>(Ｈ16年)</t>
    <rPh sb="4" eb="5">
      <t>ネン</t>
    </rPh>
    <phoneticPr fontId="3"/>
  </si>
  <si>
    <t>(　〃　)</t>
    <phoneticPr fontId="3"/>
  </si>
  <si>
    <t>(Ｈ20年)</t>
    <rPh sb="4" eb="5">
      <t>ネン</t>
    </rPh>
    <phoneticPr fontId="3"/>
  </si>
  <si>
    <t>(Ｈ23年)</t>
    <rPh sb="4" eb="5">
      <t>ネン</t>
    </rPh>
    <phoneticPr fontId="3"/>
  </si>
  <si>
    <t>(Ｈ24年)</t>
    <rPh sb="4" eb="5">
      <t>ネン</t>
    </rPh>
    <phoneticPr fontId="3"/>
  </si>
  <si>
    <t>産業経済部都市農業課</t>
    <rPh sb="0" eb="2">
      <t>サンギョウ</t>
    </rPh>
    <rPh sb="2" eb="4">
      <t>ケイザイ</t>
    </rPh>
    <rPh sb="4" eb="5">
      <t>ブ</t>
    </rPh>
    <rPh sb="5" eb="7">
      <t>トシ</t>
    </rPh>
    <rPh sb="7" eb="9">
      <t>ノウギョウ</t>
    </rPh>
    <rPh sb="9" eb="10">
      <t>カ</t>
    </rPh>
    <phoneticPr fontId="3"/>
  </si>
  <si>
    <t>西大泉</t>
    <rPh sb="0" eb="3">
      <t>ニシオオイズミ</t>
    </rPh>
    <phoneticPr fontId="3"/>
  </si>
  <si>
    <t>高松</t>
    <rPh sb="0" eb="2">
      <t>タカマツ</t>
    </rPh>
    <phoneticPr fontId="3"/>
  </si>
  <si>
    <t>旭町</t>
    <rPh sb="0" eb="1">
      <t>アサヒ</t>
    </rPh>
    <rPh sb="1" eb="2">
      <t>マチ</t>
    </rPh>
    <phoneticPr fontId="3"/>
  </si>
  <si>
    <t>南大泉</t>
    <rPh sb="0" eb="1">
      <t>ミナミ</t>
    </rPh>
    <rPh sb="1" eb="3">
      <t>オオイズミ</t>
    </rPh>
    <phoneticPr fontId="3"/>
  </si>
  <si>
    <t>谷原東</t>
    <rPh sb="0" eb="2">
      <t>ヤハラ</t>
    </rPh>
    <rPh sb="2" eb="3">
      <t>ヒガシ</t>
    </rPh>
    <phoneticPr fontId="3"/>
  </si>
  <si>
    <t>谷原西</t>
    <rPh sb="0" eb="2">
      <t>ヤハラ</t>
    </rPh>
    <rPh sb="2" eb="3">
      <t>ニシ</t>
    </rPh>
    <phoneticPr fontId="3"/>
  </si>
  <si>
    <t>年度</t>
    <rPh sb="0" eb="2">
      <t>ネンド</t>
    </rPh>
    <phoneticPr fontId="9"/>
  </si>
  <si>
    <t>件数</t>
    <rPh sb="0" eb="2">
      <t>ケンスウ</t>
    </rPh>
    <phoneticPr fontId="9"/>
  </si>
  <si>
    <t>人数</t>
    <rPh sb="0" eb="2">
      <t>ニンズウ</t>
    </rPh>
    <phoneticPr fontId="9"/>
  </si>
  <si>
    <t>総数</t>
    <rPh sb="0" eb="2">
      <t>ソウスウ</t>
    </rPh>
    <phoneticPr fontId="9"/>
  </si>
  <si>
    <t>大ホール</t>
    <rPh sb="0" eb="1">
      <t>ダイ</t>
    </rPh>
    <phoneticPr fontId="9"/>
  </si>
  <si>
    <t>小ホール</t>
    <rPh sb="0" eb="1">
      <t>ショウ</t>
    </rPh>
    <phoneticPr fontId="9"/>
  </si>
  <si>
    <t>ギャラリー</t>
    <phoneticPr fontId="9"/>
  </si>
  <si>
    <t>第１リハーサル室</t>
    <rPh sb="0" eb="1">
      <t>ダイ</t>
    </rPh>
    <rPh sb="7" eb="8">
      <t>シツ</t>
    </rPh>
    <phoneticPr fontId="9"/>
  </si>
  <si>
    <t>平成</t>
    <rPh sb="0" eb="2">
      <t>ヘイセイ</t>
    </rPh>
    <phoneticPr fontId="9"/>
  </si>
  <si>
    <t>第２リハーサル室</t>
    <rPh sb="0" eb="1">
      <t>ダイ</t>
    </rPh>
    <rPh sb="7" eb="8">
      <t>シツ</t>
    </rPh>
    <phoneticPr fontId="9"/>
  </si>
  <si>
    <t>第３リハーサル室</t>
    <rPh sb="0" eb="1">
      <t>ダイ</t>
    </rPh>
    <rPh sb="7" eb="8">
      <t>シツ</t>
    </rPh>
    <phoneticPr fontId="9"/>
  </si>
  <si>
    <t>集会室(洋室)</t>
    <rPh sb="0" eb="3">
      <t>シュウカイシツ</t>
    </rPh>
    <rPh sb="4" eb="6">
      <t>ヨウシツ</t>
    </rPh>
    <phoneticPr fontId="9"/>
  </si>
  <si>
    <t>集会室(和室)</t>
    <rPh sb="0" eb="3">
      <t>シュウカイシツ</t>
    </rPh>
    <rPh sb="4" eb="6">
      <t>ワシツ</t>
    </rPh>
    <phoneticPr fontId="9"/>
  </si>
  <si>
    <t>注</t>
    <rPh sb="0" eb="1">
      <t>チュウ</t>
    </rPh>
    <phoneticPr fontId="9"/>
  </si>
  <si>
    <t>：</t>
    <phoneticPr fontId="9"/>
  </si>
  <si>
    <t>資料</t>
    <rPh sb="0" eb="2">
      <t>シリョウ</t>
    </rPh>
    <phoneticPr fontId="9"/>
  </si>
  <si>
    <t>ホール</t>
    <phoneticPr fontId="9"/>
  </si>
  <si>
    <t>(1)　光　が　丘　区　民　ホ　ー　ル</t>
    <rPh sb="4" eb="5">
      <t>ヒカリ</t>
    </rPh>
    <rPh sb="8" eb="9">
      <t>オカ</t>
    </rPh>
    <rPh sb="10" eb="11">
      <t>ク</t>
    </rPh>
    <rPh sb="12" eb="13">
      <t>タミ</t>
    </rPh>
    <phoneticPr fontId="9"/>
  </si>
  <si>
    <t>：</t>
    <phoneticPr fontId="9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</si>
  <si>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9"/>
  </si>
  <si>
    <t>多目的ホール</t>
    <rPh sb="0" eb="3">
      <t>タモクテキ</t>
    </rPh>
    <phoneticPr fontId="9"/>
  </si>
  <si>
    <t>集会室（２）</t>
    <rPh sb="0" eb="3">
      <t>シュウカイシツ</t>
    </rPh>
    <phoneticPr fontId="9"/>
  </si>
  <si>
    <t>集会室（１）</t>
    <rPh sb="0" eb="3">
      <t>シュウカイシツ</t>
    </rPh>
    <phoneticPr fontId="9"/>
  </si>
  <si>
    <t>(１)(２)を併せて利用</t>
    <rPh sb="7" eb="8">
      <t>アワ</t>
    </rPh>
    <rPh sb="10" eb="12">
      <t>リヨウ</t>
    </rPh>
    <phoneticPr fontId="9"/>
  </si>
  <si>
    <t>音楽室</t>
    <rPh sb="0" eb="3">
      <t>オンガクシツ</t>
    </rPh>
    <phoneticPr fontId="9"/>
  </si>
  <si>
    <t>美術工芸室</t>
    <rPh sb="0" eb="2">
      <t>ビジュツ</t>
    </rPh>
    <rPh sb="2" eb="4">
      <t>コウゲイ</t>
    </rPh>
    <rPh sb="4" eb="5">
      <t>シツ</t>
    </rPh>
    <phoneticPr fontId="9"/>
  </si>
  <si>
    <t>和室</t>
    <rPh sb="0" eb="2">
      <t>ワシツ</t>
    </rPh>
    <phoneticPr fontId="9"/>
  </si>
  <si>
    <t>会議室（１）</t>
    <rPh sb="0" eb="3">
      <t>カイギシツ</t>
    </rPh>
    <phoneticPr fontId="9"/>
  </si>
  <si>
    <t>会議室（２）</t>
    <rPh sb="0" eb="3">
      <t>カイギシツ</t>
    </rPh>
    <phoneticPr fontId="9"/>
  </si>
  <si>
    <t>心身障害者福祉集会所</t>
    <rPh sb="0" eb="2">
      <t>シンシン</t>
    </rPh>
    <rPh sb="2" eb="5">
      <t>ショウガイシャ</t>
    </rPh>
    <rPh sb="5" eb="7">
      <t>フクシ</t>
    </rPh>
    <rPh sb="7" eb="10">
      <t>シュウカイジョ</t>
    </rPh>
    <phoneticPr fontId="9"/>
  </si>
  <si>
    <t>集会室(洋室)(1)</t>
    <rPh sb="0" eb="3">
      <t>シュウカイシツ</t>
    </rPh>
    <rPh sb="4" eb="6">
      <t>ヨウシツ</t>
    </rPh>
    <phoneticPr fontId="9"/>
  </si>
  <si>
    <t>集会室(洋室)(2)</t>
    <rPh sb="0" eb="3">
      <t>シュウカイシツ</t>
    </rPh>
    <rPh sb="4" eb="6">
      <t>ヨウシツ</t>
    </rPh>
    <phoneticPr fontId="9"/>
  </si>
  <si>
    <t>集会室(洋室)(3)</t>
    <rPh sb="0" eb="3">
      <t>シュウカイシツ</t>
    </rPh>
    <rPh sb="4" eb="6">
      <t>ヨウシツ</t>
    </rPh>
    <phoneticPr fontId="9"/>
  </si>
  <si>
    <t>(2)(3)を併せて利用</t>
    <rPh sb="7" eb="8">
      <t>アワ</t>
    </rPh>
    <rPh sb="10" eb="12">
      <t>リヨウ</t>
    </rPh>
    <phoneticPr fontId="9"/>
  </si>
  <si>
    <t>(1)(2)を併せて利用</t>
    <rPh sb="7" eb="8">
      <t>アワ</t>
    </rPh>
    <rPh sb="10" eb="12">
      <t>リヨウ</t>
    </rPh>
    <phoneticPr fontId="9"/>
  </si>
  <si>
    <t>(1)(2)(3)を併せて利用</t>
    <rPh sb="10" eb="11">
      <t>アワ</t>
    </rPh>
    <rPh sb="13" eb="15">
      <t>リヨウ</t>
    </rPh>
    <phoneticPr fontId="9"/>
  </si>
  <si>
    <t>集会室(和室)(1)</t>
    <rPh sb="0" eb="3">
      <t>シュウカイシツ</t>
    </rPh>
    <rPh sb="4" eb="6">
      <t>ワシツ</t>
    </rPh>
    <phoneticPr fontId="9"/>
  </si>
  <si>
    <t>集会室(和室)(2)</t>
    <rPh sb="0" eb="3">
      <t>シュウカイシツ</t>
    </rPh>
    <rPh sb="4" eb="6">
      <t>ワシツ</t>
    </rPh>
    <phoneticPr fontId="9"/>
  </si>
  <si>
    <t>光が丘高齢者センター</t>
    <rPh sb="0" eb="1">
      <t>ヒカリ</t>
    </rPh>
    <rPh sb="2" eb="3">
      <t>オカ</t>
    </rPh>
    <rPh sb="3" eb="6">
      <t>コウレイシャ</t>
    </rPh>
    <phoneticPr fontId="9"/>
  </si>
  <si>
    <t>視聴覚室</t>
    <rPh sb="0" eb="3">
      <t>シチョウカク</t>
    </rPh>
    <rPh sb="3" eb="4">
      <t>シツ</t>
    </rPh>
    <phoneticPr fontId="9"/>
  </si>
  <si>
    <t>調理室</t>
    <rPh sb="0" eb="3">
      <t>チョウリシツ</t>
    </rPh>
    <phoneticPr fontId="9"/>
  </si>
  <si>
    <t>集会室</t>
    <rPh sb="0" eb="3">
      <t>シュウカイシツ</t>
    </rPh>
    <phoneticPr fontId="9"/>
  </si>
  <si>
    <t>関区民ホール</t>
    <rPh sb="0" eb="1">
      <t>セキ</t>
    </rPh>
    <rPh sb="1" eb="3">
      <t>クミン</t>
    </rPh>
    <phoneticPr fontId="9"/>
  </si>
  <si>
    <t>計</t>
    <rPh sb="0" eb="1">
      <t>ケイ</t>
    </rPh>
    <phoneticPr fontId="9"/>
  </si>
  <si>
    <t>リハーサル室</t>
    <rPh sb="5" eb="6">
      <t>シツ</t>
    </rPh>
    <phoneticPr fontId="9"/>
  </si>
  <si>
    <t>関高齢者センター</t>
    <rPh sb="0" eb="1">
      <t>セキ</t>
    </rPh>
    <rPh sb="1" eb="4">
      <t>コウレイシャ</t>
    </rPh>
    <phoneticPr fontId="9"/>
  </si>
  <si>
    <t>娯楽室</t>
    <rPh sb="0" eb="3">
      <t>ゴラクシツ</t>
    </rPh>
    <phoneticPr fontId="9"/>
  </si>
  <si>
    <t>洋室(多目的室)</t>
    <rPh sb="0" eb="2">
      <t>ヨウシツ</t>
    </rPh>
    <rPh sb="3" eb="6">
      <t>タモクテキ</t>
    </rPh>
    <rPh sb="6" eb="7">
      <t>シツ</t>
    </rPh>
    <phoneticPr fontId="9"/>
  </si>
  <si>
    <t>講習室</t>
    <rPh sb="0" eb="2">
      <t>コウシュウ</t>
    </rPh>
    <rPh sb="2" eb="3">
      <t>シツ</t>
    </rPh>
    <phoneticPr fontId="9"/>
  </si>
  <si>
    <t>相談室</t>
    <rPh sb="0" eb="3">
      <t>ソウダンシツ</t>
    </rPh>
    <phoneticPr fontId="9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</si>
  <si>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9">
      <t>シンコウ</t>
    </rPh>
    <rPh sb="9" eb="10">
      <t>カ</t>
    </rPh>
    <phoneticPr fontId="9"/>
  </si>
  <si>
    <t>地区区民館名
(開 設 年 月)</t>
    <rPh sb="0" eb="2">
      <t>チク</t>
    </rPh>
    <rPh sb="2" eb="4">
      <t>クミン</t>
    </rPh>
    <rPh sb="4" eb="5">
      <t>カン</t>
    </rPh>
    <rPh sb="5" eb="6">
      <t>メイ</t>
    </rPh>
    <rPh sb="8" eb="9">
      <t>カイ</t>
    </rPh>
    <rPh sb="10" eb="11">
      <t>セツ</t>
    </rPh>
    <rPh sb="12" eb="13">
      <t>ネン</t>
    </rPh>
    <rPh sb="14" eb="15">
      <t>ツキ</t>
    </rPh>
    <phoneticPr fontId="9"/>
  </si>
  <si>
    <t>個人利用</t>
    <rPh sb="0" eb="2">
      <t>コジン</t>
    </rPh>
    <rPh sb="2" eb="4">
      <t>リヨウ</t>
    </rPh>
    <phoneticPr fontId="9"/>
  </si>
  <si>
    <t>団体利用</t>
    <rPh sb="0" eb="2">
      <t>ダンタイ</t>
    </rPh>
    <rPh sb="2" eb="4">
      <t>リヨウ</t>
    </rPh>
    <phoneticPr fontId="9"/>
  </si>
  <si>
    <t>特別施設</t>
    <rPh sb="0" eb="2">
      <t>トクベツ</t>
    </rPh>
    <rPh sb="2" eb="4">
      <t>シセツ</t>
    </rPh>
    <phoneticPr fontId="9"/>
  </si>
  <si>
    <t>高齢者</t>
    <rPh sb="0" eb="3">
      <t>コウレイシャ</t>
    </rPh>
    <phoneticPr fontId="9"/>
  </si>
  <si>
    <t>児童</t>
    <rPh sb="0" eb="2">
      <t>ジドウ</t>
    </rPh>
    <phoneticPr fontId="9"/>
  </si>
  <si>
    <t>学童クラブ室</t>
    <rPh sb="0" eb="2">
      <t>ガクドウ</t>
    </rPh>
    <rPh sb="5" eb="6">
      <t>シツ</t>
    </rPh>
    <phoneticPr fontId="9"/>
  </si>
  <si>
    <t>一般</t>
    <rPh sb="0" eb="2">
      <t>イッパン</t>
    </rPh>
    <phoneticPr fontId="9"/>
  </si>
  <si>
    <t>豊玉北</t>
    <rPh sb="0" eb="3">
      <t>トヨタマキタ</t>
    </rPh>
    <phoneticPr fontId="9"/>
  </si>
  <si>
    <t>(Ｓ52.５)</t>
    <phoneticPr fontId="9"/>
  </si>
  <si>
    <t>高松</t>
    <rPh sb="0" eb="2">
      <t>タカマツ</t>
    </rPh>
    <phoneticPr fontId="9"/>
  </si>
  <si>
    <t>桜台</t>
    <rPh sb="0" eb="2">
      <t>サクラダイ</t>
    </rPh>
    <phoneticPr fontId="9"/>
  </si>
  <si>
    <t>北町</t>
    <rPh sb="0" eb="2">
      <t>キタマチ</t>
    </rPh>
    <phoneticPr fontId="9"/>
  </si>
  <si>
    <t>早宮</t>
    <rPh sb="0" eb="2">
      <t>ハヤミヤ</t>
    </rPh>
    <phoneticPr fontId="9"/>
  </si>
  <si>
    <t>下石神井</t>
    <rPh sb="0" eb="4">
      <t>シモシャクジイ</t>
    </rPh>
    <phoneticPr fontId="9"/>
  </si>
  <si>
    <t>貫井</t>
    <rPh sb="0" eb="2">
      <t>ヌクイ</t>
    </rPh>
    <phoneticPr fontId="9"/>
  </si>
  <si>
    <t>富士見台</t>
    <rPh sb="0" eb="4">
      <t>フジミダイ</t>
    </rPh>
    <phoneticPr fontId="9"/>
  </si>
  <si>
    <t>北町第二</t>
    <rPh sb="0" eb="2">
      <t>キタマチ</t>
    </rPh>
    <rPh sb="2" eb="4">
      <t>ダイニ</t>
    </rPh>
    <phoneticPr fontId="9"/>
  </si>
  <si>
    <t>氷川台</t>
    <rPh sb="0" eb="3">
      <t>ヒカワダイ</t>
    </rPh>
    <phoneticPr fontId="9"/>
  </si>
  <si>
    <t>大泉学園</t>
    <rPh sb="0" eb="2">
      <t>オオイズミ</t>
    </rPh>
    <rPh sb="2" eb="4">
      <t>ガクエン</t>
    </rPh>
    <phoneticPr fontId="9"/>
  </si>
  <si>
    <t>北大泉</t>
    <rPh sb="0" eb="1">
      <t>キタ</t>
    </rPh>
    <rPh sb="1" eb="3">
      <t>オオイズミ</t>
    </rPh>
    <phoneticPr fontId="9"/>
  </si>
  <si>
    <t>旭町南</t>
    <rPh sb="0" eb="1">
      <t>アサヒ</t>
    </rPh>
    <rPh sb="1" eb="2">
      <t>マチ</t>
    </rPh>
    <rPh sb="2" eb="3">
      <t>ミナミ</t>
    </rPh>
    <phoneticPr fontId="9"/>
  </si>
  <si>
    <t>東大泉</t>
    <rPh sb="0" eb="1">
      <t>ヒガシ</t>
    </rPh>
    <rPh sb="1" eb="3">
      <t>オオイズミ</t>
    </rPh>
    <phoneticPr fontId="9"/>
  </si>
  <si>
    <t>田柄</t>
    <rPh sb="0" eb="2">
      <t>タガラ</t>
    </rPh>
    <phoneticPr fontId="9"/>
  </si>
  <si>
    <t>西大泉</t>
    <rPh sb="0" eb="3">
      <t>ニシオオイズミ</t>
    </rPh>
    <phoneticPr fontId="9"/>
  </si>
  <si>
    <t>関町北</t>
    <rPh sb="0" eb="3">
      <t>セキマチキタ</t>
    </rPh>
    <phoneticPr fontId="9"/>
  </si>
  <si>
    <t>春日町南</t>
    <rPh sb="0" eb="3">
      <t>カスガチョウ</t>
    </rPh>
    <rPh sb="3" eb="4">
      <t>ミナミ</t>
    </rPh>
    <phoneticPr fontId="9"/>
  </si>
  <si>
    <t>立野</t>
    <rPh sb="0" eb="2">
      <t>タツノ</t>
    </rPh>
    <phoneticPr fontId="9"/>
  </si>
  <si>
    <t>南大泉</t>
    <rPh sb="0" eb="1">
      <t>ミナミ</t>
    </rPh>
    <rPh sb="1" eb="3">
      <t>オオイズミ</t>
    </rPh>
    <phoneticPr fontId="9"/>
  </si>
  <si>
    <t>旭町北</t>
    <rPh sb="0" eb="1">
      <t>アサヒ</t>
    </rPh>
    <rPh sb="1" eb="2">
      <t>マチ</t>
    </rPh>
    <rPh sb="2" eb="3">
      <t>キタ</t>
    </rPh>
    <phoneticPr fontId="9"/>
  </si>
  <si>
    <t>光が丘</t>
    <rPh sb="0" eb="1">
      <t>ヒカリ</t>
    </rPh>
    <rPh sb="2" eb="3">
      <t>オカ</t>
    </rPh>
    <phoneticPr fontId="9"/>
  </si>
  <si>
    <t>(Ｓ53.９)</t>
    <phoneticPr fontId="9"/>
  </si>
  <si>
    <t>(Ｓ53.10)</t>
    <phoneticPr fontId="9"/>
  </si>
  <si>
    <t>(Ｓ54.５)</t>
    <phoneticPr fontId="9"/>
  </si>
  <si>
    <t>(Ｓ54.８)</t>
    <phoneticPr fontId="9"/>
  </si>
  <si>
    <t>(Ｓ55.９)</t>
    <phoneticPr fontId="9"/>
  </si>
  <si>
    <t>(Ｓ55.10)</t>
    <phoneticPr fontId="9"/>
  </si>
  <si>
    <t>(Ｓ56.３)</t>
    <phoneticPr fontId="9"/>
  </si>
  <si>
    <t>(Ｓ57.５)</t>
    <phoneticPr fontId="9"/>
  </si>
  <si>
    <t>(Ｓ58.７)</t>
    <phoneticPr fontId="9"/>
  </si>
  <si>
    <t>(Ｓ59.４)</t>
    <phoneticPr fontId="9"/>
  </si>
  <si>
    <t>(Ｓ60.４)</t>
    <phoneticPr fontId="9"/>
  </si>
  <si>
    <t>(Ｓ61.４)</t>
    <phoneticPr fontId="9"/>
  </si>
  <si>
    <t>(Ｈ２.５)</t>
    <phoneticPr fontId="9"/>
  </si>
  <si>
    <t>(Ｈ６.４)</t>
    <phoneticPr fontId="9"/>
  </si>
  <si>
    <t>(Ｓ53.10)</t>
    <phoneticPr fontId="9"/>
  </si>
  <si>
    <t>平成20年９月～21年３月まで大規模改修工事につき、敬老室は９月から縮小運営、敬老浴室は11月から休室。</t>
    <rPh sb="0" eb="2">
      <t>ヘイセイ</t>
    </rPh>
    <rPh sb="4" eb="5">
      <t>ネン</t>
    </rPh>
    <rPh sb="6" eb="7">
      <t>ガツ</t>
    </rPh>
    <rPh sb="10" eb="11">
      <t>ネン</t>
    </rPh>
    <rPh sb="12" eb="13">
      <t>ガツ</t>
    </rPh>
    <rPh sb="15" eb="18">
      <t>ダイキボ</t>
    </rPh>
    <rPh sb="18" eb="20">
      <t>カイシュウ</t>
    </rPh>
    <rPh sb="20" eb="22">
      <t>コウジ</t>
    </rPh>
    <rPh sb="26" eb="28">
      <t>ケイロウ</t>
    </rPh>
    <rPh sb="28" eb="29">
      <t>シツ</t>
    </rPh>
    <rPh sb="31" eb="32">
      <t>ガツ</t>
    </rPh>
    <rPh sb="34" eb="36">
      <t>シュクショウ</t>
    </rPh>
    <rPh sb="36" eb="38">
      <t>ウンエイ</t>
    </rPh>
    <rPh sb="39" eb="41">
      <t>ケイロウ</t>
    </rPh>
    <rPh sb="41" eb="43">
      <t>ヨクシツ</t>
    </rPh>
    <rPh sb="46" eb="47">
      <t>ガツ</t>
    </rPh>
    <rPh sb="49" eb="50">
      <t>キュウ</t>
    </rPh>
    <rPh sb="50" eb="51">
      <t>シツ</t>
    </rPh>
    <phoneticPr fontId="9"/>
  </si>
  <si>
    <t>集会室は９月～３月まで休館。</t>
    <rPh sb="0" eb="3">
      <t>シュウカイシツ</t>
    </rPh>
    <rPh sb="5" eb="6">
      <t>ガツ</t>
    </rPh>
    <rPh sb="8" eb="9">
      <t>ガツ</t>
    </rPh>
    <rPh sb="11" eb="13">
      <t>キュウカン</t>
    </rPh>
    <phoneticPr fontId="9"/>
  </si>
  <si>
    <t>福祉部経営課</t>
    <rPh sb="0" eb="2">
      <t>フクシ</t>
    </rPh>
    <rPh sb="2" eb="3">
      <t>ブ</t>
    </rPh>
    <rPh sb="3" eb="5">
      <t>ケイエイ</t>
    </rPh>
    <rPh sb="5" eb="6">
      <t>カ</t>
    </rPh>
    <phoneticPr fontId="9"/>
  </si>
  <si>
    <t>地域集会所名(開所年月)</t>
    <rPh sb="0" eb="2">
      <t>チイキ</t>
    </rPh>
    <rPh sb="2" eb="5">
      <t>シュウカイジョ</t>
    </rPh>
    <rPh sb="5" eb="6">
      <t>メイ</t>
    </rPh>
    <rPh sb="7" eb="9">
      <t>カイショ</t>
    </rPh>
    <rPh sb="9" eb="11">
      <t>ネンゲツ</t>
    </rPh>
    <phoneticPr fontId="9"/>
  </si>
  <si>
    <t>人数</t>
    <rPh sb="0" eb="2">
      <t>ニンズ</t>
    </rPh>
    <phoneticPr fontId="9"/>
  </si>
  <si>
    <t>石神井台</t>
    <rPh sb="0" eb="3">
      <t>シャクジイ</t>
    </rPh>
    <rPh sb="3" eb="4">
      <t>ダイ</t>
    </rPh>
    <phoneticPr fontId="9"/>
  </si>
  <si>
    <t>上石神井</t>
    <rPh sb="0" eb="4">
      <t>カミシャクジイ</t>
    </rPh>
    <phoneticPr fontId="9"/>
  </si>
  <si>
    <t>南田中</t>
    <rPh sb="0" eb="3">
      <t>ミナミタナカ</t>
    </rPh>
    <phoneticPr fontId="9"/>
  </si>
  <si>
    <t>谷原</t>
    <rPh sb="0" eb="2">
      <t>ヤハラ</t>
    </rPh>
    <phoneticPr fontId="9"/>
  </si>
  <si>
    <t>旭丘</t>
    <rPh sb="0" eb="2">
      <t>アサヒガオカ</t>
    </rPh>
    <phoneticPr fontId="9"/>
  </si>
  <si>
    <t>中村</t>
    <rPh sb="0" eb="2">
      <t>ナカムラ</t>
    </rPh>
    <phoneticPr fontId="9"/>
  </si>
  <si>
    <t>向山</t>
    <rPh sb="0" eb="2">
      <t>コウヤマ</t>
    </rPh>
    <phoneticPr fontId="9"/>
  </si>
  <si>
    <t>土支田</t>
    <rPh sb="0" eb="3">
      <t>ドシダ</t>
    </rPh>
    <phoneticPr fontId="9"/>
  </si>
  <si>
    <t>大泉町</t>
    <rPh sb="0" eb="3">
      <t>オオイズミマチ</t>
    </rPh>
    <phoneticPr fontId="9"/>
  </si>
  <si>
    <t>高野台</t>
    <rPh sb="0" eb="3">
      <t>タカノダイ</t>
    </rPh>
    <phoneticPr fontId="9"/>
  </si>
  <si>
    <t>大泉学園町</t>
    <rPh sb="0" eb="2">
      <t>オオイズミ</t>
    </rPh>
    <rPh sb="2" eb="4">
      <t>ガクエン</t>
    </rPh>
    <rPh sb="4" eb="5">
      <t>マチ</t>
    </rPh>
    <phoneticPr fontId="9"/>
  </si>
  <si>
    <t>三原台</t>
    <rPh sb="0" eb="3">
      <t>ミハラダイ</t>
    </rPh>
    <phoneticPr fontId="9"/>
  </si>
  <si>
    <t>小竹</t>
    <rPh sb="0" eb="2">
      <t>コタケ</t>
    </rPh>
    <phoneticPr fontId="9"/>
  </si>
  <si>
    <t>石神井台みどり</t>
    <rPh sb="0" eb="3">
      <t>シャクジイ</t>
    </rPh>
    <rPh sb="3" eb="4">
      <t>ダイ</t>
    </rPh>
    <phoneticPr fontId="9"/>
  </si>
  <si>
    <t>関町</t>
    <rPh sb="0" eb="1">
      <t>セキ</t>
    </rPh>
    <rPh sb="1" eb="2">
      <t>マチ</t>
    </rPh>
    <phoneticPr fontId="9"/>
  </si>
  <si>
    <t>大泉北</t>
    <rPh sb="0" eb="2">
      <t>オオイズミ</t>
    </rPh>
    <rPh sb="2" eb="3">
      <t>キタ</t>
    </rPh>
    <phoneticPr fontId="9"/>
  </si>
  <si>
    <t>旭町</t>
    <rPh sb="0" eb="1">
      <t>アサヒ</t>
    </rPh>
    <rPh sb="1" eb="2">
      <t>マチ</t>
    </rPh>
    <phoneticPr fontId="9"/>
  </si>
  <si>
    <t>上石神井区民</t>
    <rPh sb="0" eb="4">
      <t>カミシャクジイ</t>
    </rPh>
    <rPh sb="4" eb="6">
      <t>クミン</t>
    </rPh>
    <phoneticPr fontId="9"/>
  </si>
  <si>
    <t>土支田中央</t>
    <rPh sb="0" eb="3">
      <t>ドシダ</t>
    </rPh>
    <rPh sb="3" eb="5">
      <t>チュウオウ</t>
    </rPh>
    <phoneticPr fontId="9"/>
  </si>
  <si>
    <t>東大泉中央</t>
    <rPh sb="0" eb="1">
      <t>ヒガシ</t>
    </rPh>
    <rPh sb="1" eb="3">
      <t>オオイズミ</t>
    </rPh>
    <rPh sb="3" eb="5">
      <t>チュウオウ</t>
    </rPh>
    <phoneticPr fontId="9"/>
  </si>
  <si>
    <t>春日町</t>
    <rPh sb="0" eb="3">
      <t>カスガチョウ</t>
    </rPh>
    <phoneticPr fontId="9"/>
  </si>
  <si>
    <t>(Ｓ60.10)</t>
    <phoneticPr fontId="9"/>
  </si>
  <si>
    <t>(Ｓ60.11)</t>
  </si>
  <si>
    <t>(Ｓ62.４)</t>
    <phoneticPr fontId="9"/>
  </si>
  <si>
    <t>(Ｓ63.２)</t>
    <phoneticPr fontId="9"/>
  </si>
  <si>
    <t>(Ｈ元.２)</t>
    <rPh sb="2" eb="3">
      <t>モト</t>
    </rPh>
    <phoneticPr fontId="9"/>
  </si>
  <si>
    <t>(Ｈ元.５)</t>
    <rPh sb="2" eb="3">
      <t>モト</t>
    </rPh>
    <phoneticPr fontId="9"/>
  </si>
  <si>
    <t>(Ｈ３.４)</t>
    <phoneticPr fontId="9"/>
  </si>
  <si>
    <t>(Ｈ４.３)</t>
    <phoneticPr fontId="9"/>
  </si>
  <si>
    <t>(Ｈ５.４)</t>
    <phoneticPr fontId="9"/>
  </si>
  <si>
    <t>(Ｈ６.８)</t>
    <phoneticPr fontId="9"/>
  </si>
  <si>
    <t>(Ｈ８.４)</t>
    <phoneticPr fontId="9"/>
  </si>
  <si>
    <t>(Ｈ９.11)</t>
    <phoneticPr fontId="9"/>
  </si>
  <si>
    <t>(Ｈ10.４)</t>
    <phoneticPr fontId="9"/>
  </si>
  <si>
    <t>(Ｈ15.２)</t>
    <phoneticPr fontId="9"/>
  </si>
  <si>
    <t>(Ｓ45.12)</t>
    <phoneticPr fontId="9"/>
  </si>
  <si>
    <t>(Ｓ46.３)</t>
    <phoneticPr fontId="9"/>
  </si>
  <si>
    <t>(Ｓ47.12)</t>
    <phoneticPr fontId="9"/>
  </si>
  <si>
    <t>(Ｓ48.８)</t>
    <phoneticPr fontId="9"/>
  </si>
  <si>
    <t>(Ｓ48.11)</t>
    <phoneticPr fontId="9"/>
  </si>
  <si>
    <t>(Ｓ50.５)</t>
    <phoneticPr fontId="9"/>
  </si>
  <si>
    <t>(Ｓ50.６)</t>
    <phoneticPr fontId="9"/>
  </si>
  <si>
    <t>(Ｓ51.１)</t>
    <phoneticPr fontId="9"/>
  </si>
  <si>
    <t>(Ｓ52.８)</t>
    <phoneticPr fontId="9"/>
  </si>
  <si>
    <t>年度</t>
    <rPh sb="0" eb="2">
      <t>ネンド</t>
    </rPh>
    <phoneticPr fontId="10"/>
  </si>
  <si>
    <t>相談件数</t>
    <rPh sb="0" eb="2">
      <t>ソウダン</t>
    </rPh>
    <rPh sb="2" eb="4">
      <t>ケンスウ</t>
    </rPh>
    <phoneticPr fontId="10"/>
  </si>
  <si>
    <t>展示会開催数</t>
    <rPh sb="0" eb="3">
      <t>テンジカイ</t>
    </rPh>
    <rPh sb="3" eb="5">
      <t>カイサイ</t>
    </rPh>
    <rPh sb="5" eb="6">
      <t>スウ</t>
    </rPh>
    <phoneticPr fontId="10"/>
  </si>
  <si>
    <t>園芸教室</t>
    <rPh sb="0" eb="2">
      <t>エンゲイ</t>
    </rPh>
    <rPh sb="2" eb="4">
      <t>キョウシツ</t>
    </rPh>
    <phoneticPr fontId="10"/>
  </si>
  <si>
    <t>講座等</t>
    <rPh sb="0" eb="2">
      <t>コウザ</t>
    </rPh>
    <rPh sb="2" eb="3">
      <t>トウ</t>
    </rPh>
    <phoneticPr fontId="10"/>
  </si>
  <si>
    <t>回数</t>
    <rPh sb="0" eb="2">
      <t>カイスウ</t>
    </rPh>
    <phoneticPr fontId="10"/>
  </si>
  <si>
    <t>参加人数</t>
    <rPh sb="0" eb="2">
      <t>サンカ</t>
    </rPh>
    <rPh sb="2" eb="4">
      <t>ニンズウ</t>
    </rPh>
    <phoneticPr fontId="10"/>
  </si>
  <si>
    <t>平成</t>
    <rPh sb="0" eb="2">
      <t>ヘイセイ</t>
    </rPh>
    <phoneticPr fontId="10"/>
  </si>
  <si>
    <t>注</t>
    <rPh sb="0" eb="1">
      <t>チュウ</t>
    </rPh>
    <phoneticPr fontId="10"/>
  </si>
  <si>
    <t>資料</t>
    <rPh sb="0" eb="2">
      <t>シリョウ</t>
    </rPh>
    <phoneticPr fontId="10"/>
  </si>
  <si>
    <t>：</t>
    <phoneticPr fontId="10"/>
  </si>
  <si>
    <t>：</t>
    <phoneticPr fontId="10"/>
  </si>
  <si>
    <t>環境部みどり推進課</t>
    <rPh sb="0" eb="3">
      <t>カンキョウブ</t>
    </rPh>
    <rPh sb="6" eb="9">
      <t>スイシンカ</t>
    </rPh>
    <phoneticPr fontId="10"/>
  </si>
  <si>
    <t>軽井沢少年自然の家</t>
    <rPh sb="0" eb="3">
      <t>カルイザワ</t>
    </rPh>
    <rPh sb="3" eb="5">
      <t>ショウネン</t>
    </rPh>
    <rPh sb="5" eb="7">
      <t>シゼン</t>
    </rPh>
    <rPh sb="8" eb="9">
      <t>イエ</t>
    </rPh>
    <phoneticPr fontId="10"/>
  </si>
  <si>
    <t>下田少年自然の家</t>
    <rPh sb="0" eb="2">
      <t>シモダ</t>
    </rPh>
    <rPh sb="2" eb="4">
      <t>ショウネン</t>
    </rPh>
    <rPh sb="4" eb="6">
      <t>シゼン</t>
    </rPh>
    <rPh sb="7" eb="8">
      <t>イエ</t>
    </rPh>
    <phoneticPr fontId="10"/>
  </si>
  <si>
    <t>武石少年自然の家</t>
    <rPh sb="0" eb="2">
      <t>タケイシ</t>
    </rPh>
    <rPh sb="2" eb="4">
      <t>ショウネン</t>
    </rPh>
    <rPh sb="4" eb="6">
      <t>シゼン</t>
    </rPh>
    <rPh sb="7" eb="8">
      <t>イエ</t>
    </rPh>
    <phoneticPr fontId="10"/>
  </si>
  <si>
    <t>岩井少年自然の家</t>
    <rPh sb="0" eb="2">
      <t>イワイ</t>
    </rPh>
    <rPh sb="2" eb="4">
      <t>ショウネン</t>
    </rPh>
    <rPh sb="4" eb="6">
      <t>シゼン</t>
    </rPh>
    <rPh sb="7" eb="8">
      <t>イエ</t>
    </rPh>
    <phoneticPr fontId="10"/>
  </si>
  <si>
    <t>：</t>
    <phoneticPr fontId="10"/>
  </si>
  <si>
    <t>(　)内は、小・中学校の校外授業利用者数で内数である。</t>
    <rPh sb="3" eb="4">
      <t>ナイ</t>
    </rPh>
    <rPh sb="6" eb="7">
      <t>ショウ</t>
    </rPh>
    <rPh sb="8" eb="11">
      <t>チュウガッコウ</t>
    </rPh>
    <rPh sb="12" eb="14">
      <t>コウガイ</t>
    </rPh>
    <rPh sb="14" eb="16">
      <t>ジュギョウ</t>
    </rPh>
    <rPh sb="16" eb="18">
      <t>リヨウ</t>
    </rPh>
    <rPh sb="18" eb="19">
      <t>シャ</t>
    </rPh>
    <rPh sb="19" eb="20">
      <t>スウ</t>
    </rPh>
    <rPh sb="21" eb="22">
      <t>ウチ</t>
    </rPh>
    <rPh sb="22" eb="23">
      <t>スウ</t>
    </rPh>
    <phoneticPr fontId="10"/>
  </si>
  <si>
    <t>年度および月次</t>
    <rPh sb="0" eb="2">
      <t>ネンド</t>
    </rPh>
    <rPh sb="5" eb="7">
      <t>ゲツジ</t>
    </rPh>
    <phoneticPr fontId="10"/>
  </si>
  <si>
    <t>総数</t>
    <rPh sb="0" eb="2">
      <t>ソウスウ</t>
    </rPh>
    <phoneticPr fontId="10"/>
  </si>
  <si>
    <t>大人</t>
    <rPh sb="0" eb="2">
      <t>オトナ</t>
    </rPh>
    <phoneticPr fontId="10"/>
  </si>
  <si>
    <t>子供</t>
    <rPh sb="0" eb="2">
      <t>コドモ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</si>
  <si>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</si>
  <si>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</si>
  <si>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４</t>
    <phoneticPr fontId="10"/>
  </si>
  <si>
    <t>５</t>
  </si>
  <si>
    <t>６</t>
  </si>
  <si>
    <t>７</t>
  </si>
  <si>
    <t>８</t>
  </si>
  <si>
    <t>９</t>
  </si>
  <si>
    <t>１</t>
    <phoneticPr fontId="10"/>
  </si>
  <si>
    <t>２</t>
  </si>
  <si>
    <t>３</t>
  </si>
  <si>
    <t>(　)内の数値は施設数を示す。</t>
    <rPh sb="3" eb="4">
      <t>ナイ</t>
    </rPh>
    <rPh sb="5" eb="7">
      <t>スウチ</t>
    </rPh>
    <rPh sb="8" eb="10">
      <t>シセツ</t>
    </rPh>
    <rPh sb="10" eb="11">
      <t>スウ</t>
    </rPh>
    <rPh sb="12" eb="13">
      <t>シメ</t>
    </rPh>
    <phoneticPr fontId="10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</si>
  <si>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10"/>
  </si>
  <si>
    <t>関町</t>
    <rPh sb="0" eb="1">
      <t>セキ</t>
    </rPh>
    <rPh sb="1" eb="2">
      <t>マチ</t>
    </rPh>
    <phoneticPr fontId="10"/>
  </si>
  <si>
    <t>大型木製家具等の展示販売</t>
    <rPh sb="0" eb="2">
      <t>オオガタ</t>
    </rPh>
    <rPh sb="2" eb="4">
      <t>モクセイ</t>
    </rPh>
    <rPh sb="4" eb="6">
      <t>カグ</t>
    </rPh>
    <rPh sb="6" eb="7">
      <t>トウ</t>
    </rPh>
    <rPh sb="8" eb="10">
      <t>テンジ</t>
    </rPh>
    <rPh sb="10" eb="12">
      <t>ハンバイ</t>
    </rPh>
    <phoneticPr fontId="10"/>
  </si>
  <si>
    <t>実習室</t>
    <rPh sb="0" eb="3">
      <t>ジッシュウシツ</t>
    </rPh>
    <phoneticPr fontId="10"/>
  </si>
  <si>
    <t>講座等の開催</t>
    <rPh sb="0" eb="2">
      <t>コウザ</t>
    </rPh>
    <rPh sb="2" eb="3">
      <t>トウ</t>
    </rPh>
    <rPh sb="4" eb="6">
      <t>カイサイ</t>
    </rPh>
    <phoneticPr fontId="10"/>
  </si>
  <si>
    <t>販売点数</t>
    <rPh sb="0" eb="2">
      <t>ハンバイ</t>
    </rPh>
    <rPh sb="2" eb="4">
      <t>テンスウ</t>
    </rPh>
    <phoneticPr fontId="10"/>
  </si>
  <si>
    <t>展示品</t>
    <rPh sb="0" eb="2">
      <t>テンジ</t>
    </rPh>
    <rPh sb="2" eb="3">
      <t>ヒン</t>
    </rPh>
    <phoneticPr fontId="10"/>
  </si>
  <si>
    <t>即売品</t>
    <rPh sb="0" eb="2">
      <t>ソクバイ</t>
    </rPh>
    <rPh sb="2" eb="3">
      <t>ヒン</t>
    </rPh>
    <phoneticPr fontId="10"/>
  </si>
  <si>
    <t>利用件数</t>
    <rPh sb="0" eb="2">
      <t>リヨウ</t>
    </rPh>
    <rPh sb="2" eb="4">
      <t>ケンスウ</t>
    </rPh>
    <phoneticPr fontId="10"/>
  </si>
  <si>
    <t>登録団体</t>
    <rPh sb="0" eb="2">
      <t>トウロク</t>
    </rPh>
    <rPh sb="2" eb="4">
      <t>ダンタイ</t>
    </rPh>
    <phoneticPr fontId="10"/>
  </si>
  <si>
    <t>実施回数</t>
    <rPh sb="0" eb="2">
      <t>ジッシ</t>
    </rPh>
    <rPh sb="2" eb="4">
      <t>カイスウ</t>
    </rPh>
    <phoneticPr fontId="10"/>
  </si>
  <si>
    <t>人数</t>
    <rPh sb="0" eb="2">
      <t>ニンズウ</t>
    </rPh>
    <phoneticPr fontId="10"/>
  </si>
  <si>
    <t>春日町</t>
    <rPh sb="0" eb="3">
      <t>カスガチョウ</t>
    </rPh>
    <phoneticPr fontId="10"/>
  </si>
  <si>
    <t>多目的室</t>
    <rPh sb="0" eb="3">
      <t>タモクテキ</t>
    </rPh>
    <rPh sb="3" eb="4">
      <t>シツ</t>
    </rPh>
    <phoneticPr fontId="10"/>
  </si>
  <si>
    <t>豊玉</t>
    <rPh sb="0" eb="2">
      <t>トヨタマ</t>
    </rPh>
    <phoneticPr fontId="10"/>
  </si>
  <si>
    <t>：</t>
    <phoneticPr fontId="10"/>
  </si>
  <si>
    <t>環境部清掃リサイクル課</t>
    <rPh sb="0" eb="3">
      <t>カンキョウブ</t>
    </rPh>
    <rPh sb="3" eb="5">
      <t>セイソウ</t>
    </rPh>
    <rPh sb="10" eb="11">
      <t>カ</t>
    </rPh>
    <phoneticPr fontId="10"/>
  </si>
  <si>
    <t>(単位：人)</t>
    <rPh sb="1" eb="3">
      <t>タンイ</t>
    </rPh>
    <rPh sb="4" eb="5">
      <t>ヒト</t>
    </rPh>
    <phoneticPr fontId="10"/>
  </si>
  <si>
    <t>平 和 台
(Ｓ45.６)</t>
    <rPh sb="0" eb="1">
      <t>ヒラ</t>
    </rPh>
    <rPh sb="2" eb="3">
      <t>ワ</t>
    </rPh>
    <rPh sb="4" eb="5">
      <t>ダイ</t>
    </rPh>
    <phoneticPr fontId="10"/>
  </si>
  <si>
    <t>栄　　町
(Ｓ47.１)</t>
    <rPh sb="0" eb="1">
      <t>エイ</t>
    </rPh>
    <rPh sb="3" eb="4">
      <t>マチ</t>
    </rPh>
    <phoneticPr fontId="10"/>
  </si>
  <si>
    <t>石 神 井
(Ｓ47.８)</t>
    <rPh sb="0" eb="1">
      <t>イシ</t>
    </rPh>
    <rPh sb="2" eb="3">
      <t>カミ</t>
    </rPh>
    <rPh sb="4" eb="5">
      <t>イ</t>
    </rPh>
    <phoneticPr fontId="10"/>
  </si>
  <si>
    <t>北 大 泉
(Ｓ48.１)</t>
    <rPh sb="0" eb="1">
      <t>キタ</t>
    </rPh>
    <rPh sb="2" eb="3">
      <t>オオ</t>
    </rPh>
    <rPh sb="4" eb="5">
      <t>イズミ</t>
    </rPh>
    <phoneticPr fontId="10"/>
  </si>
  <si>
    <t>光 が 丘
(Ｓ48.５)</t>
    <rPh sb="0" eb="1">
      <t>ヒカリ</t>
    </rPh>
    <rPh sb="4" eb="5">
      <t>オカ</t>
    </rPh>
    <phoneticPr fontId="10"/>
  </si>
  <si>
    <t>上石神井
(Ｓ48.８)</t>
    <rPh sb="0" eb="4">
      <t>カミシャクジイ</t>
    </rPh>
    <phoneticPr fontId="10"/>
  </si>
  <si>
    <t>土 支 田
(Ｓ48.11)</t>
    <rPh sb="0" eb="1">
      <t>ツチ</t>
    </rPh>
    <rPh sb="2" eb="3">
      <t>シ</t>
    </rPh>
    <rPh sb="4" eb="5">
      <t>タ</t>
    </rPh>
    <phoneticPr fontId="10"/>
  </si>
  <si>
    <t>春 日 町
(Ｓ48.12)</t>
    <rPh sb="0" eb="1">
      <t>ハル</t>
    </rPh>
    <rPh sb="2" eb="3">
      <t>ヒ</t>
    </rPh>
    <rPh sb="4" eb="5">
      <t>マチ</t>
    </rPh>
    <phoneticPr fontId="10"/>
  </si>
  <si>
    <t>各館の名称の下に記載されている年月は、開館年月である。</t>
    <rPh sb="0" eb="1">
      <t>カク</t>
    </rPh>
    <rPh sb="1" eb="2">
      <t>カン</t>
    </rPh>
    <rPh sb="3" eb="5">
      <t>メイショウ</t>
    </rPh>
    <rPh sb="6" eb="7">
      <t>シタ</t>
    </rPh>
    <rPh sb="8" eb="10">
      <t>キサイ</t>
    </rPh>
    <rPh sb="15" eb="17">
      <t>ネンゲツ</t>
    </rPh>
    <rPh sb="19" eb="21">
      <t>カイカン</t>
    </rPh>
    <rPh sb="21" eb="23">
      <t>ネンゲツ</t>
    </rPh>
    <phoneticPr fontId="10"/>
  </si>
  <si>
    <t>中　　村
(Ｓ49.７)</t>
    <rPh sb="0" eb="1">
      <t>ナカ</t>
    </rPh>
    <rPh sb="3" eb="4">
      <t>ムラ</t>
    </rPh>
    <phoneticPr fontId="10"/>
  </si>
  <si>
    <t>南 田 中
(Ｓ49.11)</t>
    <rPh sb="0" eb="1">
      <t>ミナミ</t>
    </rPh>
    <rPh sb="2" eb="3">
      <t>タ</t>
    </rPh>
    <rPh sb="4" eb="5">
      <t>ナカ</t>
    </rPh>
    <phoneticPr fontId="10"/>
  </si>
  <si>
    <t>北　　町
(Ｓ50.２)</t>
    <rPh sb="0" eb="1">
      <t>キタ</t>
    </rPh>
    <rPh sb="3" eb="4">
      <t>マチ</t>
    </rPh>
    <phoneticPr fontId="10"/>
  </si>
  <si>
    <t>関　　町
(Ｓ50.６)</t>
    <rPh sb="0" eb="1">
      <t>セキ</t>
    </rPh>
    <rPh sb="3" eb="4">
      <t>マチ</t>
    </rPh>
    <phoneticPr fontId="10"/>
  </si>
  <si>
    <t>東 大 泉
(Ｓ51.２)</t>
    <rPh sb="0" eb="1">
      <t>ヒガシ</t>
    </rPh>
    <rPh sb="2" eb="3">
      <t>オオ</t>
    </rPh>
    <rPh sb="4" eb="5">
      <t>イズミ</t>
    </rPh>
    <phoneticPr fontId="10"/>
  </si>
  <si>
    <t>石神井台
(Ｓ52.４)</t>
    <rPh sb="0" eb="3">
      <t>シャクジイ</t>
    </rPh>
    <rPh sb="3" eb="4">
      <t>ダイ</t>
    </rPh>
    <phoneticPr fontId="10"/>
  </si>
  <si>
    <t>西 大 泉
(Ｓ52.５)</t>
    <rPh sb="0" eb="1">
      <t>ニシ</t>
    </rPh>
    <rPh sb="2" eb="3">
      <t>ダイ</t>
    </rPh>
    <rPh sb="4" eb="5">
      <t>イズミ</t>
    </rPh>
    <phoneticPr fontId="10"/>
  </si>
  <si>
    <t>三 原 台
(Ｓ53.４)</t>
    <rPh sb="0" eb="1">
      <t>サン</t>
    </rPh>
    <rPh sb="2" eb="3">
      <t>ハラ</t>
    </rPh>
    <rPh sb="4" eb="5">
      <t>ダイ</t>
    </rPh>
    <phoneticPr fontId="10"/>
  </si>
  <si>
    <t>光が丘なかよし
( Ｈ元.７ )</t>
    <rPh sb="0" eb="1">
      <t>ヒカリ</t>
    </rPh>
    <rPh sb="2" eb="3">
      <t>オカ</t>
    </rPh>
    <rPh sb="11" eb="12">
      <t>モト</t>
    </rPh>
    <phoneticPr fontId="10"/>
  </si>
  <si>
    <t>敬老館</t>
    <rPh sb="0" eb="2">
      <t>ケイロウ</t>
    </rPh>
    <rPh sb="2" eb="3">
      <t>カン</t>
    </rPh>
    <phoneticPr fontId="10"/>
  </si>
  <si>
    <t>計</t>
    <rPh sb="0" eb="1">
      <t>ケイ</t>
    </rPh>
    <phoneticPr fontId="10"/>
  </si>
  <si>
    <t>大 泉 北
(Ｓ45.12)</t>
    <rPh sb="0" eb="1">
      <t>ダイ</t>
    </rPh>
    <rPh sb="2" eb="3">
      <t>イズミ</t>
    </rPh>
    <rPh sb="4" eb="5">
      <t>キタ</t>
    </rPh>
    <phoneticPr fontId="10"/>
  </si>
  <si>
    <t>春 日 町
(Ｓ48.12)</t>
    <rPh sb="0" eb="1">
      <t>ハル</t>
    </rPh>
    <rPh sb="2" eb="3">
      <t>ニチ</t>
    </rPh>
    <rPh sb="4" eb="5">
      <t>マチ</t>
    </rPh>
    <phoneticPr fontId="10"/>
  </si>
  <si>
    <t>高齢者センター</t>
    <rPh sb="0" eb="3">
      <t>コウレイシャ</t>
    </rPh>
    <phoneticPr fontId="10"/>
  </si>
  <si>
    <t>東 大 泉
(Ｓ51.２)</t>
    <rPh sb="0" eb="1">
      <t>ヒガシ</t>
    </rPh>
    <rPh sb="2" eb="3">
      <t>ダイ</t>
    </rPh>
    <rPh sb="4" eb="5">
      <t>イズミ</t>
    </rPh>
    <phoneticPr fontId="10"/>
  </si>
  <si>
    <t>高 野 台
(Ｈ14.４)</t>
    <rPh sb="0" eb="1">
      <t>コウ</t>
    </rPh>
    <rPh sb="2" eb="3">
      <t>ノ</t>
    </rPh>
    <rPh sb="4" eb="5">
      <t>ダイ</t>
    </rPh>
    <phoneticPr fontId="10"/>
  </si>
  <si>
    <t>光 が 丘
(Ｈ元.７)</t>
    <rPh sb="0" eb="1">
      <t>ヒカリ</t>
    </rPh>
    <rPh sb="4" eb="5">
      <t>オカ</t>
    </rPh>
    <rPh sb="8" eb="9">
      <t>モト</t>
    </rPh>
    <phoneticPr fontId="10"/>
  </si>
  <si>
    <t>関
(Ｈ７.10)</t>
    <rPh sb="0" eb="1">
      <t>セキ</t>
    </rPh>
    <phoneticPr fontId="10"/>
  </si>
  <si>
    <t>豊　　玉
(Ｈ16.10)</t>
    <rPh sb="0" eb="1">
      <t>トヨ</t>
    </rPh>
    <rPh sb="3" eb="4">
      <t>タマ</t>
    </rPh>
    <phoneticPr fontId="10"/>
  </si>
  <si>
    <t>福祉部高齢社会対策課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phoneticPr fontId="10"/>
  </si>
  <si>
    <t>午前・午後・夜間の一区分の利用を１件とし、ギャラリーについては１日を１件とする。</t>
    <rPh sb="0" eb="2">
      <t>ゴゼン</t>
    </rPh>
    <rPh sb="3" eb="5">
      <t>ゴゴ</t>
    </rPh>
    <rPh sb="6" eb="8">
      <t>ヤカン</t>
    </rPh>
    <rPh sb="9" eb="12">
      <t>イチクブン</t>
    </rPh>
    <rPh sb="13" eb="15">
      <t>リヨウ</t>
    </rPh>
    <rPh sb="17" eb="18">
      <t>ケン</t>
    </rPh>
    <rPh sb="32" eb="33">
      <t>ニチ</t>
    </rPh>
    <rPh sb="35" eb="36">
      <t>ケン</t>
    </rPh>
    <phoneticPr fontId="9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</si>
  <si>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9"/>
  </si>
  <si>
    <t>(1)　観　覧　人　員　等</t>
    <rPh sb="4" eb="5">
      <t>ミ</t>
    </rPh>
    <rPh sb="6" eb="7">
      <t>ラン</t>
    </rPh>
    <rPh sb="8" eb="9">
      <t>ニン</t>
    </rPh>
    <rPh sb="10" eb="11">
      <t>イン</t>
    </rPh>
    <rPh sb="12" eb="13">
      <t>トウ</t>
    </rPh>
    <phoneticPr fontId="11"/>
  </si>
  <si>
    <t>年度</t>
    <rPh sb="0" eb="2">
      <t>ネンド</t>
    </rPh>
    <phoneticPr fontId="11"/>
  </si>
  <si>
    <t>開館日数</t>
    <rPh sb="0" eb="2">
      <t>カイカン</t>
    </rPh>
    <rPh sb="2" eb="4">
      <t>ニッスウ</t>
    </rPh>
    <phoneticPr fontId="11"/>
  </si>
  <si>
    <t>観覧人員</t>
    <rPh sb="0" eb="2">
      <t>カンラン</t>
    </rPh>
    <rPh sb="2" eb="4">
      <t>ジンイン</t>
    </rPh>
    <phoneticPr fontId="11"/>
  </si>
  <si>
    <t>うち企画展</t>
    <rPh sb="2" eb="5">
      <t>キカクテン</t>
    </rPh>
    <phoneticPr fontId="11"/>
  </si>
  <si>
    <t>１日平均</t>
    <rPh sb="1" eb="2">
      <t>ニチ</t>
    </rPh>
    <rPh sb="2" eb="4">
      <t>ヘイキン</t>
    </rPh>
    <phoneticPr fontId="11"/>
  </si>
  <si>
    <t>展示回数</t>
    <rPh sb="0" eb="2">
      <t>テンジ</t>
    </rPh>
    <rPh sb="2" eb="4">
      <t>カイスウ</t>
    </rPh>
    <phoneticPr fontId="11"/>
  </si>
  <si>
    <t>日数</t>
    <rPh sb="0" eb="2">
      <t>ニッスウ</t>
    </rPh>
    <phoneticPr fontId="11"/>
  </si>
  <si>
    <t>平成</t>
    <rPh sb="0" eb="2">
      <t>ヘイセイ</t>
    </rPh>
    <phoneticPr fontId="11"/>
  </si>
  <si>
    <t>資料</t>
    <rPh sb="0" eb="2">
      <t>シリョウ</t>
    </rPh>
    <phoneticPr fontId="11"/>
  </si>
  <si>
    <t>：</t>
    <phoneticPr fontId="11"/>
  </si>
  <si>
    <t>(2)　収　蔵　作　品　数</t>
    <rPh sb="4" eb="5">
      <t>オサム</t>
    </rPh>
    <rPh sb="6" eb="7">
      <t>クラ</t>
    </rPh>
    <rPh sb="8" eb="9">
      <t>サク</t>
    </rPh>
    <rPh sb="10" eb="11">
      <t>ヒン</t>
    </rPh>
    <rPh sb="12" eb="13">
      <t>スウ</t>
    </rPh>
    <phoneticPr fontId="11"/>
  </si>
  <si>
    <t>(各年度末現在)</t>
    <rPh sb="1" eb="5">
      <t>カクネンドマツ</t>
    </rPh>
    <rPh sb="5" eb="7">
      <t>ゲンザイ</t>
    </rPh>
    <phoneticPr fontId="11"/>
  </si>
  <si>
    <t>作品数</t>
    <rPh sb="0" eb="3">
      <t>サクヒンスウ</t>
    </rPh>
    <phoneticPr fontId="11"/>
  </si>
  <si>
    <t>絵画</t>
    <rPh sb="0" eb="2">
      <t>カイガ</t>
    </rPh>
    <phoneticPr fontId="11"/>
  </si>
  <si>
    <t>版画</t>
    <rPh sb="0" eb="2">
      <t>ハンガ</t>
    </rPh>
    <phoneticPr fontId="11"/>
  </si>
  <si>
    <t>書</t>
    <rPh sb="0" eb="1">
      <t>ショ</t>
    </rPh>
    <phoneticPr fontId="11"/>
  </si>
  <si>
    <t>彫塑</t>
    <rPh sb="0" eb="2">
      <t>チョウソ</t>
    </rPh>
    <phoneticPr fontId="11"/>
  </si>
  <si>
    <t>工芸</t>
    <rPh sb="0" eb="2">
      <t>コウゲイ</t>
    </rPh>
    <phoneticPr fontId="11"/>
  </si>
  <si>
    <t>その他</t>
    <rPh sb="2" eb="3">
      <t>タ</t>
    </rPh>
    <phoneticPr fontId="11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</si>
  <si>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11"/>
  </si>
  <si>
    <t>来館者数</t>
    <rPh sb="0" eb="3">
      <t>ライカンシャ</t>
    </rPh>
    <rPh sb="3" eb="4">
      <t>スウ</t>
    </rPh>
    <phoneticPr fontId="11"/>
  </si>
  <si>
    <t>注</t>
    <rPh sb="0" eb="1">
      <t>チュウ</t>
    </rPh>
    <phoneticPr fontId="11"/>
  </si>
  <si>
    <t>人数</t>
    <rPh sb="0" eb="2">
      <t>ニンズウ</t>
    </rPh>
    <phoneticPr fontId="11"/>
  </si>
  <si>
    <t>件数</t>
    <rPh sb="0" eb="2">
      <t>ケンスウ</t>
    </rPh>
    <phoneticPr fontId="11"/>
  </si>
  <si>
    <t>ホール</t>
    <phoneticPr fontId="11"/>
  </si>
  <si>
    <t>第一会議室</t>
    <rPh sb="0" eb="2">
      <t>ダイイチ</t>
    </rPh>
    <rPh sb="2" eb="5">
      <t>カイギシツ</t>
    </rPh>
    <phoneticPr fontId="11"/>
  </si>
  <si>
    <t>第二会議室</t>
    <rPh sb="0" eb="2">
      <t>ダイニ</t>
    </rPh>
    <rPh sb="2" eb="5">
      <t>カイギシツ</t>
    </rPh>
    <phoneticPr fontId="11"/>
  </si>
  <si>
    <t>第一教室</t>
    <rPh sb="0" eb="2">
      <t>ダイイチ</t>
    </rPh>
    <rPh sb="2" eb="4">
      <t>キョウシツ</t>
    </rPh>
    <phoneticPr fontId="11"/>
  </si>
  <si>
    <t>第二教室</t>
    <rPh sb="0" eb="2">
      <t>ダイニ</t>
    </rPh>
    <rPh sb="2" eb="4">
      <t>キョウシツ</t>
    </rPh>
    <phoneticPr fontId="11"/>
  </si>
  <si>
    <t>第三教室</t>
    <rPh sb="0" eb="1">
      <t>ダイ</t>
    </rPh>
    <rPh sb="1" eb="2">
      <t>サン</t>
    </rPh>
    <rPh sb="2" eb="4">
      <t>キョウシツ</t>
    </rPh>
    <phoneticPr fontId="11"/>
  </si>
  <si>
    <t>和室(大)</t>
    <rPh sb="0" eb="2">
      <t>ワシツ</t>
    </rPh>
    <rPh sb="3" eb="4">
      <t>ダイ</t>
    </rPh>
    <phoneticPr fontId="11"/>
  </si>
  <si>
    <t>和室(中)</t>
    <rPh sb="0" eb="2">
      <t>ワシツ</t>
    </rPh>
    <rPh sb="3" eb="4">
      <t>ナカ</t>
    </rPh>
    <phoneticPr fontId="11"/>
  </si>
  <si>
    <t>和室(小)</t>
    <rPh sb="0" eb="2">
      <t>ワシツ</t>
    </rPh>
    <rPh sb="3" eb="4">
      <t>ショウ</t>
    </rPh>
    <phoneticPr fontId="11"/>
  </si>
  <si>
    <t>美術工芸室</t>
    <rPh sb="0" eb="2">
      <t>ビジュツ</t>
    </rPh>
    <rPh sb="2" eb="4">
      <t>コウゲイ</t>
    </rPh>
    <rPh sb="4" eb="5">
      <t>シツ</t>
    </rPh>
    <phoneticPr fontId="11"/>
  </si>
  <si>
    <t>視聴覚室</t>
    <rPh sb="0" eb="3">
      <t>シチョウカク</t>
    </rPh>
    <rPh sb="3" eb="4">
      <t>シツ</t>
    </rPh>
    <phoneticPr fontId="11"/>
  </si>
  <si>
    <t>調理実習室</t>
    <rPh sb="0" eb="2">
      <t>チョウリ</t>
    </rPh>
    <rPh sb="2" eb="5">
      <t>ジッシュウシツ</t>
    </rPh>
    <phoneticPr fontId="11"/>
  </si>
  <si>
    <t>陶芸室</t>
    <rPh sb="0" eb="2">
      <t>トウゲイ</t>
    </rPh>
    <rPh sb="2" eb="3">
      <t>シツ</t>
    </rPh>
    <phoneticPr fontId="11"/>
  </si>
  <si>
    <t>保育室</t>
    <rPh sb="0" eb="3">
      <t>ホイクシツ</t>
    </rPh>
    <phoneticPr fontId="11"/>
  </si>
  <si>
    <t>(1)　来　館　者　数　等</t>
    <rPh sb="4" eb="5">
      <t>コ</t>
    </rPh>
    <rPh sb="6" eb="7">
      <t>カン</t>
    </rPh>
    <rPh sb="8" eb="9">
      <t>シャ</t>
    </rPh>
    <rPh sb="10" eb="11">
      <t>スウ</t>
    </rPh>
    <rPh sb="12" eb="13">
      <t>トウ</t>
    </rPh>
    <phoneticPr fontId="11"/>
  </si>
  <si>
    <t>うち特別展等観覧者</t>
    <rPh sb="2" eb="5">
      <t>トクベツテン</t>
    </rPh>
    <rPh sb="5" eb="6">
      <t>トウ</t>
    </rPh>
    <rPh sb="6" eb="9">
      <t>カンランシャ</t>
    </rPh>
    <phoneticPr fontId="11"/>
  </si>
  <si>
    <t>(2)　収　蔵　資　料　数</t>
    <rPh sb="4" eb="5">
      <t>オサム</t>
    </rPh>
    <rPh sb="6" eb="7">
      <t>クラ</t>
    </rPh>
    <rPh sb="8" eb="9">
      <t>シ</t>
    </rPh>
    <rPh sb="10" eb="11">
      <t>リョウ</t>
    </rPh>
    <rPh sb="12" eb="13">
      <t>スウ</t>
    </rPh>
    <phoneticPr fontId="11"/>
  </si>
  <si>
    <t>資料数</t>
    <rPh sb="0" eb="2">
      <t>シリョウ</t>
    </rPh>
    <rPh sb="2" eb="3">
      <t>スウ</t>
    </rPh>
    <phoneticPr fontId="11"/>
  </si>
  <si>
    <t>民具</t>
    <rPh sb="0" eb="2">
      <t>ミング</t>
    </rPh>
    <phoneticPr fontId="11"/>
  </si>
  <si>
    <t>アニメーション</t>
    <phoneticPr fontId="11"/>
  </si>
  <si>
    <t>古文書等</t>
    <rPh sb="0" eb="3">
      <t>コブンショ</t>
    </rPh>
    <rPh sb="3" eb="4">
      <t>トウ</t>
    </rPh>
    <phoneticPr fontId="11"/>
  </si>
  <si>
    <t>地図・写真</t>
    <rPh sb="0" eb="2">
      <t>チズ</t>
    </rPh>
    <rPh sb="3" eb="5">
      <t>シャシン</t>
    </rPh>
    <phoneticPr fontId="11"/>
  </si>
  <si>
    <t>出土品</t>
    <rPh sb="0" eb="2">
      <t>シュツド</t>
    </rPh>
    <rPh sb="2" eb="3">
      <t>ヒン</t>
    </rPh>
    <phoneticPr fontId="11"/>
  </si>
  <si>
    <t>図書</t>
    <rPh sb="0" eb="2">
      <t>トショ</t>
    </rPh>
    <phoneticPr fontId="11"/>
  </si>
  <si>
    <t>(1)　団　体　別　利　用　状　況</t>
    <rPh sb="4" eb="5">
      <t>ダン</t>
    </rPh>
    <rPh sb="6" eb="7">
      <t>カラダ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12"/>
  </si>
  <si>
    <t>件数</t>
    <rPh sb="0" eb="2">
      <t>ケンスウ</t>
    </rPh>
    <phoneticPr fontId="12"/>
  </si>
  <si>
    <t>人数</t>
    <rPh sb="0" eb="2">
      <t>ニンズウ</t>
    </rPh>
    <phoneticPr fontId="12"/>
  </si>
  <si>
    <t>年度</t>
    <rPh sb="0" eb="2">
      <t>ネンド</t>
    </rPh>
    <phoneticPr fontId="12"/>
  </si>
  <si>
    <t>平成</t>
    <rPh sb="0" eb="2">
      <t>ヘイセイ</t>
    </rPh>
    <phoneticPr fontId="12"/>
  </si>
  <si>
    <t>資料</t>
    <rPh sb="0" eb="2">
      <t>シリョウ</t>
    </rPh>
    <phoneticPr fontId="12"/>
  </si>
  <si>
    <t>：</t>
    <phoneticPr fontId="12"/>
  </si>
  <si>
    <t>こども家庭部青少年課</t>
    <rPh sb="3" eb="5">
      <t>カテイ</t>
    </rPh>
    <rPh sb="5" eb="6">
      <t>ブ</t>
    </rPh>
    <rPh sb="6" eb="9">
      <t>セイショウネン</t>
    </rPh>
    <rPh sb="9" eb="10">
      <t>カ</t>
    </rPh>
    <phoneticPr fontId="12"/>
  </si>
  <si>
    <t>総数</t>
    <rPh sb="0" eb="2">
      <t>ソウスウ</t>
    </rPh>
    <phoneticPr fontId="12"/>
  </si>
  <si>
    <t>青少年団体</t>
    <rPh sb="0" eb="3">
      <t>セイショウネン</t>
    </rPh>
    <rPh sb="3" eb="5">
      <t>ダンタイ</t>
    </rPh>
    <phoneticPr fontId="12"/>
  </si>
  <si>
    <t>一般団体</t>
    <rPh sb="0" eb="2">
      <t>イッパン</t>
    </rPh>
    <rPh sb="2" eb="4">
      <t>ダンタイ</t>
    </rPh>
    <phoneticPr fontId="12"/>
  </si>
  <si>
    <t>官公署</t>
    <rPh sb="0" eb="3">
      <t>カンコウショ</t>
    </rPh>
    <phoneticPr fontId="12"/>
  </si>
  <si>
    <t>館主催事業</t>
    <rPh sb="0" eb="1">
      <t>カン</t>
    </rPh>
    <rPh sb="1" eb="3">
      <t>シュサイ</t>
    </rPh>
    <rPh sb="3" eb="5">
      <t>ジギョウ</t>
    </rPh>
    <phoneticPr fontId="12"/>
  </si>
  <si>
    <t>その他</t>
    <rPh sb="2" eb="3">
      <t>タ</t>
    </rPh>
    <phoneticPr fontId="12"/>
  </si>
  <si>
    <t>(2)　部　屋　別　利　用　者　数</t>
    <rPh sb="4" eb="5">
      <t>ブ</t>
    </rPh>
    <rPh sb="6" eb="7">
      <t>ヤ</t>
    </rPh>
    <rPh sb="8" eb="9">
      <t>ベツ</t>
    </rPh>
    <rPh sb="10" eb="11">
      <t>リ</t>
    </rPh>
    <rPh sb="12" eb="13">
      <t>ヨウ</t>
    </rPh>
    <rPh sb="14" eb="15">
      <t>シャ</t>
    </rPh>
    <rPh sb="16" eb="17">
      <t>スウ</t>
    </rPh>
    <phoneticPr fontId="12"/>
  </si>
  <si>
    <t>会議室</t>
    <rPh sb="0" eb="3">
      <t>カイギシツ</t>
    </rPh>
    <phoneticPr fontId="12"/>
  </si>
  <si>
    <t>料理室</t>
    <rPh sb="0" eb="2">
      <t>リョウリ</t>
    </rPh>
    <rPh sb="2" eb="3">
      <t>シツ</t>
    </rPh>
    <phoneticPr fontId="12"/>
  </si>
  <si>
    <t>和室</t>
    <rPh sb="0" eb="2">
      <t>ワシツ</t>
    </rPh>
    <phoneticPr fontId="12"/>
  </si>
  <si>
    <t>実習室</t>
    <rPh sb="0" eb="3">
      <t>ジッシュウシツ</t>
    </rPh>
    <phoneticPr fontId="12"/>
  </si>
  <si>
    <t>教室</t>
    <rPh sb="0" eb="2">
      <t>キョウシツ</t>
    </rPh>
    <phoneticPr fontId="12"/>
  </si>
  <si>
    <t>多目的室</t>
    <rPh sb="0" eb="3">
      <t>タモクテキ</t>
    </rPh>
    <rPh sb="3" eb="4">
      <t>シツ</t>
    </rPh>
    <phoneticPr fontId="12"/>
  </si>
  <si>
    <t>レク・
ホール</t>
    <phoneticPr fontId="12"/>
  </si>
  <si>
    <t>学習室</t>
    <rPh sb="0" eb="2">
      <t>ガクシュウ</t>
    </rPh>
    <rPh sb="2" eb="3">
      <t>シツ</t>
    </rPh>
    <phoneticPr fontId="12"/>
  </si>
  <si>
    <t>談話室</t>
    <rPh sb="0" eb="3">
      <t>ダンワシツ</t>
    </rPh>
    <phoneticPr fontId="12"/>
  </si>
  <si>
    <t>レク・ホール</t>
    <phoneticPr fontId="12"/>
  </si>
  <si>
    <t>音楽練習室</t>
    <rPh sb="0" eb="2">
      <t>オンガク</t>
    </rPh>
    <rPh sb="2" eb="5">
      <t>レンシュウシツ</t>
    </rPh>
    <phoneticPr fontId="12"/>
  </si>
  <si>
    <t>臨時学習室
（教　　室）</t>
    <rPh sb="0" eb="2">
      <t>リンジ</t>
    </rPh>
    <rPh sb="2" eb="5">
      <t>ガクシュウシツ</t>
    </rPh>
    <rPh sb="7" eb="8">
      <t>キョウ</t>
    </rPh>
    <rPh sb="10" eb="11">
      <t>シツ</t>
    </rPh>
    <phoneticPr fontId="12"/>
  </si>
  <si>
    <t>注</t>
    <rPh sb="0" eb="1">
      <t>チュウ</t>
    </rPh>
    <phoneticPr fontId="12"/>
  </si>
  <si>
    <t>：</t>
    <phoneticPr fontId="12"/>
  </si>
  <si>
    <t>(1)　所　蔵　資　料　数</t>
    <rPh sb="4" eb="5">
      <t>ショ</t>
    </rPh>
    <rPh sb="6" eb="7">
      <t>クラ</t>
    </rPh>
    <rPh sb="8" eb="9">
      <t>シ</t>
    </rPh>
    <rPh sb="10" eb="11">
      <t>リョウ</t>
    </rPh>
    <rPh sb="12" eb="13">
      <t>スウ</t>
    </rPh>
    <phoneticPr fontId="14"/>
  </si>
  <si>
    <t>区分</t>
    <rPh sb="0" eb="2">
      <t>クブン</t>
    </rPh>
    <phoneticPr fontId="14"/>
  </si>
  <si>
    <t>総数</t>
    <rPh sb="0" eb="2">
      <t>ソウスウ</t>
    </rPh>
    <phoneticPr fontId="14"/>
  </si>
  <si>
    <t>光が丘</t>
    <rPh sb="0" eb="1">
      <t>ヒカリ</t>
    </rPh>
    <rPh sb="2" eb="3">
      <t>オカ</t>
    </rPh>
    <phoneticPr fontId="14"/>
  </si>
  <si>
    <t>練馬</t>
    <rPh sb="0" eb="2">
      <t>ネリマ</t>
    </rPh>
    <phoneticPr fontId="14"/>
  </si>
  <si>
    <t>石神井</t>
    <rPh sb="0" eb="3">
      <t>シャクジイ</t>
    </rPh>
    <phoneticPr fontId="14"/>
  </si>
  <si>
    <t>平和台</t>
    <rPh sb="0" eb="3">
      <t>ヘイワダイ</t>
    </rPh>
    <phoneticPr fontId="14"/>
  </si>
  <si>
    <t>大泉</t>
    <rPh sb="0" eb="2">
      <t>オオイズミ</t>
    </rPh>
    <phoneticPr fontId="14"/>
  </si>
  <si>
    <t>関町</t>
    <rPh sb="0" eb="1">
      <t>セキ</t>
    </rPh>
    <rPh sb="1" eb="2">
      <t>マチ</t>
    </rPh>
    <phoneticPr fontId="14"/>
  </si>
  <si>
    <t>貫井</t>
    <rPh sb="0" eb="2">
      <t>ヌクイ</t>
    </rPh>
    <phoneticPr fontId="14"/>
  </si>
  <si>
    <t>稲荷山</t>
    <rPh sb="0" eb="3">
      <t>イナリヤマ</t>
    </rPh>
    <phoneticPr fontId="14"/>
  </si>
  <si>
    <t>小竹</t>
    <rPh sb="0" eb="2">
      <t>コタケ</t>
    </rPh>
    <phoneticPr fontId="14"/>
  </si>
  <si>
    <t>南大泉</t>
    <rPh sb="0" eb="1">
      <t>ミナミ</t>
    </rPh>
    <rPh sb="1" eb="3">
      <t>オオイズミ</t>
    </rPh>
    <phoneticPr fontId="14"/>
  </si>
  <si>
    <t>春日町</t>
    <rPh sb="0" eb="3">
      <t>カスガチョウ</t>
    </rPh>
    <phoneticPr fontId="14"/>
  </si>
  <si>
    <t>南田中</t>
    <rPh sb="0" eb="3">
      <t>ミナミタナカ</t>
    </rPh>
    <phoneticPr fontId="14"/>
  </si>
  <si>
    <t>資料</t>
    <rPh sb="0" eb="2">
      <t>シリョウ</t>
    </rPh>
    <phoneticPr fontId="14"/>
  </si>
  <si>
    <t>：</t>
    <phoneticPr fontId="14"/>
  </si>
  <si>
    <t>教育委員会教育振興部光が丘図書館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1">
      <t>ヒカリ</t>
    </rPh>
    <rPh sb="12" eb="13">
      <t>オカ</t>
    </rPh>
    <rPh sb="13" eb="16">
      <t>トショカン</t>
    </rPh>
    <phoneticPr fontId="14"/>
  </si>
  <si>
    <t>(2)　利　用　登　録　者　数</t>
    <rPh sb="4" eb="5">
      <t>リ</t>
    </rPh>
    <rPh sb="6" eb="7">
      <t>ヨウ</t>
    </rPh>
    <rPh sb="8" eb="9">
      <t>ノボル</t>
    </rPh>
    <rPh sb="10" eb="11">
      <t>ロク</t>
    </rPh>
    <rPh sb="12" eb="13">
      <t>シャ</t>
    </rPh>
    <rPh sb="14" eb="15">
      <t>スウ</t>
    </rPh>
    <phoneticPr fontId="14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</si>
  <si>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14"/>
  </si>
  <si>
    <t>個人</t>
    <rPh sb="0" eb="2">
      <t>コジン</t>
    </rPh>
    <phoneticPr fontId="14"/>
  </si>
  <si>
    <t>団体数</t>
    <rPh sb="0" eb="2">
      <t>ダンタイ</t>
    </rPh>
    <rPh sb="2" eb="3">
      <t>スウ</t>
    </rPh>
    <phoneticPr fontId="14"/>
  </si>
  <si>
    <t>児童</t>
    <rPh sb="0" eb="2">
      <t>ジドウ</t>
    </rPh>
    <phoneticPr fontId="14"/>
  </si>
  <si>
    <t>視覚障害者</t>
    <rPh sb="0" eb="2">
      <t>シカク</t>
    </rPh>
    <rPh sb="2" eb="5">
      <t>ショウガイシャ</t>
    </rPh>
    <phoneticPr fontId="14"/>
  </si>
  <si>
    <t>平成</t>
    <rPh sb="0" eb="2">
      <t>ヘイセイ</t>
    </rPh>
    <phoneticPr fontId="14"/>
  </si>
  <si>
    <t>年</t>
    <rPh sb="0" eb="1">
      <t>ネン</t>
    </rPh>
    <phoneticPr fontId="14"/>
  </si>
  <si>
    <t>(3)　貸　　　　　出　　　　　数</t>
    <rPh sb="4" eb="5">
      <t>カシ</t>
    </rPh>
    <rPh sb="10" eb="11">
      <t>デ</t>
    </rPh>
    <rPh sb="16" eb="17">
      <t>スウ</t>
    </rPh>
    <phoneticPr fontId="16"/>
  </si>
  <si>
    <t>年　　　　　度
お　　よ　　び
図　書　館　名</t>
    <rPh sb="0" eb="1">
      <t>ネン</t>
    </rPh>
    <rPh sb="6" eb="7">
      <t>ド</t>
    </rPh>
    <rPh sb="16" eb="17">
      <t>ズ</t>
    </rPh>
    <rPh sb="18" eb="19">
      <t>ショ</t>
    </rPh>
    <rPh sb="20" eb="21">
      <t>カン</t>
    </rPh>
    <rPh sb="22" eb="23">
      <t>メイ</t>
    </rPh>
    <phoneticPr fontId="16"/>
  </si>
  <si>
    <t>個人貸出</t>
    <rPh sb="0" eb="2">
      <t>コジン</t>
    </rPh>
    <rPh sb="2" eb="4">
      <t>カシダシ</t>
    </rPh>
    <phoneticPr fontId="16"/>
  </si>
  <si>
    <t>図書・点字図書
・ 録 音 図 書</t>
    <rPh sb="0" eb="2">
      <t>トショ</t>
    </rPh>
    <rPh sb="3" eb="5">
      <t>テンジ</t>
    </rPh>
    <rPh sb="5" eb="7">
      <t>トショ</t>
    </rPh>
    <rPh sb="10" eb="11">
      <t>ロク</t>
    </rPh>
    <rPh sb="12" eb="13">
      <t>オト</t>
    </rPh>
    <rPh sb="14" eb="15">
      <t>ズ</t>
    </rPh>
    <rPh sb="16" eb="17">
      <t>ショ</t>
    </rPh>
    <phoneticPr fontId="16"/>
  </si>
  <si>
    <t>雑誌・点字雑誌
・ 録 音 雑 誌</t>
    <rPh sb="0" eb="2">
      <t>ザッシ</t>
    </rPh>
    <rPh sb="3" eb="5">
      <t>テンジ</t>
    </rPh>
    <rPh sb="5" eb="7">
      <t>ザッシ</t>
    </rPh>
    <rPh sb="10" eb="11">
      <t>ロク</t>
    </rPh>
    <rPh sb="12" eb="13">
      <t>オト</t>
    </rPh>
    <rPh sb="14" eb="15">
      <t>ザツ</t>
    </rPh>
    <rPh sb="16" eb="17">
      <t>シ</t>
    </rPh>
    <phoneticPr fontId="16"/>
  </si>
  <si>
    <r>
      <t xml:space="preserve">視 聴 覚 資 料
</t>
    </r>
    <r>
      <rPr>
        <sz val="7"/>
        <color indexed="8"/>
        <rFont val="ＭＳ 明朝"/>
        <family val="1"/>
        <charset val="128"/>
      </rPr>
      <t>(視覚障害者用資料含む)</t>
    </r>
    <rPh sb="0" eb="1">
      <t>シ</t>
    </rPh>
    <rPh sb="2" eb="3">
      <t>チョウ</t>
    </rPh>
    <rPh sb="4" eb="5">
      <t>サトル</t>
    </rPh>
    <rPh sb="6" eb="7">
      <t>シ</t>
    </rPh>
    <rPh sb="8" eb="9">
      <t>リョウ</t>
    </rPh>
    <rPh sb="11" eb="13">
      <t>シカク</t>
    </rPh>
    <rPh sb="13" eb="16">
      <t>ショウガイシャ</t>
    </rPh>
    <rPh sb="16" eb="17">
      <t>ヨウ</t>
    </rPh>
    <rPh sb="17" eb="19">
      <t>シリョウ</t>
    </rPh>
    <rPh sb="19" eb="20">
      <t>フク</t>
    </rPh>
    <phoneticPr fontId="16"/>
  </si>
  <si>
    <t>団体貸出図書</t>
    <rPh sb="0" eb="2">
      <t>ダンタイ</t>
    </rPh>
    <rPh sb="2" eb="4">
      <t>カシダシ</t>
    </rPh>
    <rPh sb="4" eb="6">
      <t>トショ</t>
    </rPh>
    <phoneticPr fontId="16"/>
  </si>
  <si>
    <t>平成</t>
    <rPh sb="0" eb="2">
      <t>ヘイセイ</t>
    </rPh>
    <phoneticPr fontId="16"/>
  </si>
  <si>
    <t>年度</t>
    <rPh sb="0" eb="2">
      <t>ネンド</t>
    </rPh>
    <phoneticPr fontId="16"/>
  </si>
  <si>
    <t>光が丘</t>
    <rPh sb="0" eb="1">
      <t>ヒカリ</t>
    </rPh>
    <rPh sb="2" eb="3">
      <t>オカ</t>
    </rPh>
    <phoneticPr fontId="16"/>
  </si>
  <si>
    <t>練馬</t>
    <rPh sb="0" eb="2">
      <t>ネリマ</t>
    </rPh>
    <phoneticPr fontId="16"/>
  </si>
  <si>
    <t>石神井</t>
    <rPh sb="0" eb="3">
      <t>シャクジイ</t>
    </rPh>
    <phoneticPr fontId="16"/>
  </si>
  <si>
    <t>平和台</t>
    <rPh sb="0" eb="3">
      <t>ヘイワダイ</t>
    </rPh>
    <phoneticPr fontId="16"/>
  </si>
  <si>
    <t>大泉</t>
    <rPh sb="0" eb="2">
      <t>オオイズミ</t>
    </rPh>
    <phoneticPr fontId="16"/>
  </si>
  <si>
    <t>関町</t>
    <rPh sb="0" eb="1">
      <t>セキ</t>
    </rPh>
    <rPh sb="1" eb="2">
      <t>マチ</t>
    </rPh>
    <phoneticPr fontId="16"/>
  </si>
  <si>
    <t>貫井</t>
    <rPh sb="0" eb="2">
      <t>ヌクイ</t>
    </rPh>
    <phoneticPr fontId="16"/>
  </si>
  <si>
    <t>稲荷山</t>
    <rPh sb="0" eb="3">
      <t>イナリヤマ</t>
    </rPh>
    <phoneticPr fontId="16"/>
  </si>
  <si>
    <t>小竹</t>
    <rPh sb="0" eb="2">
      <t>コタケ</t>
    </rPh>
    <phoneticPr fontId="16"/>
  </si>
  <si>
    <t>南大泉</t>
    <rPh sb="0" eb="1">
      <t>ミナミ</t>
    </rPh>
    <rPh sb="1" eb="3">
      <t>オオイズミ</t>
    </rPh>
    <phoneticPr fontId="16"/>
  </si>
  <si>
    <t>春日町</t>
    <rPh sb="0" eb="3">
      <t>カスガチョウ</t>
    </rPh>
    <phoneticPr fontId="16"/>
  </si>
  <si>
    <t>南田中</t>
    <rPh sb="0" eb="3">
      <t>ミナミタナカ</t>
    </rPh>
    <phoneticPr fontId="16"/>
  </si>
  <si>
    <t>高野台受取窓口</t>
    <rPh sb="0" eb="3">
      <t>タカノダイ</t>
    </rPh>
    <rPh sb="3" eb="5">
      <t>ウケトリ</t>
    </rPh>
    <rPh sb="5" eb="7">
      <t>マドグチ</t>
    </rPh>
    <phoneticPr fontId="16"/>
  </si>
  <si>
    <t>資料</t>
    <rPh sb="0" eb="2">
      <t>シリョウ</t>
    </rPh>
    <phoneticPr fontId="16"/>
  </si>
  <si>
    <t>：</t>
    <phoneticPr fontId="16"/>
  </si>
  <si>
    <t>教育委員会教育振興部光が丘図書館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1">
      <t>ヒカリ</t>
    </rPh>
    <rPh sb="12" eb="13">
      <t>オカ</t>
    </rPh>
    <rPh sb="13" eb="16">
      <t>トショカン</t>
    </rPh>
    <phoneticPr fontId="16"/>
  </si>
  <si>
    <t>豊玉受取窓口</t>
    <rPh sb="0" eb="2">
      <t>トヨタマ</t>
    </rPh>
    <rPh sb="2" eb="4">
      <t>ウケトリ</t>
    </rPh>
    <rPh sb="4" eb="6">
      <t>マドグチ</t>
    </rPh>
    <phoneticPr fontId="16"/>
  </si>
  <si>
    <t>(4)　資　料　予　約　受　付　状　況　(個　人　予　約　数)</t>
    <rPh sb="4" eb="5">
      <t>シ</t>
    </rPh>
    <rPh sb="6" eb="7">
      <t>リョウ</t>
    </rPh>
    <rPh sb="8" eb="9">
      <t>ヨ</t>
    </rPh>
    <rPh sb="10" eb="11">
      <t>ヤク</t>
    </rPh>
    <rPh sb="12" eb="13">
      <t>ウケ</t>
    </rPh>
    <rPh sb="14" eb="15">
      <t>ツキ</t>
    </rPh>
    <rPh sb="16" eb="17">
      <t>ジョウ</t>
    </rPh>
    <rPh sb="18" eb="19">
      <t>キョウ</t>
    </rPh>
    <rPh sb="21" eb="22">
      <t>コ</t>
    </rPh>
    <rPh sb="23" eb="24">
      <t>ニン</t>
    </rPh>
    <rPh sb="25" eb="26">
      <t>ヨ</t>
    </rPh>
    <rPh sb="27" eb="28">
      <t>ヤク</t>
    </rPh>
    <rPh sb="29" eb="30">
      <t>スウ</t>
    </rPh>
    <phoneticPr fontId="16"/>
  </si>
  <si>
    <t>図書館名</t>
    <rPh sb="0" eb="3">
      <t>トショカン</t>
    </rPh>
    <rPh sb="3" eb="4">
      <t>メイ</t>
    </rPh>
    <phoneticPr fontId="16"/>
  </si>
  <si>
    <t>図書・点字図書・録音図書</t>
    <rPh sb="0" eb="2">
      <t>トショ</t>
    </rPh>
    <rPh sb="3" eb="5">
      <t>テンジ</t>
    </rPh>
    <rPh sb="5" eb="7">
      <t>トショ</t>
    </rPh>
    <rPh sb="8" eb="10">
      <t>ロクオン</t>
    </rPh>
    <rPh sb="10" eb="12">
      <t>トショ</t>
    </rPh>
    <phoneticPr fontId="16"/>
  </si>
  <si>
    <t>雑誌・点字雑誌・録音雑誌</t>
    <rPh sb="0" eb="2">
      <t>ザッシ</t>
    </rPh>
    <rPh sb="3" eb="5">
      <t>テンジ</t>
    </rPh>
    <rPh sb="5" eb="7">
      <t>ザッシ</t>
    </rPh>
    <rPh sb="8" eb="10">
      <t>ロクオン</t>
    </rPh>
    <rPh sb="10" eb="12">
      <t>ザッシ</t>
    </rPh>
    <phoneticPr fontId="16"/>
  </si>
  <si>
    <t>視　聴　覚　資　料
(視覚障害者用資料含む)</t>
    <rPh sb="0" eb="1">
      <t>シ</t>
    </rPh>
    <rPh sb="2" eb="3">
      <t>チョウ</t>
    </rPh>
    <rPh sb="4" eb="5">
      <t>サトル</t>
    </rPh>
    <rPh sb="6" eb="7">
      <t>シ</t>
    </rPh>
    <rPh sb="8" eb="9">
      <t>リョウ</t>
    </rPh>
    <rPh sb="11" eb="13">
      <t>シカク</t>
    </rPh>
    <rPh sb="13" eb="16">
      <t>ショウガイシャ</t>
    </rPh>
    <rPh sb="16" eb="17">
      <t>ヨウ</t>
    </rPh>
    <rPh sb="17" eb="19">
      <t>シリョウ</t>
    </rPh>
    <rPh sb="19" eb="20">
      <t>フク</t>
    </rPh>
    <phoneticPr fontId="16"/>
  </si>
  <si>
    <t>総数</t>
    <rPh sb="0" eb="2">
      <t>ソウスウ</t>
    </rPh>
    <phoneticPr fontId="16"/>
  </si>
  <si>
    <t>(1)　総　合　体　育　館</t>
    <rPh sb="4" eb="5">
      <t>ソウ</t>
    </rPh>
    <rPh sb="6" eb="7">
      <t>ア</t>
    </rPh>
    <rPh sb="8" eb="9">
      <t>カラダ</t>
    </rPh>
    <rPh sb="10" eb="11">
      <t>イク</t>
    </rPh>
    <rPh sb="12" eb="13">
      <t>カン</t>
    </rPh>
    <phoneticPr fontId="16"/>
  </si>
  <si>
    <t>(単位：人)</t>
    <rPh sb="1" eb="3">
      <t>タンイ</t>
    </rPh>
    <rPh sb="4" eb="5">
      <t>ヒト</t>
    </rPh>
    <phoneticPr fontId="16"/>
  </si>
  <si>
    <t>競技場</t>
    <rPh sb="0" eb="3">
      <t>キョウギジョウ</t>
    </rPh>
    <phoneticPr fontId="16"/>
  </si>
  <si>
    <t>体操</t>
    <rPh sb="0" eb="2">
      <t>タイソウ</t>
    </rPh>
    <phoneticPr fontId="16"/>
  </si>
  <si>
    <t>バスケット</t>
    <phoneticPr fontId="16"/>
  </si>
  <si>
    <t>バレーボール</t>
    <phoneticPr fontId="16"/>
  </si>
  <si>
    <t>バドミントン</t>
    <phoneticPr fontId="16"/>
  </si>
  <si>
    <t>その他</t>
    <rPh sb="2" eb="3">
      <t>タ</t>
    </rPh>
    <phoneticPr fontId="16"/>
  </si>
  <si>
    <t>トレーニング室</t>
    <rPh sb="6" eb="7">
      <t>シツ</t>
    </rPh>
    <phoneticPr fontId="16"/>
  </si>
  <si>
    <t>卓球場</t>
    <rPh sb="0" eb="2">
      <t>タッキュウ</t>
    </rPh>
    <rPh sb="2" eb="3">
      <t>ジョウ</t>
    </rPh>
    <phoneticPr fontId="16"/>
  </si>
  <si>
    <t>柔道場</t>
    <rPh sb="0" eb="2">
      <t>ジュウドウ</t>
    </rPh>
    <rPh sb="2" eb="3">
      <t>ジョウ</t>
    </rPh>
    <phoneticPr fontId="16"/>
  </si>
  <si>
    <t>剣道場</t>
    <rPh sb="0" eb="2">
      <t>ケンドウ</t>
    </rPh>
    <rPh sb="2" eb="3">
      <t>ジョウ</t>
    </rPh>
    <phoneticPr fontId="16"/>
  </si>
  <si>
    <t>弓道場</t>
    <rPh sb="0" eb="2">
      <t>キュウドウ</t>
    </rPh>
    <rPh sb="2" eb="3">
      <t>ジョウ</t>
    </rPh>
    <phoneticPr fontId="16"/>
  </si>
  <si>
    <t>ライフル
射 撃 場</t>
    <rPh sb="5" eb="6">
      <t>イ</t>
    </rPh>
    <rPh sb="7" eb="8">
      <t>ゲキ</t>
    </rPh>
    <rPh sb="9" eb="10">
      <t>ジョウ</t>
    </rPh>
    <phoneticPr fontId="16"/>
  </si>
  <si>
    <t>相撲場</t>
    <rPh sb="0" eb="2">
      <t>スモウ</t>
    </rPh>
    <rPh sb="2" eb="3">
      <t>バ</t>
    </rPh>
    <phoneticPr fontId="16"/>
  </si>
  <si>
    <t>ロ ー ラ ー
スケート場</t>
    <rPh sb="12" eb="13">
      <t>バ</t>
    </rPh>
    <phoneticPr fontId="16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</si>
  <si>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16"/>
  </si>
  <si>
    <t>(2)　桜　台　体　育　館</t>
    <rPh sb="4" eb="5">
      <t>サクラ</t>
    </rPh>
    <rPh sb="6" eb="7">
      <t>ダイ</t>
    </rPh>
    <rPh sb="8" eb="9">
      <t>カラダ</t>
    </rPh>
    <rPh sb="10" eb="11">
      <t>イク</t>
    </rPh>
    <rPh sb="12" eb="13">
      <t>カン</t>
    </rPh>
    <phoneticPr fontId="17"/>
  </si>
  <si>
    <t>(単位：人)</t>
    <rPh sb="1" eb="3">
      <t>タンイ</t>
    </rPh>
    <rPh sb="4" eb="5">
      <t>ヒト</t>
    </rPh>
    <phoneticPr fontId="17"/>
  </si>
  <si>
    <t>年度</t>
    <rPh sb="0" eb="2">
      <t>ネンド</t>
    </rPh>
    <phoneticPr fontId="17"/>
  </si>
  <si>
    <t>競技場</t>
    <rPh sb="0" eb="3">
      <t>キョウギジョウ</t>
    </rPh>
    <phoneticPr fontId="17"/>
  </si>
  <si>
    <t>バレーボール</t>
    <phoneticPr fontId="17"/>
  </si>
  <si>
    <t>バドミントン</t>
    <phoneticPr fontId="17"/>
  </si>
  <si>
    <t>卓球</t>
    <rPh sb="0" eb="2">
      <t>タッキュウ</t>
    </rPh>
    <phoneticPr fontId="17"/>
  </si>
  <si>
    <t>その他</t>
    <rPh sb="2" eb="3">
      <t>タ</t>
    </rPh>
    <phoneticPr fontId="17"/>
  </si>
  <si>
    <t>剣道場兼
卓 球 場</t>
    <rPh sb="0" eb="2">
      <t>ケンドウ</t>
    </rPh>
    <rPh sb="2" eb="3">
      <t>ジョウ</t>
    </rPh>
    <rPh sb="3" eb="4">
      <t>ケン</t>
    </rPh>
    <rPh sb="5" eb="6">
      <t>スグル</t>
    </rPh>
    <rPh sb="7" eb="8">
      <t>タマ</t>
    </rPh>
    <rPh sb="9" eb="10">
      <t>ジョウ</t>
    </rPh>
    <phoneticPr fontId="17"/>
  </si>
  <si>
    <t>柔道場</t>
    <rPh sb="0" eb="2">
      <t>ジュウドウ</t>
    </rPh>
    <rPh sb="2" eb="3">
      <t>ジョウ</t>
    </rPh>
    <phoneticPr fontId="17"/>
  </si>
  <si>
    <t>平成</t>
    <rPh sb="0" eb="2">
      <t>ヘイセイ</t>
    </rPh>
    <phoneticPr fontId="17"/>
  </si>
  <si>
    <t>注</t>
    <rPh sb="0" eb="1">
      <t>チュウ</t>
    </rPh>
    <phoneticPr fontId="17"/>
  </si>
  <si>
    <t>：</t>
    <phoneticPr fontId="17"/>
  </si>
  <si>
    <t>平成21年７月１日～平成21年８月31日まで工事のため休館した。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2" eb="24">
      <t>コウジ</t>
    </rPh>
    <rPh sb="27" eb="29">
      <t>キュウカン</t>
    </rPh>
    <phoneticPr fontId="17"/>
  </si>
  <si>
    <t>資料</t>
    <rPh sb="0" eb="2">
      <t>シリョウ</t>
    </rPh>
    <phoneticPr fontId="17"/>
  </si>
  <si>
    <t>：</t>
    <phoneticPr fontId="17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</si>
  <si>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17"/>
  </si>
  <si>
    <t>(3)　上　石　神　井　体　育　館</t>
    <rPh sb="4" eb="5">
      <t>ウエ</t>
    </rPh>
    <rPh sb="6" eb="7">
      <t>イシ</t>
    </rPh>
    <rPh sb="8" eb="9">
      <t>カミ</t>
    </rPh>
    <rPh sb="10" eb="11">
      <t>イ</t>
    </rPh>
    <rPh sb="12" eb="13">
      <t>カラダ</t>
    </rPh>
    <rPh sb="14" eb="15">
      <t>イク</t>
    </rPh>
    <rPh sb="16" eb="17">
      <t>カン</t>
    </rPh>
    <phoneticPr fontId="17"/>
  </si>
  <si>
    <t>バレーボール</t>
    <phoneticPr fontId="17"/>
  </si>
  <si>
    <t>バドミントン</t>
    <phoneticPr fontId="17"/>
  </si>
  <si>
    <t>バスケット</t>
    <phoneticPr fontId="17"/>
  </si>
  <si>
    <t>第一武道場</t>
    <rPh sb="0" eb="2">
      <t>ダイイチ</t>
    </rPh>
    <rPh sb="2" eb="5">
      <t>ブドウジョウ</t>
    </rPh>
    <phoneticPr fontId="17"/>
  </si>
  <si>
    <t>第二武道場</t>
    <rPh sb="0" eb="2">
      <t>ダイニ</t>
    </rPh>
    <rPh sb="2" eb="5">
      <t>ブドウジョウ</t>
    </rPh>
    <phoneticPr fontId="17"/>
  </si>
  <si>
    <t>柔道等</t>
    <rPh sb="0" eb="2">
      <t>ジュウドウ</t>
    </rPh>
    <rPh sb="2" eb="3">
      <t>トウ</t>
    </rPh>
    <phoneticPr fontId="17"/>
  </si>
  <si>
    <t>卓球・剣道等</t>
    <rPh sb="0" eb="2">
      <t>タッキュウ</t>
    </rPh>
    <rPh sb="3" eb="5">
      <t>ケンドウ</t>
    </rPh>
    <rPh sb="5" eb="6">
      <t>トウ</t>
    </rPh>
    <phoneticPr fontId="17"/>
  </si>
  <si>
    <t>トレーニング室</t>
    <rPh sb="6" eb="7">
      <t>シツ</t>
    </rPh>
    <phoneticPr fontId="17"/>
  </si>
  <si>
    <t>温水プール</t>
    <rPh sb="0" eb="2">
      <t>オンスイ</t>
    </rPh>
    <phoneticPr fontId="17"/>
  </si>
  <si>
    <t>平成20年７月１日～平成21年３月31日まで工事のため休館した。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2" eb="24">
      <t>コウジ</t>
    </rPh>
    <rPh sb="27" eb="29">
      <t>キュウカン</t>
    </rPh>
    <phoneticPr fontId="17"/>
  </si>
  <si>
    <t>(4)　平　和　台　体　育　館</t>
    <rPh sb="4" eb="5">
      <t>ヒラ</t>
    </rPh>
    <rPh sb="6" eb="7">
      <t>ワ</t>
    </rPh>
    <rPh sb="8" eb="9">
      <t>ダイ</t>
    </rPh>
    <rPh sb="10" eb="11">
      <t>カラダ</t>
    </rPh>
    <rPh sb="12" eb="13">
      <t>イク</t>
    </rPh>
    <rPh sb="14" eb="15">
      <t>カン</t>
    </rPh>
    <phoneticPr fontId="17"/>
  </si>
  <si>
    <t>(5)　光　が　丘　体　育　館</t>
    <rPh sb="4" eb="5">
      <t>ヒカリ</t>
    </rPh>
    <rPh sb="8" eb="9">
      <t>オカ</t>
    </rPh>
    <rPh sb="10" eb="11">
      <t>カラダ</t>
    </rPh>
    <rPh sb="12" eb="13">
      <t>イク</t>
    </rPh>
    <rPh sb="14" eb="15">
      <t>カン</t>
    </rPh>
    <phoneticPr fontId="17"/>
  </si>
  <si>
    <t>ランニングコース</t>
    <phoneticPr fontId="17"/>
  </si>
  <si>
    <t>体力測定・健康体力相談室</t>
    <rPh sb="0" eb="2">
      <t>タイリョク</t>
    </rPh>
    <rPh sb="2" eb="4">
      <t>ソクテイ</t>
    </rPh>
    <rPh sb="5" eb="7">
      <t>ケンコウ</t>
    </rPh>
    <rPh sb="7" eb="9">
      <t>タイリョク</t>
    </rPh>
    <rPh sb="9" eb="12">
      <t>ソウダンシツ</t>
    </rPh>
    <phoneticPr fontId="17"/>
  </si>
  <si>
    <t>(7)　中　村　南　ス　ポ　ー　ツ　交　流　セ　ン　タ　ー</t>
    <rPh sb="4" eb="5">
      <t>ナカ</t>
    </rPh>
    <rPh sb="6" eb="7">
      <t>ムラ</t>
    </rPh>
    <rPh sb="8" eb="9">
      <t>ミナミ</t>
    </rPh>
    <rPh sb="18" eb="19">
      <t>コウ</t>
    </rPh>
    <rPh sb="20" eb="21">
      <t>リュウ</t>
    </rPh>
    <phoneticPr fontId="17"/>
  </si>
  <si>
    <t>多目的アリーナ</t>
    <rPh sb="0" eb="3">
      <t>タモクテキ</t>
    </rPh>
    <phoneticPr fontId="17"/>
  </si>
  <si>
    <t>武道場</t>
    <rPh sb="0" eb="3">
      <t>ブドウジョウ</t>
    </rPh>
    <phoneticPr fontId="17"/>
  </si>
  <si>
    <t>プレイルーム</t>
    <phoneticPr fontId="17"/>
  </si>
  <si>
    <t>平成21年１月に開館した。</t>
    <rPh sb="0" eb="2">
      <t>ヘイセイ</t>
    </rPh>
    <rPh sb="4" eb="5">
      <t>ネン</t>
    </rPh>
    <rPh sb="6" eb="7">
      <t>ガツ</t>
    </rPh>
    <rPh sb="8" eb="10">
      <t>カイカン</t>
    </rPh>
    <phoneticPr fontId="17"/>
  </si>
  <si>
    <t>プール</t>
    <phoneticPr fontId="17"/>
  </si>
  <si>
    <t>庭球場</t>
    <rPh sb="0" eb="2">
      <t>テイキュウ</t>
    </rPh>
    <rPh sb="2" eb="3">
      <t>ジョウ</t>
    </rPh>
    <phoneticPr fontId="17"/>
  </si>
  <si>
    <t>区立</t>
    <rPh sb="0" eb="2">
      <t>クリツ</t>
    </rPh>
    <phoneticPr fontId="17"/>
  </si>
  <si>
    <t>石神井プール</t>
    <rPh sb="0" eb="3">
      <t>シャクジイ</t>
    </rPh>
    <phoneticPr fontId="17"/>
  </si>
  <si>
    <t>(50m)</t>
    <phoneticPr fontId="17"/>
  </si>
  <si>
    <t>民間開放</t>
    <rPh sb="0" eb="2">
      <t>ミンカン</t>
    </rPh>
    <rPh sb="2" eb="4">
      <t>カイホウ</t>
    </rPh>
    <phoneticPr fontId="17"/>
  </si>
  <si>
    <t>日本銀行石神井</t>
    <rPh sb="0" eb="2">
      <t>ニホン</t>
    </rPh>
    <rPh sb="2" eb="4">
      <t>ギンコウ</t>
    </rPh>
    <rPh sb="4" eb="7">
      <t>シャクジイ</t>
    </rPh>
    <phoneticPr fontId="17"/>
  </si>
  <si>
    <t>高野台運動場</t>
    <rPh sb="0" eb="3">
      <t>タカノダイ</t>
    </rPh>
    <rPh sb="3" eb="6">
      <t>ウンドウジョウ</t>
    </rPh>
    <phoneticPr fontId="17"/>
  </si>
  <si>
    <t>(4面)</t>
    <rPh sb="2" eb="3">
      <t>メン</t>
    </rPh>
    <phoneticPr fontId="17"/>
  </si>
  <si>
    <t>(2面)</t>
    <rPh sb="2" eb="3">
      <t>メン</t>
    </rPh>
    <phoneticPr fontId="17"/>
  </si>
  <si>
    <t>(7面)</t>
    <rPh sb="2" eb="3">
      <t>メン</t>
    </rPh>
    <phoneticPr fontId="17"/>
  </si>
  <si>
    <t>土支田庭球場</t>
    <rPh sb="0" eb="3">
      <t>ドシダ</t>
    </rPh>
    <rPh sb="3" eb="5">
      <t>テイキュウ</t>
    </rPh>
    <rPh sb="5" eb="6">
      <t>ジョウ</t>
    </rPh>
    <phoneticPr fontId="17"/>
  </si>
  <si>
    <t>大泉学園町希望が丘</t>
    <rPh sb="0" eb="2">
      <t>オオイズミ</t>
    </rPh>
    <rPh sb="2" eb="4">
      <t>ガクエン</t>
    </rPh>
    <rPh sb="4" eb="5">
      <t>マチ</t>
    </rPh>
    <rPh sb="5" eb="7">
      <t>キボウ</t>
    </rPh>
    <rPh sb="8" eb="9">
      <t>オカ</t>
    </rPh>
    <phoneticPr fontId="17"/>
  </si>
  <si>
    <t>成人用野球場</t>
    <rPh sb="0" eb="2">
      <t>セイジン</t>
    </rPh>
    <rPh sb="2" eb="3">
      <t>ヨウ</t>
    </rPh>
    <rPh sb="3" eb="6">
      <t>ヤキュウジョウ</t>
    </rPh>
    <phoneticPr fontId="17"/>
  </si>
  <si>
    <t>学田公園野球場</t>
    <rPh sb="0" eb="2">
      <t>ガクデン</t>
    </rPh>
    <rPh sb="2" eb="4">
      <t>コウエン</t>
    </rPh>
    <rPh sb="4" eb="7">
      <t>ヤキュウジョウ</t>
    </rPh>
    <phoneticPr fontId="17"/>
  </si>
  <si>
    <t>(1面)</t>
    <rPh sb="2" eb="3">
      <t>メン</t>
    </rPh>
    <phoneticPr fontId="17"/>
  </si>
  <si>
    <t>成人用野球場</t>
    <rPh sb="0" eb="3">
      <t>セイジンヨウ</t>
    </rPh>
    <rPh sb="3" eb="6">
      <t>ヤキュウジョウ</t>
    </rPh>
    <phoneticPr fontId="17"/>
  </si>
  <si>
    <t>北大泉野球場</t>
    <rPh sb="0" eb="1">
      <t>キタ</t>
    </rPh>
    <rPh sb="1" eb="3">
      <t>オオイズミ</t>
    </rPh>
    <rPh sb="3" eb="6">
      <t>ヤキュウジョウ</t>
    </rPh>
    <phoneticPr fontId="17"/>
  </si>
  <si>
    <t>東台野球場</t>
    <rPh sb="0" eb="2">
      <t>ヒガシダイ</t>
    </rPh>
    <rPh sb="2" eb="5">
      <t>ヤキュウジョウ</t>
    </rPh>
    <phoneticPr fontId="17"/>
  </si>
  <si>
    <t>運動場</t>
    <rPh sb="0" eb="3">
      <t>ウンドウジョウ</t>
    </rPh>
    <phoneticPr fontId="17"/>
  </si>
  <si>
    <t>暫定開放</t>
    <rPh sb="0" eb="2">
      <t>ザンテイ</t>
    </rPh>
    <rPh sb="2" eb="4">
      <t>カイホウ</t>
    </rPh>
    <phoneticPr fontId="17"/>
  </si>
  <si>
    <t>練馬総合運動場</t>
    <rPh sb="0" eb="2">
      <t>ネリマ</t>
    </rPh>
    <rPh sb="2" eb="4">
      <t>ソウゴウ</t>
    </rPh>
    <rPh sb="4" eb="7">
      <t>ウンドウジョウ</t>
    </rPh>
    <phoneticPr fontId="17"/>
  </si>
  <si>
    <t>石神井プールは、平成21年度は工事のため休場した。</t>
    <rPh sb="0" eb="3">
      <t>シャクジイ</t>
    </rPh>
    <rPh sb="8" eb="10">
      <t>ヘイセイ</t>
    </rPh>
    <rPh sb="12" eb="14">
      <t>ネンド</t>
    </rPh>
    <rPh sb="15" eb="17">
      <t>コウジ</t>
    </rPh>
    <rPh sb="20" eb="22">
      <t>キュウジョウ</t>
    </rPh>
    <phoneticPr fontId="3"/>
  </si>
  <si>
    <t>庭球場・成人用野球場利用者数は、貸出枠単位の延べ人数である。</t>
    <rPh sb="0" eb="2">
      <t>テイキュウ</t>
    </rPh>
    <rPh sb="2" eb="3">
      <t>ジョウ</t>
    </rPh>
    <rPh sb="4" eb="7">
      <t>セイジンヨウ</t>
    </rPh>
    <rPh sb="7" eb="10">
      <t>ヤキュウジョウ</t>
    </rPh>
    <rPh sb="10" eb="12">
      <t>リヨウ</t>
    </rPh>
    <rPh sb="12" eb="13">
      <t>シャ</t>
    </rPh>
    <rPh sb="13" eb="14">
      <t>スウ</t>
    </rPh>
    <rPh sb="16" eb="18">
      <t>カシダシ</t>
    </rPh>
    <rPh sb="18" eb="19">
      <t>ワク</t>
    </rPh>
    <rPh sb="19" eb="21">
      <t>タンイ</t>
    </rPh>
    <rPh sb="22" eb="23">
      <t>ノ</t>
    </rPh>
    <rPh sb="24" eb="26">
      <t>ニンズウ</t>
    </rPh>
    <phoneticPr fontId="3"/>
  </si>
  <si>
    <t>地域文化部スポーツ振興課</t>
    <rPh sb="0" eb="2">
      <t>チイキ</t>
    </rPh>
    <rPh sb="2" eb="4">
      <t>ブンカ</t>
    </rPh>
    <rPh sb="4" eb="5">
      <t>ブ</t>
    </rPh>
    <rPh sb="9" eb="11">
      <t>シンコウ</t>
    </rPh>
    <rPh sb="11" eb="12">
      <t>カ</t>
    </rPh>
    <phoneticPr fontId="3"/>
  </si>
  <si>
    <t>(1)　団　体　別　利　用　状　況</t>
    <rPh sb="4" eb="5">
      <t>ダン</t>
    </rPh>
    <rPh sb="6" eb="7">
      <t>カラダ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11"/>
  </si>
  <si>
    <t>総数</t>
    <rPh sb="0" eb="2">
      <t>ソウスウ</t>
    </rPh>
    <phoneticPr fontId="11"/>
  </si>
  <si>
    <t>一般</t>
    <rPh sb="0" eb="2">
      <t>イッパン</t>
    </rPh>
    <phoneticPr fontId="11"/>
  </si>
  <si>
    <t>公用</t>
    <rPh sb="0" eb="2">
      <t>コウヨウ</t>
    </rPh>
    <phoneticPr fontId="11"/>
  </si>
  <si>
    <t>教育委員会教育振興部総合教育センター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2">
      <t>ソウゴウ</t>
    </rPh>
    <rPh sb="12" eb="14">
      <t>キョウイク</t>
    </rPh>
    <phoneticPr fontId="11"/>
  </si>
  <si>
    <t>(2)　施　設　別　利　用　者　数</t>
    <rPh sb="4" eb="5">
      <t>シ</t>
    </rPh>
    <rPh sb="6" eb="7">
      <t>セツ</t>
    </rPh>
    <rPh sb="8" eb="9">
      <t>ベツ</t>
    </rPh>
    <rPh sb="10" eb="11">
      <t>リ</t>
    </rPh>
    <rPh sb="12" eb="13">
      <t>ヨウ</t>
    </rPh>
    <rPh sb="14" eb="15">
      <t>シャ</t>
    </rPh>
    <rPh sb="16" eb="17">
      <t>スウ</t>
    </rPh>
    <phoneticPr fontId="11"/>
  </si>
  <si>
    <t>講座室(1)</t>
    <rPh sb="0" eb="2">
      <t>コウザ</t>
    </rPh>
    <rPh sb="2" eb="3">
      <t>シツ</t>
    </rPh>
    <phoneticPr fontId="11"/>
  </si>
  <si>
    <t>講座室(2)</t>
    <rPh sb="0" eb="2">
      <t>コウザ</t>
    </rPh>
    <rPh sb="2" eb="3">
      <t>シツ</t>
    </rPh>
    <phoneticPr fontId="11"/>
  </si>
  <si>
    <t>講座室(3)</t>
    <rPh sb="0" eb="2">
      <t>コウザ</t>
    </rPh>
    <rPh sb="2" eb="3">
      <t>シツ</t>
    </rPh>
    <phoneticPr fontId="11"/>
  </si>
  <si>
    <t>講座室(4)</t>
    <rPh sb="0" eb="2">
      <t>コウザ</t>
    </rPh>
    <rPh sb="2" eb="3">
      <t>シツ</t>
    </rPh>
    <phoneticPr fontId="11"/>
  </si>
  <si>
    <t>講座室(5)</t>
    <rPh sb="0" eb="2">
      <t>コウザ</t>
    </rPh>
    <rPh sb="2" eb="3">
      <t>シツ</t>
    </rPh>
    <phoneticPr fontId="11"/>
  </si>
  <si>
    <t>講座室(6)</t>
    <rPh sb="0" eb="2">
      <t>コウザ</t>
    </rPh>
    <rPh sb="2" eb="3">
      <t>シツ</t>
    </rPh>
    <phoneticPr fontId="11"/>
  </si>
  <si>
    <t>講座室(7)</t>
    <rPh sb="0" eb="2">
      <t>コウザ</t>
    </rPh>
    <rPh sb="2" eb="3">
      <t>シツ</t>
    </rPh>
    <phoneticPr fontId="11"/>
  </si>
  <si>
    <t>和室</t>
    <rPh sb="0" eb="2">
      <t>ワシツ</t>
    </rPh>
    <phoneticPr fontId="11"/>
  </si>
  <si>
    <t>会議室</t>
    <rPh sb="0" eb="3">
      <t>カイギシツ</t>
    </rPh>
    <phoneticPr fontId="11"/>
  </si>
  <si>
    <t>料理室</t>
    <rPh sb="0" eb="2">
      <t>リョウリ</t>
    </rPh>
    <rPh sb="2" eb="3">
      <t>シツ</t>
    </rPh>
    <phoneticPr fontId="11"/>
  </si>
  <si>
    <t>工作室</t>
    <rPh sb="0" eb="2">
      <t>コウサク</t>
    </rPh>
    <rPh sb="2" eb="3">
      <t>シツ</t>
    </rPh>
    <phoneticPr fontId="11"/>
  </si>
  <si>
    <t>美術室</t>
    <rPh sb="0" eb="3">
      <t>ビジュツシツ</t>
    </rPh>
    <phoneticPr fontId="11"/>
  </si>
  <si>
    <t>音楽室(1)</t>
    <rPh sb="0" eb="3">
      <t>オンガクシツ</t>
    </rPh>
    <phoneticPr fontId="11"/>
  </si>
  <si>
    <t>音楽室(2)</t>
    <rPh sb="0" eb="3">
      <t>オンガクシツ</t>
    </rPh>
    <phoneticPr fontId="11"/>
  </si>
  <si>
    <t>学習室</t>
    <rPh sb="0" eb="3">
      <t>ガクシュウシツ</t>
    </rPh>
    <phoneticPr fontId="11"/>
  </si>
  <si>
    <t>教育委員会教育振興部総合教育センター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2">
      <t>ソウゴウ</t>
    </rPh>
    <rPh sb="12" eb="14">
      <t>キョウイク</t>
    </rPh>
    <phoneticPr fontId="12"/>
  </si>
  <si>
    <t>「講座室(3)(4)」、「講座室(4)(5)」、「講座室(3)(4)(5)」および「音楽室(1)(2)」のように複数施設を１つのものとして利用した場合の利用者数は、</t>
    <rPh sb="1" eb="3">
      <t>コウザ</t>
    </rPh>
    <rPh sb="3" eb="4">
      <t>シツ</t>
    </rPh>
    <rPh sb="13" eb="15">
      <t>コウザ</t>
    </rPh>
    <rPh sb="15" eb="16">
      <t>シツ</t>
    </rPh>
    <rPh sb="25" eb="27">
      <t>コウザ</t>
    </rPh>
    <rPh sb="27" eb="28">
      <t>シツ</t>
    </rPh>
    <rPh sb="42" eb="45">
      <t>オンガクシツ</t>
    </rPh>
    <rPh sb="56" eb="58">
      <t>フクスウ</t>
    </rPh>
    <rPh sb="58" eb="60">
      <t>シセツ</t>
    </rPh>
    <rPh sb="69" eb="71">
      <t>リヨウ</t>
    </rPh>
    <rPh sb="73" eb="75">
      <t>バアイ</t>
    </rPh>
    <rPh sb="76" eb="78">
      <t>リヨウ</t>
    </rPh>
    <rPh sb="78" eb="79">
      <t>シャ</t>
    </rPh>
    <rPh sb="79" eb="80">
      <t>スウ</t>
    </rPh>
    <phoneticPr fontId="11"/>
  </si>
  <si>
    <t>それぞれ個々の施設(「講座室(3)」「講座室(4)」「講座室(5)」、「音楽室(1)」「音楽室(2)」)に按分して割り振った。</t>
    <rPh sb="4" eb="6">
      <t>ココ</t>
    </rPh>
    <rPh sb="7" eb="9">
      <t>シセツ</t>
    </rPh>
    <rPh sb="11" eb="13">
      <t>コウザ</t>
    </rPh>
    <rPh sb="13" eb="14">
      <t>シツ</t>
    </rPh>
    <rPh sb="19" eb="21">
      <t>コウザ</t>
    </rPh>
    <rPh sb="21" eb="22">
      <t>シツ</t>
    </rPh>
    <rPh sb="27" eb="29">
      <t>コウザ</t>
    </rPh>
    <rPh sb="29" eb="30">
      <t>シツ</t>
    </rPh>
    <rPh sb="36" eb="38">
      <t>オンガク</t>
    </rPh>
    <rPh sb="38" eb="39">
      <t>シツ</t>
    </rPh>
    <rPh sb="44" eb="47">
      <t>オンガクシツ</t>
    </rPh>
    <rPh sb="53" eb="55">
      <t>アンブン</t>
    </rPh>
    <rPh sb="57" eb="58">
      <t>ワ</t>
    </rPh>
    <rPh sb="59" eb="60">
      <t>フ</t>
    </rPh>
    <phoneticPr fontId="11"/>
  </si>
  <si>
    <t>白紙ページ</t>
    <rPh sb="0" eb="2">
      <t>ハクシ</t>
    </rPh>
    <phoneticPr fontId="19"/>
  </si>
  <si>
    <t>教育委員会教育振興部教育総務課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2">
      <t>キョウイク</t>
    </rPh>
    <rPh sb="12" eb="15">
      <t>ソウムカ</t>
    </rPh>
    <phoneticPr fontId="10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</si>
  <si>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10"/>
  </si>
  <si>
    <t>平成21年８月１日～平成22年３月31日まで工事のため休館した。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2" eb="24">
      <t>コウジ</t>
    </rPh>
    <rPh sb="27" eb="29">
      <t>キュウカン</t>
    </rPh>
    <phoneticPr fontId="3"/>
  </si>
  <si>
    <t>三原台温水</t>
    <rPh sb="0" eb="3">
      <t>ミハラダイ</t>
    </rPh>
    <rPh sb="3" eb="5">
      <t>オンスイ</t>
    </rPh>
    <phoneticPr fontId="17"/>
  </si>
  <si>
    <t>プール(25m)</t>
    <phoneticPr fontId="17"/>
  </si>
  <si>
    <t>三井住友銀行</t>
    <rPh sb="0" eb="2">
      <t>ミツイ</t>
    </rPh>
    <rPh sb="2" eb="4">
      <t>スミトモ</t>
    </rPh>
    <rPh sb="4" eb="6">
      <t>ギンコウ</t>
    </rPh>
    <phoneticPr fontId="17"/>
  </si>
  <si>
    <t>豊玉中公園</t>
    <rPh sb="0" eb="3">
      <t>トヨタマナカ</t>
    </rPh>
    <rPh sb="3" eb="5">
      <t>コウエン</t>
    </rPh>
    <phoneticPr fontId="17"/>
  </si>
  <si>
    <t>石神井運動場 (4面)</t>
    <rPh sb="0" eb="3">
      <t>シャクジイ</t>
    </rPh>
    <rPh sb="3" eb="6">
      <t>ウンドウジョウ</t>
    </rPh>
    <rPh sb="9" eb="10">
      <t>メン</t>
    </rPh>
    <phoneticPr fontId="17"/>
  </si>
  <si>
    <t>びくに公園</t>
    <rPh sb="3" eb="5">
      <t>コウエン</t>
    </rPh>
    <phoneticPr fontId="17"/>
  </si>
  <si>
    <t>夏の雲公園</t>
    <rPh sb="0" eb="1">
      <t>ナツ</t>
    </rPh>
    <rPh sb="2" eb="3">
      <t>クモ</t>
    </rPh>
    <rPh sb="3" eb="5">
      <t>コウエン</t>
    </rPh>
    <phoneticPr fontId="17"/>
  </si>
  <si>
    <t>公園運動場　(3面)</t>
    <rPh sb="0" eb="2">
      <t>コウエン</t>
    </rPh>
    <rPh sb="2" eb="5">
      <t>ウンドウジョウ</t>
    </rPh>
    <rPh sb="8" eb="9">
      <t>メン</t>
    </rPh>
    <phoneticPr fontId="17"/>
  </si>
  <si>
    <t>区立</t>
    <rPh sb="0" eb="2">
      <t>クリツ</t>
    </rPh>
    <phoneticPr fontId="20"/>
  </si>
  <si>
    <t>多目的運動場</t>
    <rPh sb="0" eb="3">
      <t>タモクテキ</t>
    </rPh>
    <rPh sb="3" eb="6">
      <t>ウンドウジョウ</t>
    </rPh>
    <phoneticPr fontId="20"/>
  </si>
  <si>
    <t>多目的運動広場</t>
    <rPh sb="0" eb="3">
      <t>タモクテキ</t>
    </rPh>
    <rPh sb="3" eb="5">
      <t>ウンドウ</t>
    </rPh>
    <rPh sb="5" eb="7">
      <t>ヒロバ</t>
    </rPh>
    <phoneticPr fontId="20"/>
  </si>
  <si>
    <t>大泉さくら運動公園</t>
    <rPh sb="0" eb="2">
      <t>オオイズミ</t>
    </rPh>
    <rPh sb="5" eb="9">
      <t>ウンドウコウエン</t>
    </rPh>
    <phoneticPr fontId="20"/>
  </si>
  <si>
    <t>大泉学園町希望が丘</t>
    <rPh sb="0" eb="5">
      <t>オオイズミガクエンチョウ</t>
    </rPh>
    <rPh sb="5" eb="7">
      <t>キボウ</t>
    </rPh>
    <rPh sb="8" eb="9">
      <t>オカ</t>
    </rPh>
    <phoneticPr fontId="20"/>
  </si>
  <si>
    <t>公園運動場　(1面)</t>
    <rPh sb="0" eb="2">
      <t>コウエン</t>
    </rPh>
    <rPh sb="2" eb="5">
      <t>ウンドウジョウ</t>
    </rPh>
    <rPh sb="8" eb="9">
      <t>メン</t>
    </rPh>
    <phoneticPr fontId="20"/>
  </si>
  <si>
    <t>多目的運動場 (1面)</t>
    <rPh sb="0" eb="3">
      <t>タモクテキ</t>
    </rPh>
    <rPh sb="3" eb="6">
      <t>ウンドウジョウ</t>
    </rPh>
    <rPh sb="9" eb="10">
      <t>メン</t>
    </rPh>
    <phoneticPr fontId="20"/>
  </si>
  <si>
    <t>運動場   (7面)</t>
    <rPh sb="0" eb="1">
      <t>ウン</t>
    </rPh>
    <rPh sb="1" eb="2">
      <t>ドウ</t>
    </rPh>
    <rPh sb="2" eb="3">
      <t>バ</t>
    </rPh>
    <rPh sb="8" eb="9">
      <t>メン</t>
    </rPh>
    <phoneticPr fontId="17"/>
  </si>
  <si>
    <t>庭球場　(3面)</t>
    <rPh sb="0" eb="1">
      <t>ニワ</t>
    </rPh>
    <rPh sb="1" eb="2">
      <t>タマ</t>
    </rPh>
    <rPh sb="2" eb="3">
      <t>ジョウ</t>
    </rPh>
    <rPh sb="6" eb="7">
      <t>メン</t>
    </rPh>
    <phoneticPr fontId="17"/>
  </si>
  <si>
    <t>庭球場　(2面)</t>
    <rPh sb="0" eb="1">
      <t>ニワ</t>
    </rPh>
    <rPh sb="1" eb="2">
      <t>タマ</t>
    </rPh>
    <rPh sb="2" eb="3">
      <t>ジョウ</t>
    </rPh>
    <rPh sb="6" eb="7">
      <t>メン</t>
    </rPh>
    <phoneticPr fontId="17"/>
  </si>
  <si>
    <t>庭球場　(4面)</t>
    <rPh sb="0" eb="1">
      <t>ニワ</t>
    </rPh>
    <rPh sb="1" eb="2">
      <t>タマ</t>
    </rPh>
    <rPh sb="2" eb="3">
      <t>ジョウ</t>
    </rPh>
    <rPh sb="6" eb="7">
      <t>メン</t>
    </rPh>
    <phoneticPr fontId="17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</si>
  <si>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3"/>
  </si>
  <si>
    <t>多目的室等</t>
    <rPh sb="0" eb="3">
      <t>タモクテキ</t>
    </rPh>
    <rPh sb="3" eb="4">
      <t>シツ</t>
    </rPh>
    <rPh sb="4" eb="5">
      <t>トウ</t>
    </rPh>
    <phoneticPr fontId="10"/>
  </si>
  <si>
    <t>(平成24年度)</t>
    <rPh sb="1" eb="3">
      <t>ヘイセイ</t>
    </rPh>
    <rPh sb="5" eb="7">
      <t>ネンド</t>
    </rPh>
    <phoneticPr fontId="9"/>
  </si>
  <si>
    <t>(平成25年３月31日現在)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4"/>
  </si>
  <si>
    <t>(平成24年度)</t>
    <rPh sb="1" eb="3">
      <t>ヘイセイ</t>
    </rPh>
    <rPh sb="5" eb="7">
      <t>ネンド</t>
    </rPh>
    <phoneticPr fontId="16"/>
  </si>
  <si>
    <t>平成22年４月１日から平成25年３月31日まで改築工事のため休園していたが、平成25年４月１日に再開した。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3" eb="25">
      <t>カイチク</t>
    </rPh>
    <rPh sb="25" eb="27">
      <t>コウジ</t>
    </rPh>
    <rPh sb="30" eb="32">
      <t>キュウエン</t>
    </rPh>
    <rPh sb="38" eb="40">
      <t>ヘイセイ</t>
    </rPh>
    <rPh sb="42" eb="43">
      <t>ネン</t>
    </rPh>
    <rPh sb="44" eb="45">
      <t>ガツ</t>
    </rPh>
    <rPh sb="46" eb="47">
      <t>ニチ</t>
    </rPh>
    <rPh sb="48" eb="50">
      <t>サイカイ</t>
    </rPh>
    <phoneticPr fontId="3"/>
  </si>
  <si>
    <t>年  お よ び
図　書　館　名</t>
    <rPh sb="0" eb="1">
      <t>ネン</t>
    </rPh>
    <rPh sb="9" eb="10">
      <t>ズ</t>
    </rPh>
    <rPh sb="11" eb="12">
      <t>ショ</t>
    </rPh>
    <rPh sb="13" eb="14">
      <t>カン</t>
    </rPh>
    <rPh sb="15" eb="16">
      <t>メイ</t>
    </rPh>
    <phoneticPr fontId="14"/>
  </si>
  <si>
    <t>石神井公園ふるさと文化館は、平成22年３月28日に開館した。</t>
    <rPh sb="0" eb="3">
      <t>シャクジイ</t>
    </rPh>
    <rPh sb="3" eb="5">
      <t>コウエン</t>
    </rPh>
    <rPh sb="9" eb="11">
      <t>ブンカ</t>
    </rPh>
    <rPh sb="11" eb="12">
      <t>カン</t>
    </rPh>
    <rPh sb="14" eb="16">
      <t>ヘイセイ</t>
    </rPh>
    <rPh sb="18" eb="19">
      <t>ネン</t>
    </rPh>
    <rPh sb="20" eb="21">
      <t>ガツ</t>
    </rPh>
    <rPh sb="23" eb="24">
      <t>ニチ</t>
    </rPh>
    <rPh sb="25" eb="27">
      <t>カイカン</t>
    </rPh>
    <phoneticPr fontId="11"/>
  </si>
  <si>
    <t>全館利用があるため、団体利用状況と部屋別利用者数の数値は一致しない。</t>
    <rPh sb="0" eb="2">
      <t>ゼンカン</t>
    </rPh>
    <rPh sb="2" eb="4">
      <t>リヨウ</t>
    </rPh>
    <rPh sb="10" eb="12">
      <t>ダンタイ</t>
    </rPh>
    <rPh sb="12" eb="14">
      <t>リヨウ</t>
    </rPh>
    <rPh sb="14" eb="16">
      <t>ジョウキョウ</t>
    </rPh>
    <rPh sb="17" eb="19">
      <t>ヘヤ</t>
    </rPh>
    <rPh sb="19" eb="20">
      <t>ベツ</t>
    </rPh>
    <rPh sb="20" eb="22">
      <t>リヨウ</t>
    </rPh>
    <rPh sb="22" eb="23">
      <t>シャ</t>
    </rPh>
    <rPh sb="23" eb="24">
      <t>スウ</t>
    </rPh>
    <rPh sb="25" eb="27">
      <t>スウチ</t>
    </rPh>
    <rPh sb="28" eb="30">
      <t>イッチ</t>
    </rPh>
    <phoneticPr fontId="12"/>
  </si>
  <si>
    <t>「相談室」の人数は、電話相談の人数を含む。</t>
    <rPh sb="1" eb="4">
      <t>ソウダンシツ</t>
    </rPh>
    <rPh sb="6" eb="8">
      <t>ニンズウ</t>
    </rPh>
    <rPh sb="10" eb="12">
      <t>デンワ</t>
    </rPh>
    <rPh sb="12" eb="14">
      <t>ソウダン</t>
    </rPh>
    <rPh sb="15" eb="17">
      <t>ニンズウ</t>
    </rPh>
    <rPh sb="18" eb="19">
      <t>フク</t>
    </rPh>
    <phoneticPr fontId="3"/>
  </si>
  <si>
    <t>注</t>
    <rPh sb="0" eb="1">
      <t>チュウ</t>
    </rPh>
    <phoneticPr fontId="14"/>
  </si>
  <si>
    <t>利用者総数</t>
    <rPh sb="0" eb="3">
      <t>リヨウシャ</t>
    </rPh>
    <rPh sb="3" eb="5">
      <t>ソウスウ</t>
    </rPh>
    <phoneticPr fontId="16"/>
  </si>
  <si>
    <t>利用者総数</t>
    <rPh sb="0" eb="3">
      <t>リヨウシャ</t>
    </rPh>
    <rPh sb="3" eb="5">
      <t>ソウスウ</t>
    </rPh>
    <phoneticPr fontId="17"/>
  </si>
  <si>
    <t>利用者総数</t>
    <rPh sb="0" eb="3">
      <t>リヨウシャ</t>
    </rPh>
    <rPh sb="3" eb="5">
      <t>ソウスウ</t>
    </rPh>
    <phoneticPr fontId="10"/>
  </si>
  <si>
    <t>年および農園名(開設年)</t>
    <rPh sb="0" eb="1">
      <t>ネン</t>
    </rPh>
    <rPh sb="4" eb="6">
      <t>ノウエン</t>
    </rPh>
    <rPh sb="6" eb="7">
      <t>メイ</t>
    </rPh>
    <rPh sb="8" eb="10">
      <t>カイセツ</t>
    </rPh>
    <rPh sb="10" eb="11">
      <t>ネン</t>
    </rPh>
    <phoneticPr fontId="3"/>
  </si>
  <si>
    <t>％</t>
    <phoneticPr fontId="3"/>
  </si>
  <si>
    <t>その他</t>
    <rPh sb="2" eb="3">
      <t>タ</t>
    </rPh>
    <phoneticPr fontId="3"/>
  </si>
  <si>
    <t>労務</t>
    <rPh sb="0" eb="2">
      <t>ロウム</t>
    </rPh>
    <phoneticPr fontId="3"/>
  </si>
  <si>
    <t>店舗</t>
    <rPh sb="0" eb="2">
      <t>テンポ</t>
    </rPh>
    <phoneticPr fontId="3"/>
  </si>
  <si>
    <t>経理</t>
    <rPh sb="0" eb="2">
      <t>ケイリ</t>
    </rPh>
    <phoneticPr fontId="3"/>
  </si>
  <si>
    <t>税務</t>
    <rPh sb="0" eb="2">
      <t>ゼイム</t>
    </rPh>
    <phoneticPr fontId="3"/>
  </si>
  <si>
    <t>経営</t>
    <rPh sb="0" eb="2">
      <t>ケイエイ</t>
    </rPh>
    <phoneticPr fontId="3"/>
  </si>
  <si>
    <t>金融</t>
    <rPh sb="0" eb="2">
      <t>キンユウ</t>
    </rPh>
    <phoneticPr fontId="3"/>
  </si>
  <si>
    <t>（2）　構　　　成　　　比</t>
    <rPh sb="4" eb="5">
      <t>カマエ</t>
    </rPh>
    <rPh sb="8" eb="9">
      <t>シゲル</t>
    </rPh>
    <rPh sb="12" eb="13">
      <t>ヒ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</si>
  <si>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7">
      <t>ケイザイ</t>
    </rPh>
    <rPh sb="7" eb="8">
      <t>カ</t>
    </rPh>
    <phoneticPr fontId="3"/>
  </si>
  <si>
    <t>：</t>
    <phoneticPr fontId="3"/>
  </si>
  <si>
    <t>（1）　件　　　　数</t>
    <rPh sb="4" eb="5">
      <t>ケン</t>
    </rPh>
    <rPh sb="9" eb="10">
      <t>スウ</t>
    </rPh>
    <phoneticPr fontId="3"/>
  </si>
  <si>
    <t>区長室広聴広報課</t>
    <rPh sb="0" eb="2">
      <t>クチョウ</t>
    </rPh>
    <rPh sb="2" eb="3">
      <t>シツ</t>
    </rPh>
    <rPh sb="3" eb="5">
      <t>コウチョウ</t>
    </rPh>
    <rPh sb="5" eb="7">
      <t>コウホウ</t>
    </rPh>
    <rPh sb="7" eb="8">
      <t>カ</t>
    </rPh>
    <phoneticPr fontId="3"/>
  </si>
  <si>
    <t>権利登記 ・
供　託　相　談</t>
    <rPh sb="0" eb="2">
      <t>ケンリ</t>
    </rPh>
    <rPh sb="2" eb="4">
      <t>トウキ</t>
    </rPh>
    <rPh sb="7" eb="8">
      <t>キョウ</t>
    </rPh>
    <rPh sb="9" eb="10">
      <t>タク</t>
    </rPh>
    <rPh sb="11" eb="12">
      <t>ソウ</t>
    </rPh>
    <rPh sb="13" eb="14">
      <t>ダン</t>
    </rPh>
    <phoneticPr fontId="3"/>
  </si>
  <si>
    <t>暮らしと事業の
手 続 相 談</t>
    <rPh sb="0" eb="1">
      <t>ク</t>
    </rPh>
    <rPh sb="4" eb="6">
      <t>ジギョウ</t>
    </rPh>
    <rPh sb="8" eb="9">
      <t>テ</t>
    </rPh>
    <rPh sb="10" eb="11">
      <t>ゾク</t>
    </rPh>
    <rPh sb="12" eb="13">
      <t>ソウ</t>
    </rPh>
    <rPh sb="14" eb="15">
      <t>ダン</t>
    </rPh>
    <phoneticPr fontId="3"/>
  </si>
  <si>
    <t>表示登記(調査・
測量)相談</t>
    <rPh sb="0" eb="2">
      <t>ヒョウジ</t>
    </rPh>
    <rPh sb="2" eb="4">
      <t>トウキ</t>
    </rPh>
    <rPh sb="5" eb="7">
      <t>チョウサ</t>
    </rPh>
    <rPh sb="9" eb="11">
      <t>ソクリョウ</t>
    </rPh>
    <rPh sb="12" eb="14">
      <t>ソウダン</t>
    </rPh>
    <phoneticPr fontId="3"/>
  </si>
  <si>
    <t>心の相談</t>
    <rPh sb="0" eb="1">
      <t>ココロ</t>
    </rPh>
    <rPh sb="2" eb="4">
      <t>ソウダン</t>
    </rPh>
    <phoneticPr fontId="3"/>
  </si>
  <si>
    <t>不動産取引
事 前 相 談</t>
    <rPh sb="0" eb="3">
      <t>フドウサン</t>
    </rPh>
    <rPh sb="3" eb="5">
      <t>トリヒキ</t>
    </rPh>
    <rPh sb="6" eb="7">
      <t>コト</t>
    </rPh>
    <rPh sb="8" eb="9">
      <t>マエ</t>
    </rPh>
    <rPh sb="10" eb="11">
      <t>ソウ</t>
    </rPh>
    <rPh sb="12" eb="13">
      <t>ダン</t>
    </rPh>
    <phoneticPr fontId="3"/>
  </si>
  <si>
    <t>行政相談</t>
    <rPh sb="0" eb="2">
      <t>ギョウセイ</t>
    </rPh>
    <rPh sb="2" eb="4">
      <t>ソウダン</t>
    </rPh>
    <phoneticPr fontId="3"/>
  </si>
  <si>
    <t>人権擁護相談</t>
    <rPh sb="0" eb="2">
      <t>ジンケン</t>
    </rPh>
    <rPh sb="2" eb="4">
      <t>ヨウゴ</t>
    </rPh>
    <rPh sb="4" eb="6">
      <t>ソウダン</t>
    </rPh>
    <phoneticPr fontId="3"/>
  </si>
  <si>
    <t>身の上相談</t>
    <rPh sb="0" eb="1">
      <t>ミ</t>
    </rPh>
    <rPh sb="2" eb="3">
      <t>ウエ</t>
    </rPh>
    <rPh sb="3" eb="5">
      <t>ソウダン</t>
    </rPh>
    <phoneticPr fontId="3"/>
  </si>
  <si>
    <t>交通事故相談</t>
    <rPh sb="0" eb="2">
      <t>コウツウ</t>
    </rPh>
    <rPh sb="2" eb="4">
      <t>ジコ</t>
    </rPh>
    <rPh sb="4" eb="6">
      <t>ソウダン</t>
    </rPh>
    <phoneticPr fontId="3"/>
  </si>
  <si>
    <t>法律相談</t>
    <rPh sb="0" eb="2">
      <t>ホウリツ</t>
    </rPh>
    <rPh sb="2" eb="4">
      <t>ソウダン</t>
    </rPh>
    <phoneticPr fontId="3"/>
  </si>
  <si>
    <t>一般区民相談</t>
    <rPh sb="0" eb="2">
      <t>イッパン</t>
    </rPh>
    <rPh sb="2" eb="4">
      <t>クミン</t>
    </rPh>
    <rPh sb="4" eb="6">
      <t>ソウダン</t>
    </rPh>
    <phoneticPr fontId="3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</si>
  <si>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3"/>
  </si>
  <si>
    <t>：</t>
    <phoneticPr fontId="3"/>
  </si>
  <si>
    <t>家庭相談</t>
    <rPh sb="0" eb="2">
      <t>カテイ</t>
    </rPh>
    <rPh sb="2" eb="4">
      <t>ソウダン</t>
    </rPh>
    <phoneticPr fontId="3"/>
  </si>
  <si>
    <t>婦人相談</t>
    <rPh sb="0" eb="2">
      <t>フジン</t>
    </rPh>
    <rPh sb="2" eb="4">
      <t>ソウダン</t>
    </rPh>
    <phoneticPr fontId="3"/>
  </si>
  <si>
    <t>母子相談</t>
    <rPh sb="0" eb="2">
      <t>ボシ</t>
    </rPh>
    <rPh sb="2" eb="4">
      <t>ソウダン</t>
    </rPh>
    <phoneticPr fontId="3"/>
  </si>
  <si>
    <t>(1)　件　　　　数</t>
    <rPh sb="4" eb="5">
      <t>ケン</t>
    </rPh>
    <rPh sb="9" eb="10">
      <t>スウ</t>
    </rPh>
    <phoneticPr fontId="3"/>
  </si>
  <si>
    <t>それ以外の集会所は会議室の数値をそれぞれ記載している。</t>
    <phoneticPr fontId="3"/>
  </si>
  <si>
    <t>会議室等※</t>
    <rPh sb="0" eb="3">
      <t>カイギシツ</t>
    </rPh>
    <rPh sb="3" eb="4">
      <t>トウ</t>
    </rPh>
    <phoneticPr fontId="3"/>
  </si>
  <si>
    <t>(6)　大　泉　学　園　町　体　育　館</t>
    <rPh sb="4" eb="5">
      <t>ダイ</t>
    </rPh>
    <rPh sb="6" eb="7">
      <t>イズミ</t>
    </rPh>
    <rPh sb="8" eb="9">
      <t>ガク</t>
    </rPh>
    <rPh sb="10" eb="11">
      <t>エン</t>
    </rPh>
    <rPh sb="12" eb="13">
      <t>マチ</t>
    </rPh>
    <rPh sb="14" eb="15">
      <t>カラダ</t>
    </rPh>
    <rPh sb="16" eb="17">
      <t>イク</t>
    </rPh>
    <rPh sb="18" eb="19">
      <t>カン</t>
    </rPh>
    <phoneticPr fontId="3"/>
  </si>
  <si>
    <t>表80　練　馬　文　化　セ　ン　タ　ー</t>
    <rPh sb="0" eb="1">
      <t>ヒョウ</t>
    </rPh>
    <rPh sb="4" eb="5">
      <t>ネリ</t>
    </rPh>
    <rPh sb="6" eb="7">
      <t>ウマ</t>
    </rPh>
    <rPh sb="8" eb="9">
      <t>ブン</t>
    </rPh>
    <rPh sb="10" eb="11">
      <t>カ</t>
    </rPh>
    <phoneticPr fontId="9"/>
  </si>
  <si>
    <t>表81　大　泉　学　園　ゆ　め　り　あ　ホ　ー　ル</t>
    <rPh sb="4" eb="5">
      <t>ダイ</t>
    </rPh>
    <rPh sb="6" eb="7">
      <t>イズミ</t>
    </rPh>
    <rPh sb="8" eb="9">
      <t>ガク</t>
    </rPh>
    <rPh sb="10" eb="11">
      <t>エン</t>
    </rPh>
    <phoneticPr fontId="9"/>
  </si>
  <si>
    <t>表83　関　区　民　セ　ン　タ　ー</t>
    <rPh sb="4" eb="5">
      <t>セキ</t>
    </rPh>
    <rPh sb="6" eb="7">
      <t>ク</t>
    </rPh>
    <rPh sb="8" eb="9">
      <t>タミ</t>
    </rPh>
    <phoneticPr fontId="9"/>
  </si>
  <si>
    <t>表84　美　　　術　　　館</t>
    <rPh sb="4" eb="5">
      <t>ビ</t>
    </rPh>
    <rPh sb="8" eb="9">
      <t>ジュツ</t>
    </rPh>
    <rPh sb="12" eb="13">
      <t>カン</t>
    </rPh>
    <phoneticPr fontId="11"/>
  </si>
  <si>
    <t>表85　生涯学習センター(旧：練馬公民館)</t>
    <rPh sb="4" eb="6">
      <t>ショウガイ</t>
    </rPh>
    <rPh sb="6" eb="8">
      <t>ガクシュウ</t>
    </rPh>
    <rPh sb="13" eb="14">
      <t>キュウ</t>
    </rPh>
    <rPh sb="15" eb="17">
      <t>ネリマ</t>
    </rPh>
    <rPh sb="17" eb="20">
      <t>コウミンカン</t>
    </rPh>
    <phoneticPr fontId="11"/>
  </si>
  <si>
    <t>表86　石 神 井 公 園 ふ る さ と 文 化 館</t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22" eb="23">
      <t>ブン</t>
    </rPh>
    <rPh sb="24" eb="25">
      <t>カ</t>
    </rPh>
    <rPh sb="26" eb="27">
      <t>カン</t>
    </rPh>
    <phoneticPr fontId="11"/>
  </si>
  <si>
    <t>表87　総　合　教　育　セ　ン　タ　ー</t>
    <rPh sb="4" eb="5">
      <t>ソウ</t>
    </rPh>
    <rPh sb="6" eb="7">
      <t>ア</t>
    </rPh>
    <rPh sb="8" eb="9">
      <t>キョウ</t>
    </rPh>
    <rPh sb="10" eb="11">
      <t>イク</t>
    </rPh>
    <phoneticPr fontId="11"/>
  </si>
  <si>
    <t>表88　春　日　町　青　少　年　館</t>
    <rPh sb="4" eb="5">
      <t>ハル</t>
    </rPh>
    <rPh sb="6" eb="7">
      <t>ニチ</t>
    </rPh>
    <rPh sb="8" eb="9">
      <t>マチ</t>
    </rPh>
    <rPh sb="10" eb="11">
      <t>アオ</t>
    </rPh>
    <rPh sb="12" eb="13">
      <t>ショウ</t>
    </rPh>
    <rPh sb="14" eb="15">
      <t>ネン</t>
    </rPh>
    <rPh sb="16" eb="17">
      <t>カン</t>
    </rPh>
    <phoneticPr fontId="12"/>
  </si>
  <si>
    <t>表89　南　大　泉　青　少　年　館</t>
    <rPh sb="4" eb="5">
      <t>ミナミ</t>
    </rPh>
    <rPh sb="6" eb="7">
      <t>ダイ</t>
    </rPh>
    <rPh sb="8" eb="9">
      <t>イズミ</t>
    </rPh>
    <rPh sb="10" eb="11">
      <t>アオ</t>
    </rPh>
    <rPh sb="12" eb="13">
      <t>ショウ</t>
    </rPh>
    <rPh sb="14" eb="15">
      <t>ネン</t>
    </rPh>
    <rPh sb="16" eb="17">
      <t>カン</t>
    </rPh>
    <phoneticPr fontId="12"/>
  </si>
  <si>
    <t>表90　地　　区　　区　　民　　館</t>
    <rPh sb="4" eb="5">
      <t>チ</t>
    </rPh>
    <rPh sb="7" eb="8">
      <t>ク</t>
    </rPh>
    <rPh sb="10" eb="11">
      <t>ク</t>
    </rPh>
    <rPh sb="13" eb="14">
      <t>タミ</t>
    </rPh>
    <rPh sb="16" eb="17">
      <t>カン</t>
    </rPh>
    <phoneticPr fontId="9"/>
  </si>
  <si>
    <t>表91　厚　生　文　化　会　館</t>
    <rPh sb="4" eb="5">
      <t>アツシ</t>
    </rPh>
    <rPh sb="6" eb="7">
      <t>セイ</t>
    </rPh>
    <rPh sb="8" eb="9">
      <t>ブン</t>
    </rPh>
    <rPh sb="10" eb="11">
      <t>カ</t>
    </rPh>
    <rPh sb="12" eb="13">
      <t>カイ</t>
    </rPh>
    <rPh sb="14" eb="15">
      <t>カン</t>
    </rPh>
    <phoneticPr fontId="9"/>
  </si>
  <si>
    <t>表92　地　　域　　集　　会　　所</t>
    <rPh sb="4" eb="5">
      <t>チ</t>
    </rPh>
    <rPh sb="7" eb="8">
      <t>イキ</t>
    </rPh>
    <rPh sb="10" eb="11">
      <t>シュウ</t>
    </rPh>
    <rPh sb="13" eb="14">
      <t>カイ</t>
    </rPh>
    <rPh sb="16" eb="17">
      <t>ショ</t>
    </rPh>
    <phoneticPr fontId="9"/>
  </si>
  <si>
    <t>表93　男 女 共 同 参 画 セ ン タ ー え ー る</t>
    <rPh sb="4" eb="5">
      <t>オトコ</t>
    </rPh>
    <rPh sb="6" eb="7">
      <t>オンナ</t>
    </rPh>
    <rPh sb="8" eb="9">
      <t>トモ</t>
    </rPh>
    <rPh sb="10" eb="11">
      <t>ドウ</t>
    </rPh>
    <rPh sb="12" eb="13">
      <t>サン</t>
    </rPh>
    <rPh sb="14" eb="15">
      <t>ガ</t>
    </rPh>
    <phoneticPr fontId="3"/>
  </si>
  <si>
    <t>表94　石 神 井 公 園 区 民 交 流 セ ン タ ー</t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14" eb="15">
      <t>ク</t>
    </rPh>
    <rPh sb="16" eb="17">
      <t>タミ</t>
    </rPh>
    <rPh sb="18" eb="19">
      <t>コウ</t>
    </rPh>
    <rPh sb="20" eb="21">
      <t>リュウ</t>
    </rPh>
    <phoneticPr fontId="3"/>
  </si>
  <si>
    <t>表95　向　　山　　庭　　園</t>
    <rPh sb="0" eb="1">
      <t>ヒョウ</t>
    </rPh>
    <rPh sb="4" eb="5">
      <t>ムカイ</t>
    </rPh>
    <rPh sb="7" eb="8">
      <t>ヤマ</t>
    </rPh>
    <rPh sb="10" eb="11">
      <t>ニワ</t>
    </rPh>
    <rPh sb="13" eb="14">
      <t>エン</t>
    </rPh>
    <phoneticPr fontId="3"/>
  </si>
  <si>
    <t>表96　勤　労　福　祉　会　館</t>
    <rPh sb="4" eb="5">
      <t>ツトム</t>
    </rPh>
    <rPh sb="6" eb="7">
      <t>ロウ</t>
    </rPh>
    <rPh sb="8" eb="9">
      <t>フク</t>
    </rPh>
    <rPh sb="10" eb="11">
      <t>シ</t>
    </rPh>
    <rPh sb="12" eb="13">
      <t>カイ</t>
    </rPh>
    <rPh sb="14" eb="15">
      <t>カン</t>
    </rPh>
    <phoneticPr fontId="3"/>
  </si>
  <si>
    <t>表97　東京中高年齢労働者福祉センター(サンライフ練馬)</t>
    <rPh sb="4" eb="6">
      <t>トウキョウ</t>
    </rPh>
    <rPh sb="6" eb="8">
      <t>チュウコウ</t>
    </rPh>
    <rPh sb="8" eb="10">
      <t>ネンレイ</t>
    </rPh>
    <rPh sb="10" eb="13">
      <t>ロウドウシャ</t>
    </rPh>
    <rPh sb="13" eb="15">
      <t>フクシ</t>
    </rPh>
    <rPh sb="25" eb="27">
      <t>ネリマ</t>
    </rPh>
    <phoneticPr fontId="3"/>
  </si>
  <si>
    <t>表98　図　　　書　　　館</t>
    <rPh sb="4" eb="5">
      <t>ズ</t>
    </rPh>
    <rPh sb="8" eb="9">
      <t>ショ</t>
    </rPh>
    <rPh sb="12" eb="13">
      <t>カン</t>
    </rPh>
    <phoneticPr fontId="14"/>
  </si>
  <si>
    <t>表99　体　　　　　育　　　　　館</t>
    <rPh sb="4" eb="5">
      <t>カラダ</t>
    </rPh>
    <rPh sb="10" eb="11">
      <t>イク</t>
    </rPh>
    <rPh sb="16" eb="17">
      <t>カン</t>
    </rPh>
    <phoneticPr fontId="16"/>
  </si>
  <si>
    <t>表101　リ　サ　イ　ク　ル　セ　ン　タ　ー</t>
    <phoneticPr fontId="3"/>
  </si>
  <si>
    <t>表102　児　　　童　　　館</t>
    <rPh sb="5" eb="6">
      <t>ジ</t>
    </rPh>
    <rPh sb="9" eb="10">
      <t>ワラベ</t>
    </rPh>
    <rPh sb="13" eb="14">
      <t>カン</t>
    </rPh>
    <phoneticPr fontId="10"/>
  </si>
  <si>
    <t>表103　敬　老　館　・　高　齢　者　セ　ン　タ　ー</t>
    <rPh sb="5" eb="6">
      <t>ケイ</t>
    </rPh>
    <rPh sb="7" eb="8">
      <t>ロウ</t>
    </rPh>
    <rPh sb="9" eb="10">
      <t>カン</t>
    </rPh>
    <rPh sb="13" eb="14">
      <t>コウ</t>
    </rPh>
    <rPh sb="15" eb="16">
      <t>レイ</t>
    </rPh>
    <rPh sb="17" eb="18">
      <t>シャ</t>
    </rPh>
    <phoneticPr fontId="10"/>
  </si>
  <si>
    <t>表104　区民農園区画数および面積</t>
    <rPh sb="5" eb="6">
      <t>ク</t>
    </rPh>
    <rPh sb="6" eb="7">
      <t>タミ</t>
    </rPh>
    <rPh sb="7" eb="8">
      <t>ノウ</t>
    </rPh>
    <rPh sb="8" eb="9">
      <t>エン</t>
    </rPh>
    <rPh sb="9" eb="10">
      <t>ク</t>
    </rPh>
    <rPh sb="10" eb="11">
      <t>ガ</t>
    </rPh>
    <rPh sb="11" eb="12">
      <t>スウ</t>
    </rPh>
    <rPh sb="15" eb="16">
      <t>メン</t>
    </rPh>
    <rPh sb="16" eb="17">
      <t>セキ</t>
    </rPh>
    <phoneticPr fontId="3"/>
  </si>
  <si>
    <t>表105　市民農園区画数および面積</t>
    <rPh sb="5" eb="6">
      <t>シ</t>
    </rPh>
    <rPh sb="6" eb="7">
      <t>タミ</t>
    </rPh>
    <rPh sb="7" eb="8">
      <t>ノウ</t>
    </rPh>
    <rPh sb="8" eb="9">
      <t>エン</t>
    </rPh>
    <rPh sb="9" eb="10">
      <t>ク</t>
    </rPh>
    <rPh sb="10" eb="11">
      <t>ガ</t>
    </rPh>
    <rPh sb="11" eb="12">
      <t>スウ</t>
    </rPh>
    <rPh sb="15" eb="16">
      <t>メン</t>
    </rPh>
    <rPh sb="16" eb="17">
      <t>セキ</t>
    </rPh>
    <phoneticPr fontId="3"/>
  </si>
  <si>
    <t>表106　花　と　み　ど　り　の　相　談　所</t>
    <rPh sb="5" eb="6">
      <t>ハナ</t>
    </rPh>
    <rPh sb="17" eb="18">
      <t>ソウ</t>
    </rPh>
    <rPh sb="19" eb="20">
      <t>ダン</t>
    </rPh>
    <rPh sb="21" eb="22">
      <t>ジョ</t>
    </rPh>
    <phoneticPr fontId="10"/>
  </si>
  <si>
    <t>表107　少　　年　　自　　然　　の　　家</t>
    <rPh sb="5" eb="6">
      <t>ショウ</t>
    </rPh>
    <rPh sb="8" eb="9">
      <t>ネン</t>
    </rPh>
    <rPh sb="11" eb="12">
      <t>ジ</t>
    </rPh>
    <rPh sb="14" eb="15">
      <t>ゼン</t>
    </rPh>
    <rPh sb="20" eb="21">
      <t>イエ</t>
    </rPh>
    <phoneticPr fontId="10"/>
  </si>
  <si>
    <t>表108　練　馬　区　指　定　保　養　施　設</t>
    <rPh sb="5" eb="6">
      <t>ネリ</t>
    </rPh>
    <rPh sb="7" eb="8">
      <t>ウマ</t>
    </rPh>
    <rPh sb="9" eb="10">
      <t>ク</t>
    </rPh>
    <rPh sb="11" eb="12">
      <t>ユビ</t>
    </rPh>
    <rPh sb="13" eb="14">
      <t>サダム</t>
    </rPh>
    <rPh sb="15" eb="16">
      <t>タモツ</t>
    </rPh>
    <rPh sb="17" eb="18">
      <t>マモル</t>
    </rPh>
    <rPh sb="19" eb="20">
      <t>シ</t>
    </rPh>
    <rPh sb="21" eb="22">
      <t>セツ</t>
    </rPh>
    <phoneticPr fontId="10"/>
  </si>
  <si>
    <t>表109　区　民　相　談　取　扱　件　数</t>
    <rPh sb="5" eb="6">
      <t>ク</t>
    </rPh>
    <rPh sb="7" eb="8">
      <t>タミ</t>
    </rPh>
    <rPh sb="9" eb="10">
      <t>ソウ</t>
    </rPh>
    <rPh sb="11" eb="12">
      <t>ダン</t>
    </rPh>
    <rPh sb="13" eb="14">
      <t>トリ</t>
    </rPh>
    <rPh sb="15" eb="16">
      <t>アツカイ</t>
    </rPh>
    <rPh sb="17" eb="18">
      <t>ケン</t>
    </rPh>
    <rPh sb="19" eb="20">
      <t>スウ</t>
    </rPh>
    <phoneticPr fontId="3"/>
  </si>
  <si>
    <t>表110　商　　工　　相　　談</t>
    <rPh sb="5" eb="6">
      <t>ショウ</t>
    </rPh>
    <rPh sb="8" eb="9">
      <t>コウ</t>
    </rPh>
    <rPh sb="11" eb="12">
      <t>ソウ</t>
    </rPh>
    <rPh sb="14" eb="15">
      <t>ダン</t>
    </rPh>
    <phoneticPr fontId="3"/>
  </si>
  <si>
    <t>表111　福　　祉　　相　　談</t>
    <rPh sb="5" eb="6">
      <t>フク</t>
    </rPh>
    <rPh sb="8" eb="9">
      <t>シ</t>
    </rPh>
    <rPh sb="11" eb="12">
      <t>ソウ</t>
    </rPh>
    <rPh sb="14" eb="15">
      <t>ダン</t>
    </rPh>
    <phoneticPr fontId="3"/>
  </si>
  <si>
    <t>区施設の利用状況、区民相談取扱件数など</t>
    <rPh sb="0" eb="1">
      <t>ク</t>
    </rPh>
    <rPh sb="1" eb="3">
      <t>シセツ</t>
    </rPh>
    <rPh sb="4" eb="6">
      <t>リヨウ</t>
    </rPh>
    <rPh sb="6" eb="8">
      <t>ジョウキョウ</t>
    </rPh>
    <rPh sb="9" eb="11">
      <t>クミン</t>
    </rPh>
    <rPh sb="11" eb="13">
      <t>ソウダン</t>
    </rPh>
    <rPh sb="13" eb="15">
      <t>トリアツカイ</t>
    </rPh>
    <rPh sb="15" eb="17">
      <t>ケンスウ</t>
    </rPh>
    <phoneticPr fontId="3"/>
  </si>
  <si>
    <t>：</t>
    <phoneticPr fontId="3"/>
  </si>
  <si>
    <t>平成24年４月１日～平成25年３月31日まで工事のため休館した。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2" eb="24">
      <t>コウジ</t>
    </rPh>
    <rPh sb="27" eb="29">
      <t>キュウカン</t>
    </rPh>
    <phoneticPr fontId="3"/>
  </si>
  <si>
    <t>関高齢者センターの数値は、目的外利用数分である（本来の目的による高齢者センター利用分は、178ページの表103に掲載している）。</t>
    <rPh sb="0" eb="1">
      <t>セキ</t>
    </rPh>
    <rPh sb="1" eb="4">
      <t>コウレイシャ</t>
    </rPh>
    <rPh sb="9" eb="11">
      <t>スウチ</t>
    </rPh>
    <rPh sb="13" eb="15">
      <t>モクテキ</t>
    </rPh>
    <rPh sb="15" eb="16">
      <t>ガイ</t>
    </rPh>
    <rPh sb="16" eb="18">
      <t>リヨウ</t>
    </rPh>
    <rPh sb="18" eb="19">
      <t>スウ</t>
    </rPh>
    <rPh sb="19" eb="20">
      <t>ブン</t>
    </rPh>
    <rPh sb="24" eb="26">
      <t>ホンライ</t>
    </rPh>
    <rPh sb="27" eb="29">
      <t>モクテキ</t>
    </rPh>
    <rPh sb="32" eb="35">
      <t>コウレイシャ</t>
    </rPh>
    <rPh sb="39" eb="41">
      <t>リヨウ</t>
    </rPh>
    <rPh sb="41" eb="42">
      <t>ブン</t>
    </rPh>
    <rPh sb="51" eb="52">
      <t>ヒョウ</t>
    </rPh>
    <rPh sb="56" eb="58">
      <t>ケイサイ</t>
    </rPh>
    <phoneticPr fontId="7"/>
  </si>
  <si>
    <t>(2)　光が丘区民センター（心身障害者福祉集会所、光が丘高齢者センター)</t>
    <rPh sb="4" eb="5">
      <t>ヒカリ</t>
    </rPh>
    <rPh sb="6" eb="7">
      <t>オカ</t>
    </rPh>
    <rPh sb="7" eb="9">
      <t>クミン</t>
    </rPh>
    <rPh sb="14" eb="16">
      <t>シンシン</t>
    </rPh>
    <rPh sb="16" eb="19">
      <t>ショウガイシャ</t>
    </rPh>
    <rPh sb="19" eb="21">
      <t>フクシ</t>
    </rPh>
    <rPh sb="21" eb="24">
      <t>シュウカイジョ</t>
    </rPh>
    <rPh sb="25" eb="26">
      <t>ヒカリ</t>
    </rPh>
    <rPh sb="27" eb="28">
      <t>オカ</t>
    </rPh>
    <rPh sb="28" eb="31">
      <t>コウレイシャ</t>
    </rPh>
    <phoneticPr fontId="9"/>
  </si>
  <si>
    <t>児童室</t>
    <rPh sb="0" eb="3">
      <t>ジドウシツ</t>
    </rPh>
    <phoneticPr fontId="3"/>
  </si>
  <si>
    <t>敬老室</t>
    <rPh sb="0" eb="2">
      <t>ケイロウ</t>
    </rPh>
    <rPh sb="2" eb="3">
      <t>シツ</t>
    </rPh>
    <phoneticPr fontId="3"/>
  </si>
  <si>
    <t>大会議室</t>
    <rPh sb="0" eb="4">
      <t>ダイカイギシツ</t>
    </rPh>
    <phoneticPr fontId="3"/>
  </si>
  <si>
    <t>小会議室</t>
    <rPh sb="0" eb="4">
      <t>ショウカイギシツ</t>
    </rPh>
    <phoneticPr fontId="3"/>
  </si>
  <si>
    <t>和室(茶室)</t>
    <rPh sb="0" eb="2">
      <t>ワシツ</t>
    </rPh>
    <rPh sb="3" eb="5">
      <t>チャシツ</t>
    </rPh>
    <phoneticPr fontId="3"/>
  </si>
  <si>
    <t>個人利用者数</t>
    <rPh sb="0" eb="2">
      <t>コジン</t>
    </rPh>
    <rPh sb="2" eb="5">
      <t>リヨウシャ</t>
    </rPh>
    <rPh sb="5" eb="6">
      <t>スウ</t>
    </rPh>
    <phoneticPr fontId="5"/>
  </si>
  <si>
    <t>各館の名称の下に記載されている年月は、開館年月である。</t>
    <rPh sb="0" eb="1">
      <t>カク</t>
    </rPh>
    <rPh sb="1" eb="2">
      <t>カン</t>
    </rPh>
    <rPh sb="3" eb="5">
      <t>メイショウ</t>
    </rPh>
    <rPh sb="6" eb="7">
      <t>シタ</t>
    </rPh>
    <rPh sb="8" eb="10">
      <t>キサイ</t>
    </rPh>
    <rPh sb="15" eb="17">
      <t>ネンゲツ</t>
    </rPh>
    <rPh sb="19" eb="21">
      <t>カイカン</t>
    </rPh>
    <rPh sb="21" eb="23">
      <t>ネンゲツ</t>
    </rPh>
    <phoneticPr fontId="3"/>
  </si>
  <si>
    <t>石神井敬老館は空調設備等工事のため、平成20年７月25日～平成20年10月31日まで休館した。</t>
    <rPh sb="0" eb="3">
      <t>シャクジイ</t>
    </rPh>
    <rPh sb="3" eb="5">
      <t>ケイロウ</t>
    </rPh>
    <rPh sb="5" eb="6">
      <t>カン</t>
    </rPh>
    <rPh sb="7" eb="9">
      <t>クウチョウ</t>
    </rPh>
    <rPh sb="9" eb="11">
      <t>セツビ</t>
    </rPh>
    <rPh sb="11" eb="12">
      <t>トウ</t>
    </rPh>
    <rPh sb="12" eb="14">
      <t>コウジ</t>
    </rPh>
    <rPh sb="18" eb="20">
      <t>ヘイセイ</t>
    </rPh>
    <rPh sb="22" eb="23">
      <t>ネン</t>
    </rPh>
    <rPh sb="24" eb="25">
      <t>ガツ</t>
    </rPh>
    <rPh sb="27" eb="28">
      <t>ニチ</t>
    </rPh>
    <rPh sb="29" eb="31">
      <t>ヘイセイ</t>
    </rPh>
    <rPh sb="33" eb="34">
      <t>ネン</t>
    </rPh>
    <rPh sb="36" eb="37">
      <t>ガツ</t>
    </rPh>
    <rPh sb="39" eb="40">
      <t>ニチ</t>
    </rPh>
    <rPh sb="42" eb="44">
      <t>キュウカン</t>
    </rPh>
    <phoneticPr fontId="3"/>
  </si>
  <si>
    <t>大泉北敬老館はアスベスト除去工事のため、平成20年10月～12月まで休館した。</t>
    <rPh sb="0" eb="2">
      <t>オオイズミ</t>
    </rPh>
    <rPh sb="2" eb="3">
      <t>キタ</t>
    </rPh>
    <rPh sb="3" eb="5">
      <t>ケイロウ</t>
    </rPh>
    <rPh sb="5" eb="6">
      <t>カン</t>
    </rPh>
    <rPh sb="12" eb="14">
      <t>ジョキョ</t>
    </rPh>
    <rPh sb="14" eb="16">
      <t>コウジ</t>
    </rPh>
    <rPh sb="20" eb="22">
      <t>ヘイセイ</t>
    </rPh>
    <rPh sb="24" eb="25">
      <t>ネン</t>
    </rPh>
    <rPh sb="27" eb="28">
      <t>ガツ</t>
    </rPh>
    <rPh sb="31" eb="32">
      <t>ガツ</t>
    </rPh>
    <rPh sb="34" eb="36">
      <t>キュウカン</t>
    </rPh>
    <phoneticPr fontId="3"/>
  </si>
  <si>
    <t>石神井台敬老館は大規模改修工事のため、平成21年４月～平成22年３月まで休館した。</t>
    <rPh sb="0" eb="3">
      <t>シャクジイ</t>
    </rPh>
    <rPh sb="3" eb="4">
      <t>ダイ</t>
    </rPh>
    <rPh sb="4" eb="6">
      <t>ケイロウ</t>
    </rPh>
    <rPh sb="6" eb="7">
      <t>カン</t>
    </rPh>
    <rPh sb="8" eb="11">
      <t>ダイキボ</t>
    </rPh>
    <rPh sb="11" eb="13">
      <t>カイシュウ</t>
    </rPh>
    <rPh sb="13" eb="15">
      <t>コウジ</t>
    </rPh>
    <rPh sb="19" eb="21">
      <t>ヘイセイ</t>
    </rPh>
    <rPh sb="23" eb="24">
      <t>ネン</t>
    </rPh>
    <rPh sb="25" eb="26">
      <t>ガツ</t>
    </rPh>
    <rPh sb="27" eb="29">
      <t>ヘイセイ</t>
    </rPh>
    <rPh sb="31" eb="32">
      <t>ネン</t>
    </rPh>
    <rPh sb="33" eb="34">
      <t>ガツ</t>
    </rPh>
    <rPh sb="36" eb="38">
      <t>キュウカン</t>
    </rPh>
    <phoneticPr fontId="3"/>
  </si>
  <si>
    <t>一般書</t>
    <rPh sb="0" eb="3">
      <t>イッパンショ</t>
    </rPh>
    <phoneticPr fontId="6"/>
  </si>
  <si>
    <t>青少年向け</t>
    <rPh sb="0" eb="3">
      <t>セイショウネン</t>
    </rPh>
    <rPh sb="3" eb="4">
      <t>ム</t>
    </rPh>
    <phoneticPr fontId="6"/>
  </si>
  <si>
    <t>児童書</t>
    <rPh sb="0" eb="3">
      <t>ジドウショ</t>
    </rPh>
    <phoneticPr fontId="6"/>
  </si>
  <si>
    <t>その他図書</t>
    <rPh sb="2" eb="3">
      <t>タ</t>
    </rPh>
    <rPh sb="3" eb="5">
      <t>トショ</t>
    </rPh>
    <phoneticPr fontId="6"/>
  </si>
  <si>
    <t>点字図書</t>
    <rPh sb="0" eb="2">
      <t>テンジ</t>
    </rPh>
    <rPh sb="2" eb="4">
      <t>トショ</t>
    </rPh>
    <phoneticPr fontId="6"/>
  </si>
  <si>
    <t>雑誌</t>
    <rPh sb="0" eb="2">
      <t>ザッシ</t>
    </rPh>
    <phoneticPr fontId="6"/>
  </si>
  <si>
    <t>点字雑誌</t>
    <rPh sb="0" eb="2">
      <t>テンジ</t>
    </rPh>
    <rPh sb="2" eb="4">
      <t>ザッシ</t>
    </rPh>
    <phoneticPr fontId="6"/>
  </si>
  <si>
    <t>ＣＤ</t>
  </si>
  <si>
    <t>カセットテープ</t>
  </si>
  <si>
    <t>レコード</t>
  </si>
  <si>
    <t>公共ビデオ</t>
    <rPh sb="0" eb="2">
      <t>コウキョウ</t>
    </rPh>
    <phoneticPr fontId="6"/>
  </si>
  <si>
    <t>一般ビデオ</t>
    <rPh sb="0" eb="2">
      <t>イッパン</t>
    </rPh>
    <phoneticPr fontId="6"/>
  </si>
  <si>
    <t>その他視聴覚資料</t>
    <rPh sb="2" eb="3">
      <t>タ</t>
    </rPh>
    <rPh sb="3" eb="6">
      <t>シチョウカク</t>
    </rPh>
    <rPh sb="6" eb="8">
      <t>シリョウ</t>
    </rPh>
    <phoneticPr fontId="6"/>
  </si>
  <si>
    <t>視覚障害者用ＣＤ</t>
    <rPh sb="0" eb="2">
      <t>シカク</t>
    </rPh>
    <rPh sb="2" eb="5">
      <t>ショウガイシャ</t>
    </rPh>
    <rPh sb="5" eb="6">
      <t>ヨウ</t>
    </rPh>
    <phoneticPr fontId="6"/>
  </si>
  <si>
    <t>昆虫標本</t>
    <rPh sb="0" eb="2">
      <t>コンチュウ</t>
    </rPh>
    <rPh sb="2" eb="4">
      <t>ヒョウホン</t>
    </rPh>
    <phoneticPr fontId="6"/>
  </si>
  <si>
    <t>マイクロフィルム</t>
  </si>
  <si>
    <t>視覚障害者用録音図書</t>
    <rPh sb="6" eb="8">
      <t>ロクオン</t>
    </rPh>
    <rPh sb="8" eb="10">
      <t>トショ</t>
    </rPh>
    <phoneticPr fontId="6"/>
  </si>
  <si>
    <t>視覚障害者用録音雑誌</t>
    <rPh sb="6" eb="8">
      <t>ロクオン</t>
    </rPh>
    <rPh sb="8" eb="10">
      <t>ザッシ</t>
    </rPh>
    <phoneticPr fontId="6"/>
  </si>
  <si>
    <t>平成24年９月４日～平成25年３月８日まで工事のため休館した。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1" eb="23">
      <t>コウジ</t>
    </rPh>
    <rPh sb="26" eb="28">
      <t>キュウカン</t>
    </rPh>
    <phoneticPr fontId="3"/>
  </si>
  <si>
    <t>全館利用があるため、団体利用状況と部屋別利用者数の数値は一致しない場合がある。</t>
    <rPh sb="0" eb="2">
      <t>ゼンカン</t>
    </rPh>
    <rPh sb="1" eb="2">
      <t>ダイゼン</t>
    </rPh>
    <rPh sb="2" eb="4">
      <t>リヨウ</t>
    </rPh>
    <rPh sb="10" eb="12">
      <t>ダンタイ</t>
    </rPh>
    <rPh sb="12" eb="14">
      <t>リヨウ</t>
    </rPh>
    <rPh sb="14" eb="16">
      <t>ジョウキョウ</t>
    </rPh>
    <rPh sb="17" eb="19">
      <t>ヘヤ</t>
    </rPh>
    <rPh sb="19" eb="20">
      <t>ベツ</t>
    </rPh>
    <rPh sb="20" eb="22">
      <t>リヨウ</t>
    </rPh>
    <rPh sb="22" eb="23">
      <t>シャ</t>
    </rPh>
    <rPh sb="23" eb="24">
      <t>スウ</t>
    </rPh>
    <rPh sb="25" eb="27">
      <t>スウチ</t>
    </rPh>
    <rPh sb="28" eb="30">
      <t>イッチ</t>
    </rPh>
    <rPh sb="33" eb="35">
      <t>バアイ</t>
    </rPh>
    <phoneticPr fontId="12"/>
  </si>
  <si>
    <t>庭球場の三井住友銀行石神井運動場は平成20年７月18日に都立石神井公園の運動場となったため、民間開放は終了した。</t>
    <rPh sb="0" eb="2">
      <t>テイキュウ</t>
    </rPh>
    <rPh sb="2" eb="3">
      <t>ジョウ</t>
    </rPh>
    <rPh sb="4" eb="6">
      <t>ミツイ</t>
    </rPh>
    <rPh sb="6" eb="8">
      <t>スミトモ</t>
    </rPh>
    <rPh sb="8" eb="10">
      <t>ギンコウ</t>
    </rPh>
    <rPh sb="10" eb="13">
      <t>シャクジイ</t>
    </rPh>
    <rPh sb="13" eb="16">
      <t>ウンドウジョウ</t>
    </rPh>
    <rPh sb="17" eb="19">
      <t>ヘイセイ</t>
    </rPh>
    <rPh sb="21" eb="22">
      <t>ネン</t>
    </rPh>
    <rPh sb="23" eb="24">
      <t>ガツ</t>
    </rPh>
    <rPh sb="26" eb="27">
      <t>ニチ</t>
    </rPh>
    <rPh sb="28" eb="30">
      <t>トリツ</t>
    </rPh>
    <rPh sb="30" eb="35">
      <t>シャクジイコウエン</t>
    </rPh>
    <rPh sb="36" eb="39">
      <t>ウンドウジョウ</t>
    </rPh>
    <rPh sb="46" eb="48">
      <t>ミンカン</t>
    </rPh>
    <rPh sb="48" eb="50">
      <t>カイホウ</t>
    </rPh>
    <rPh sb="51" eb="53">
      <t>シュウリョウ</t>
    </rPh>
    <phoneticPr fontId="3"/>
  </si>
  <si>
    <t>生活相談</t>
    <rPh sb="0" eb="2">
      <t>セイカツ</t>
    </rPh>
    <rPh sb="2" eb="4">
      <t>ソウダン</t>
    </rPh>
    <phoneticPr fontId="3"/>
  </si>
  <si>
    <t>児童相談</t>
    <rPh sb="0" eb="2">
      <t>ジドウ</t>
    </rPh>
    <rPh sb="2" eb="4">
      <t>ソウダン</t>
    </rPh>
    <phoneticPr fontId="3"/>
  </si>
  <si>
    <t>身体障害者相談</t>
    <rPh sb="0" eb="2">
      <t>シンタイ</t>
    </rPh>
    <rPh sb="2" eb="5">
      <t>ショウガイシャ</t>
    </rPh>
    <rPh sb="5" eb="7">
      <t>ソウダン</t>
    </rPh>
    <phoneticPr fontId="3"/>
  </si>
  <si>
    <t>知的障害者相談</t>
    <rPh sb="0" eb="2">
      <t>チテキ</t>
    </rPh>
    <rPh sb="2" eb="5">
      <t>ショウガイシャ</t>
    </rPh>
    <rPh sb="5" eb="7">
      <t>ソウダン</t>
    </rPh>
    <phoneticPr fontId="3"/>
  </si>
  <si>
    <t>：</t>
    <phoneticPr fontId="3"/>
  </si>
  <si>
    <t>受付した相談件数の合計である。</t>
    <rPh sb="0" eb="1">
      <t>ウ</t>
    </rPh>
    <rPh sb="1" eb="2">
      <t>ツ</t>
    </rPh>
    <rPh sb="4" eb="6">
      <t>ソウダン</t>
    </rPh>
    <rPh sb="6" eb="8">
      <t>ケンスウ</t>
    </rPh>
    <rPh sb="9" eb="11">
      <t>ゴウケイ</t>
    </rPh>
    <phoneticPr fontId="3"/>
  </si>
  <si>
    <t>それ以外の相談の件数は、各総合福祉事務所で受付した相談件数の合計である。</t>
    <rPh sb="2" eb="4">
      <t>イガイ</t>
    </rPh>
    <rPh sb="5" eb="7">
      <t>ソウダン</t>
    </rPh>
    <rPh sb="8" eb="10">
      <t>ケンスウ</t>
    </rPh>
    <rPh sb="12" eb="13">
      <t>カク</t>
    </rPh>
    <rPh sb="13" eb="15">
      <t>ソウゴウ</t>
    </rPh>
    <rPh sb="15" eb="17">
      <t>フクシ</t>
    </rPh>
    <rPh sb="17" eb="19">
      <t>ジム</t>
    </rPh>
    <rPh sb="19" eb="20">
      <t>ショ</t>
    </rPh>
    <rPh sb="21" eb="22">
      <t>ウ</t>
    </rPh>
    <rPh sb="22" eb="23">
      <t>ツ</t>
    </rPh>
    <rPh sb="25" eb="27">
      <t>ソウダン</t>
    </rPh>
    <rPh sb="27" eb="29">
      <t>ケンスウ</t>
    </rPh>
    <rPh sb="30" eb="32">
      <t>ゴウケイ</t>
    </rPh>
    <phoneticPr fontId="3"/>
  </si>
  <si>
    <t>大泉学園町希望が丘公園運動場は、平成23年４月４日に開設した。</t>
    <rPh sb="0" eb="2">
      <t>オオイズミ</t>
    </rPh>
    <rPh sb="2" eb="3">
      <t>マナブ</t>
    </rPh>
    <rPh sb="3" eb="4">
      <t>エン</t>
    </rPh>
    <rPh sb="4" eb="5">
      <t>チョウ</t>
    </rPh>
    <rPh sb="5" eb="7">
      <t>キボウ</t>
    </rPh>
    <rPh sb="8" eb="9">
      <t>オカ</t>
    </rPh>
    <rPh sb="9" eb="11">
      <t>コウエン</t>
    </rPh>
    <rPh sb="11" eb="14">
      <t>ウンドウジョウ</t>
    </rPh>
    <rPh sb="16" eb="18">
      <t>ヘイセイ</t>
    </rPh>
    <rPh sb="20" eb="21">
      <t>ネン</t>
    </rPh>
    <rPh sb="22" eb="23">
      <t>ガツ</t>
    </rPh>
    <rPh sb="24" eb="25">
      <t>カ</t>
    </rPh>
    <rPh sb="26" eb="28">
      <t>カイセツ</t>
    </rPh>
    <phoneticPr fontId="3"/>
  </si>
  <si>
    <t>相談件数等には牧野記念庭園で実施した分が含まれている。</t>
    <rPh sb="0" eb="2">
      <t>ソウダン</t>
    </rPh>
    <rPh sb="2" eb="4">
      <t>ケンスウ</t>
    </rPh>
    <rPh sb="4" eb="5">
      <t>トウ</t>
    </rPh>
    <rPh sb="7" eb="9">
      <t>マキノ</t>
    </rPh>
    <rPh sb="9" eb="11">
      <t>キネン</t>
    </rPh>
    <rPh sb="11" eb="13">
      <t>テイエン</t>
    </rPh>
    <rPh sb="14" eb="16">
      <t>ジッシ</t>
    </rPh>
    <rPh sb="18" eb="19">
      <t>ブン</t>
    </rPh>
    <rPh sb="20" eb="21">
      <t>フク</t>
    </rPh>
    <phoneticPr fontId="3"/>
  </si>
  <si>
    <t>(　)内の数値は電話による相談件数で内数である。</t>
    <rPh sb="3" eb="4">
      <t>ナイ</t>
    </rPh>
    <rPh sb="5" eb="7">
      <t>スウチ</t>
    </rPh>
    <rPh sb="8" eb="10">
      <t>デンワ</t>
    </rPh>
    <rPh sb="13" eb="15">
      <t>ソウダン</t>
    </rPh>
    <rPh sb="15" eb="17">
      <t>ケンスウ</t>
    </rPh>
    <rPh sb="18" eb="19">
      <t>ウチ</t>
    </rPh>
    <rPh sb="19" eb="20">
      <t>スウ</t>
    </rPh>
    <phoneticPr fontId="10"/>
  </si>
  <si>
    <t>表82　光が丘区民ホール・光が丘区民センター</t>
    <rPh sb="4" eb="5">
      <t>ヒカリ</t>
    </rPh>
    <rPh sb="6" eb="7">
      <t>オカ</t>
    </rPh>
    <rPh sb="7" eb="9">
      <t>クミン</t>
    </rPh>
    <rPh sb="13" eb="14">
      <t>ヒカリ</t>
    </rPh>
    <rPh sb="15" eb="16">
      <t>オカ</t>
    </rPh>
    <rPh sb="16" eb="18">
      <t>クミン</t>
    </rPh>
    <phoneticPr fontId="9"/>
  </si>
  <si>
    <t>光が丘高齢者センターの数値は、目的外利用数分である（本来の目的による高齢者センター利用分は、178ページの表103に掲載して</t>
    <rPh sb="0" eb="1">
      <t>ヒカリ</t>
    </rPh>
    <rPh sb="2" eb="3">
      <t>オカ</t>
    </rPh>
    <rPh sb="3" eb="6">
      <t>コウレイシャ</t>
    </rPh>
    <rPh sb="11" eb="13">
      <t>スウチ</t>
    </rPh>
    <rPh sb="15" eb="17">
      <t>モクテキ</t>
    </rPh>
    <rPh sb="17" eb="18">
      <t>ガイ</t>
    </rPh>
    <rPh sb="18" eb="20">
      <t>リヨウ</t>
    </rPh>
    <rPh sb="20" eb="21">
      <t>スウ</t>
    </rPh>
    <rPh sb="21" eb="22">
      <t>ブン</t>
    </rPh>
    <phoneticPr fontId="3"/>
  </si>
  <si>
    <t>いる）。</t>
    <phoneticPr fontId="3"/>
  </si>
  <si>
    <t>心身障害者福祉集会所の数値は、目的外利用数分である（本来の目的による心身障害者福祉集会所利用分は、189ページの表120に</t>
    <rPh sb="11" eb="13">
      <t>スウチ</t>
    </rPh>
    <rPh sb="15" eb="17">
      <t>モクテキ</t>
    </rPh>
    <rPh sb="17" eb="18">
      <t>ガイ</t>
    </rPh>
    <rPh sb="18" eb="20">
      <t>リヨウ</t>
    </rPh>
    <rPh sb="20" eb="21">
      <t>スウ</t>
    </rPh>
    <rPh sb="21" eb="22">
      <t>ブン</t>
    </rPh>
    <phoneticPr fontId="3"/>
  </si>
  <si>
    <t>掲載している）。</t>
    <phoneticPr fontId="3"/>
  </si>
  <si>
    <t>平成24年４月１日に練馬公民館から生涯学習センターに名称を変更した。</t>
    <rPh sb="0" eb="2">
      <t>ヘイセイ</t>
    </rPh>
    <rPh sb="4" eb="5">
      <t>ネン</t>
    </rPh>
    <rPh sb="6" eb="7">
      <t>ガツ</t>
    </rPh>
    <rPh sb="8" eb="9">
      <t>ニチ</t>
    </rPh>
    <rPh sb="10" eb="12">
      <t>ネリマ</t>
    </rPh>
    <rPh sb="12" eb="15">
      <t>コウミンカン</t>
    </rPh>
    <rPh sb="17" eb="19">
      <t>ショウガイ</t>
    </rPh>
    <rPh sb="19" eb="21">
      <t>ガクシュウ</t>
    </rPh>
    <rPh sb="26" eb="28">
      <t>メイショウ</t>
    </rPh>
    <rPh sb="29" eb="31">
      <t>ヘンコウ</t>
    </rPh>
    <phoneticPr fontId="11"/>
  </si>
  <si>
    <t>※会議室等の欄について、旭丘地域集会所はホールの、関町地域集会所は会議室と多目的室の、土支田中央地域集会所は多目的室の、</t>
    <rPh sb="1" eb="4">
      <t>カイギシツ</t>
    </rPh>
    <rPh sb="4" eb="5">
      <t>トウ</t>
    </rPh>
    <rPh sb="6" eb="7">
      <t>ラン</t>
    </rPh>
    <rPh sb="33" eb="36">
      <t>カイギシツ</t>
    </rPh>
    <rPh sb="37" eb="40">
      <t>タモクテキ</t>
    </rPh>
    <rPh sb="40" eb="41">
      <t>シツ</t>
    </rPh>
    <rPh sb="54" eb="57">
      <t>タモクテキ</t>
    </rPh>
    <rPh sb="57" eb="58">
      <t>シツ</t>
    </rPh>
    <phoneticPr fontId="3"/>
  </si>
  <si>
    <t>６ページの「表１ 練馬区の現況」の図書館蔵書数は、一般書、青少年向け、児童書を合計した数値である。</t>
    <rPh sb="6" eb="7">
      <t>ヒョウ</t>
    </rPh>
    <rPh sb="9" eb="12">
      <t>ネリマク</t>
    </rPh>
    <rPh sb="13" eb="15">
      <t>ゲンキョウ</t>
    </rPh>
    <rPh sb="17" eb="20">
      <t>トショカン</t>
    </rPh>
    <rPh sb="20" eb="22">
      <t>ゾウショ</t>
    </rPh>
    <rPh sb="22" eb="23">
      <t>スウ</t>
    </rPh>
    <rPh sb="25" eb="28">
      <t>イッパンショ</t>
    </rPh>
    <rPh sb="29" eb="32">
      <t>セイショウネン</t>
    </rPh>
    <rPh sb="32" eb="33">
      <t>ム</t>
    </rPh>
    <rPh sb="35" eb="38">
      <t>ジドウショ</t>
    </rPh>
    <rPh sb="39" eb="41">
      <t>ゴウケイ</t>
    </rPh>
    <rPh sb="43" eb="45">
      <t>スウチ</t>
    </rPh>
    <phoneticPr fontId="14"/>
  </si>
  <si>
    <t>表100　ス　ポ　ー　ツ　施　設</t>
    <rPh sb="13" eb="14">
      <t>シ</t>
    </rPh>
    <rPh sb="15" eb="16">
      <t>セツ</t>
    </rPh>
    <phoneticPr fontId="17"/>
  </si>
  <si>
    <t>緑と農の体験塾</t>
    <rPh sb="0" eb="1">
      <t>ミドリ</t>
    </rPh>
    <rPh sb="2" eb="3">
      <t>ノウ</t>
    </rPh>
    <rPh sb="4" eb="6">
      <t>タイケン</t>
    </rPh>
    <rPh sb="6" eb="7">
      <t>ジュク</t>
    </rPh>
    <phoneticPr fontId="3"/>
  </si>
  <si>
    <t>大泉　風のがっこう</t>
    <rPh sb="0" eb="2">
      <t>オオイズミ</t>
    </rPh>
    <rPh sb="3" eb="4">
      <t>カゼ</t>
    </rPh>
    <phoneticPr fontId="3"/>
  </si>
  <si>
    <t>田柄すずしろ農園</t>
    <rPh sb="0" eb="2">
      <t>タガラ</t>
    </rPh>
    <rPh sb="6" eb="8">
      <t>ノウエン</t>
    </rPh>
    <phoneticPr fontId="3"/>
  </si>
  <si>
    <t>イガさんの畑</t>
    <rPh sb="5" eb="6">
      <t>ハタケ</t>
    </rPh>
    <phoneticPr fontId="3"/>
  </si>
  <si>
    <t>学田体験農園</t>
    <rPh sb="0" eb="2">
      <t>ガクデン</t>
    </rPh>
    <rPh sb="2" eb="4">
      <t>タイケン</t>
    </rPh>
    <rPh sb="4" eb="6">
      <t>ノウエン</t>
    </rPh>
    <phoneticPr fontId="3"/>
  </si>
  <si>
    <t>農学校 石泉愛らんど</t>
    <rPh sb="0" eb="1">
      <t>ノウ</t>
    </rPh>
    <rPh sb="1" eb="3">
      <t>ガッコウ</t>
    </rPh>
    <rPh sb="4" eb="5">
      <t>イシ</t>
    </rPh>
    <rPh sb="5" eb="6">
      <t>イズミ</t>
    </rPh>
    <rPh sb="6" eb="7">
      <t>アイ</t>
    </rPh>
    <phoneticPr fontId="3"/>
  </si>
  <si>
    <t>緑の散歩道</t>
    <rPh sb="0" eb="1">
      <t>ミドリ</t>
    </rPh>
    <rPh sb="2" eb="5">
      <t>サンポミチ</t>
    </rPh>
    <phoneticPr fontId="3"/>
  </si>
  <si>
    <t>どろんこ・わぁるど</t>
    <phoneticPr fontId="3"/>
  </si>
  <si>
    <t>井頭体験農園</t>
    <rPh sb="0" eb="1">
      <t>イ</t>
    </rPh>
    <rPh sb="1" eb="2">
      <t>アタマ</t>
    </rPh>
    <rPh sb="2" eb="4">
      <t>タイケン</t>
    </rPh>
    <rPh sb="4" eb="6">
      <t>ノウエン</t>
    </rPh>
    <phoneticPr fontId="3"/>
  </si>
  <si>
    <t>百匁の里</t>
    <rPh sb="0" eb="1">
      <t>ヒャク</t>
    </rPh>
    <rPh sb="3" eb="4">
      <t>サト</t>
    </rPh>
    <phoneticPr fontId="3"/>
  </si>
  <si>
    <t>楽農くらぶ</t>
    <rPh sb="0" eb="1">
      <t>ラク</t>
    </rPh>
    <rPh sb="1" eb="2">
      <t>ノウ</t>
    </rPh>
    <phoneticPr fontId="3"/>
  </si>
  <si>
    <t>南大泉やさい村</t>
    <rPh sb="0" eb="1">
      <t>ミナミ</t>
    </rPh>
    <rPh sb="1" eb="3">
      <t>オオイズミ</t>
    </rPh>
    <rPh sb="6" eb="7">
      <t>ムラ</t>
    </rPh>
    <phoneticPr fontId="3"/>
  </si>
  <si>
    <t>農の詩</t>
    <rPh sb="0" eb="1">
      <t>ノウ</t>
    </rPh>
    <rPh sb="2" eb="3">
      <t>ウタ</t>
    </rPh>
    <phoneticPr fontId="3"/>
  </si>
  <si>
    <t>旬感倶楽部</t>
    <rPh sb="0" eb="1">
      <t>シュン</t>
    </rPh>
    <rPh sb="1" eb="2">
      <t>カン</t>
    </rPh>
    <rPh sb="2" eb="5">
      <t>クラブ</t>
    </rPh>
    <phoneticPr fontId="3"/>
  </si>
  <si>
    <t>あーばんあぐりぱーく
石神井台</t>
    <rPh sb="11" eb="14">
      <t>シャクジイ</t>
    </rPh>
    <rPh sb="14" eb="15">
      <t>ダイ</t>
    </rPh>
    <phoneticPr fontId="3"/>
  </si>
  <si>
    <t>関町グリーンガーデン</t>
    <rPh sb="0" eb="1">
      <t>セキ</t>
    </rPh>
    <rPh sb="1" eb="2">
      <t>マチ</t>
    </rPh>
    <phoneticPr fontId="3"/>
  </si>
  <si>
    <t>※</t>
    <phoneticPr fontId="23"/>
  </si>
  <si>
    <t>(Ｈ２年)</t>
    <rPh sb="3" eb="4">
      <t>ネン</t>
    </rPh>
    <phoneticPr fontId="3"/>
  </si>
  <si>
    <t>(Ｈ３年)</t>
    <rPh sb="3" eb="4">
      <t>ネン</t>
    </rPh>
    <phoneticPr fontId="3"/>
  </si>
  <si>
    <t>(Ｈ８年)</t>
    <rPh sb="3" eb="4">
      <t>ネン</t>
    </rPh>
    <phoneticPr fontId="3"/>
  </si>
  <si>
    <t>(Ｈ９年)</t>
    <rPh sb="3" eb="4">
      <t>ネン</t>
    </rPh>
    <phoneticPr fontId="3"/>
  </si>
  <si>
    <t>(Ｈ４年)</t>
    <rPh sb="3" eb="4">
      <t>ネン</t>
    </rPh>
    <phoneticPr fontId="3"/>
  </si>
  <si>
    <t>(Ｈ５年)</t>
    <rPh sb="3" eb="4">
      <t>ネン</t>
    </rPh>
    <phoneticPr fontId="3"/>
  </si>
  <si>
    <t>(Ｈ６年)</t>
    <rPh sb="3" eb="4">
      <t>ネン</t>
    </rPh>
    <phoneticPr fontId="3"/>
  </si>
  <si>
    <t>(Ｈ７年)</t>
    <rPh sb="3" eb="4">
      <t>ネン</t>
    </rPh>
    <phoneticPr fontId="3"/>
  </si>
  <si>
    <t>(Ｈ11年)</t>
    <rPh sb="4" eb="5">
      <t>ネン</t>
    </rPh>
    <phoneticPr fontId="3"/>
  </si>
  <si>
    <t>(Ｈ13年)</t>
    <rPh sb="4" eb="5">
      <t>ネン</t>
    </rPh>
    <phoneticPr fontId="3"/>
  </si>
  <si>
    <t>(Ｈ15年)</t>
    <rPh sb="4" eb="5">
      <t>ネン</t>
    </rPh>
    <phoneticPr fontId="3"/>
  </si>
  <si>
    <t>(Ｈ17年)</t>
    <rPh sb="4" eb="5">
      <t>ネン</t>
    </rPh>
    <phoneticPr fontId="3"/>
  </si>
  <si>
    <t>(Ｈ18年)</t>
    <rPh sb="4" eb="5">
      <t>ネン</t>
    </rPh>
    <phoneticPr fontId="3"/>
  </si>
  <si>
    <t>(Ｈ19年)</t>
    <rPh sb="4" eb="5">
      <t>ネン</t>
    </rPh>
    <phoneticPr fontId="3"/>
  </si>
  <si>
    <t>(Ｈ21年)</t>
    <rPh sb="4" eb="5">
      <t>ネン</t>
    </rPh>
    <phoneticPr fontId="3"/>
  </si>
  <si>
    <t>(Ｈ22年)</t>
    <rPh sb="4" eb="5">
      <t>ネン</t>
    </rPh>
    <phoneticPr fontId="3"/>
  </si>
  <si>
    <r>
      <t>※</t>
    </r>
    <r>
      <rPr>
        <sz val="6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>は農業体験農園(民間設置市民農園)である。</t>
    </r>
    <rPh sb="3" eb="5">
      <t>ノウギョウ</t>
    </rPh>
    <rPh sb="5" eb="7">
      <t>タイケン</t>
    </rPh>
    <rPh sb="7" eb="9">
      <t>ノウエン</t>
    </rPh>
    <rPh sb="10" eb="12">
      <t>ミンカン</t>
    </rPh>
    <rPh sb="12" eb="14">
      <t>セッチ</t>
    </rPh>
    <rPh sb="14" eb="16">
      <t>シミン</t>
    </rPh>
    <rPh sb="16" eb="18">
      <t>ノウエン</t>
    </rPh>
    <phoneticPr fontId="3"/>
  </si>
  <si>
    <t>高齢者センターのうち、光が丘と関における目的外利用分の件数については、それぞれ166ページの表82、表83に掲載している。</t>
    <rPh sb="0" eb="3">
      <t>コウレイシャ</t>
    </rPh>
    <rPh sb="11" eb="12">
      <t>ヒカリ</t>
    </rPh>
    <rPh sb="13" eb="14">
      <t>オカ</t>
    </rPh>
    <rPh sb="15" eb="16">
      <t>セキ</t>
    </rPh>
    <rPh sb="20" eb="22">
      <t>モクテキ</t>
    </rPh>
    <rPh sb="22" eb="23">
      <t>ガイ</t>
    </rPh>
    <rPh sb="23" eb="25">
      <t>リヨウ</t>
    </rPh>
    <rPh sb="25" eb="26">
      <t>ブン</t>
    </rPh>
    <rPh sb="27" eb="29">
      <t>ケンスウ</t>
    </rPh>
    <rPh sb="46" eb="47">
      <t>ヒョウ</t>
    </rPh>
    <rPh sb="50" eb="51">
      <t>ヒョウ</t>
    </rPh>
    <rPh sb="54" eb="56">
      <t>ケイサイ</t>
    </rPh>
    <phoneticPr fontId="10"/>
  </si>
  <si>
    <t>区施設利用状況・区民相談</t>
    <phoneticPr fontId="37"/>
  </si>
  <si>
    <t>９</t>
    <phoneticPr fontId="37"/>
  </si>
  <si>
    <t>高齢者相談の件数は、練馬・光が丘・石神井・大泉の総合福祉事務所の地域包括支援センター（平成21年度以降は支所を含む）で</t>
    <rPh sb="0" eb="3">
      <t>コウレイシャ</t>
    </rPh>
    <rPh sb="3" eb="5">
      <t>ソウダン</t>
    </rPh>
    <rPh sb="6" eb="8">
      <t>ケンスウ</t>
    </rPh>
    <rPh sb="24" eb="26">
      <t>ソウゴウ</t>
    </rPh>
    <rPh sb="26" eb="28">
      <t>フクシ</t>
    </rPh>
    <rPh sb="28" eb="30">
      <t>ジム</t>
    </rPh>
    <rPh sb="30" eb="31">
      <t>ショ</t>
    </rPh>
    <rPh sb="32" eb="34">
      <t>チイキ</t>
    </rPh>
    <rPh sb="34" eb="36">
      <t>ホウカツ</t>
    </rPh>
    <rPh sb="36" eb="38">
      <t>シエン</t>
    </rPh>
    <rPh sb="43" eb="45">
      <t>ヘイセイ</t>
    </rPh>
    <rPh sb="47" eb="49">
      <t>ネンド</t>
    </rPh>
    <rPh sb="49" eb="51">
      <t>イコウ</t>
    </rPh>
    <rPh sb="52" eb="54">
      <t>シショ</t>
    </rPh>
    <rPh sb="55" eb="56">
      <t>フク</t>
    </rPh>
    <phoneticPr fontId="3"/>
  </si>
  <si>
    <t>（各年度末現在）</t>
    <rPh sb="1" eb="5">
      <t>カクネンドマツ</t>
    </rPh>
    <rPh sb="5" eb="7">
      <t>ゲンザイ</t>
    </rPh>
    <phoneticPr fontId="24"/>
  </si>
  <si>
    <t>「特別施設」の数値は、旭町南はプールとトレーニング室、光が丘は音楽スタジオの利用者数である。</t>
    <rPh sb="1" eb="3">
      <t>トクベツ</t>
    </rPh>
    <rPh sb="3" eb="5">
      <t>シセツ</t>
    </rPh>
    <rPh sb="7" eb="9">
      <t>スウチ</t>
    </rPh>
    <rPh sb="11" eb="13">
      <t>アサヒチョウ</t>
    </rPh>
    <rPh sb="13" eb="14">
      <t>ミナミ</t>
    </rPh>
    <rPh sb="25" eb="26">
      <t>シツ</t>
    </rPh>
    <rPh sb="27" eb="28">
      <t>ヒカリ</t>
    </rPh>
    <rPh sb="29" eb="30">
      <t>オカ</t>
    </rPh>
    <rPh sb="31" eb="33">
      <t>オンガク</t>
    </rPh>
    <rPh sb="38" eb="40">
      <t>リヨウ</t>
    </rPh>
    <rPh sb="40" eb="41">
      <t>シャ</t>
    </rPh>
    <rPh sb="41" eb="42">
      <t>スウ</t>
    </rPh>
    <phoneticPr fontId="9"/>
  </si>
  <si>
    <t>法律相談の数値は、練馬区区民相談所、石神井庁舎区民相談室、男女共同参画センター相談室における相談件数の合計である。</t>
    <rPh sb="0" eb="2">
      <t>ホウリツ</t>
    </rPh>
    <rPh sb="2" eb="4">
      <t>ソウダン</t>
    </rPh>
    <rPh sb="5" eb="7">
      <t>スウチ</t>
    </rPh>
    <rPh sb="9" eb="12">
      <t>ネリマク</t>
    </rPh>
    <rPh sb="12" eb="14">
      <t>クミン</t>
    </rPh>
    <rPh sb="14" eb="16">
      <t>ソウダン</t>
    </rPh>
    <rPh sb="16" eb="17">
      <t>ジョ</t>
    </rPh>
    <rPh sb="18" eb="21">
      <t>シャクジイ</t>
    </rPh>
    <rPh sb="21" eb="23">
      <t>チョウシャ</t>
    </rPh>
    <rPh sb="23" eb="25">
      <t>クミン</t>
    </rPh>
    <rPh sb="25" eb="28">
      <t>ソウダンシツ</t>
    </rPh>
    <rPh sb="29" eb="31">
      <t>ダンジョ</t>
    </rPh>
    <rPh sb="31" eb="33">
      <t>キョウドウ</t>
    </rPh>
    <rPh sb="33" eb="35">
      <t>サンカク</t>
    </rPh>
    <rPh sb="39" eb="42">
      <t>ソウダンシツ</t>
    </rPh>
    <rPh sb="46" eb="48">
      <t>ソウダン</t>
    </rPh>
    <rPh sb="48" eb="50">
      <t>ケンスウ</t>
    </rPh>
    <rPh sb="51" eb="53">
      <t>ゴウケイ</t>
    </rPh>
    <phoneticPr fontId="3"/>
  </si>
  <si>
    <t>高齢者
相談</t>
    <rPh sb="0" eb="3">
      <t>コウレイシャ</t>
    </rPh>
    <rPh sb="4" eb="6">
      <t>ソウダン</t>
    </rPh>
    <phoneticPr fontId="3"/>
  </si>
  <si>
    <t>身体障害者
相談</t>
    <rPh sb="0" eb="2">
      <t>シンタイ</t>
    </rPh>
    <rPh sb="2" eb="5">
      <t>ショウガイシャ</t>
    </rPh>
    <rPh sb="6" eb="7">
      <t>ショウ</t>
    </rPh>
    <rPh sb="7" eb="8">
      <t>ダン</t>
    </rPh>
    <phoneticPr fontId="3"/>
  </si>
  <si>
    <t>知的障害者
相談</t>
    <rPh sb="0" eb="2">
      <t>チテキ</t>
    </rPh>
    <rPh sb="2" eb="5">
      <t>ショウガイシャ</t>
    </rPh>
    <rPh sb="6" eb="7">
      <t>ショウ</t>
    </rPh>
    <rPh sb="7" eb="8">
      <t>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</si>
</sst>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¥&quot;#,##0;[Red]&quot;¥&quot;\-#,##0"/>
    <numFmt numFmtId="176" formatCode="#,##0\ ;&quot;△&quot;#,##0\ ;&quot;－ &quot;"/>
    <numFmt numFmtId="177" formatCode="#,##0_);[Red]\(#,##0\)"/>
    <numFmt numFmtId="178" formatCode="#,##0_);\(#,##0\)"/>
    <numFmt numFmtId="179" formatCode="#,##0\ ;&quot;△&quot;?,??0\ ;&quot;－ &quot;"/>
    <numFmt numFmtId="180" formatCode="0_);\(0\)"/>
    <numFmt numFmtId="181" formatCode="0_ "/>
    <numFmt numFmtId="182" formatCode="#,##0\ ;&quot;△&quot;#,##0\ \ ;&quot;－ &quot;"/>
    <numFmt numFmtId="183" formatCode="#,##0\ ;&quot;△&quot;#,##0\ \ ;&quot;－&quot;"/>
    <numFmt numFmtId="184" formatCode="#0.0\ ;&quot;△ &quot;\ #0.0\ ;&quot;－ &quot;"/>
    <numFmt numFmtId="185" formatCode="#0.0\ ;&quot;△&quot;#0.0\ ;&quot;－ &quot;"/>
    <numFmt numFmtId="186" formatCode="&quot;区施設利用状況・区民相談　&quot;#"/>
    <numFmt numFmtId="187" formatCode="#&quot;　区施設利用状況・区民相談&quot;"/>
    <numFmt numFmtId="188" formatCode="&quot;（&quot;#&quot;）&quot;"/>
    <numFmt numFmtId="189" formatCode="#,##0_ ;[Red]\-#,##0\ "/>
    <numFmt numFmtId="190" formatCode="&quot;( &quot;#,###&quot;)&quot;"/>
  </numFmts>
  <fonts count="5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7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38" fontId="2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/>
    <xf numFmtId="0" fontId="13" fillId="0" borderId="0"/>
    <xf numFmtId="0" fontId="2" fillId="0" borderId="0">
      <alignment vertical="center"/>
    </xf>
    <xf numFmtId="0" fontId="25" fillId="0" borderId="0"/>
    <xf numFmtId="0" fontId="1" fillId="0" borderId="0">
      <alignment vertical="center"/>
    </xf>
    <xf numFmtId="6" fontId="13" fillId="0" borderId="0" applyFont="0" applyFill="0" applyBorder="0" applyAlignment="0" applyProtection="0"/>
    <xf numFmtId="0" fontId="1" fillId="0" borderId="0">
      <alignment vertical="center"/>
    </xf>
    <xf numFmtId="0" fontId="55" fillId="0" borderId="0">
      <alignment vertical="center"/>
    </xf>
  </cellStyleXfs>
  <cellXfs count="535">
    <xf numFmtId="0" fontId="0" fillId="0" borderId="0" xfId="0"/>
    <xf numFmtId="0" fontId="0" fillId="0" borderId="1" xfId="0" applyBorder="1"/>
    <xf numFmtId="0" fontId="26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/>
    <xf numFmtId="0" fontId="27" fillId="0" borderId="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80" fontId="26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80" fontId="26" fillId="0" borderId="2" xfId="0" applyNumberFormat="1" applyFont="1" applyBorder="1" applyAlignment="1">
      <alignment vertical="center"/>
    </xf>
    <xf numFmtId="0" fontId="0" fillId="0" borderId="2" xfId="0" applyBorder="1"/>
    <xf numFmtId="0" fontId="27" fillId="0" borderId="0" xfId="0" applyFont="1" applyBorder="1" applyAlignment="1">
      <alignment horizontal="center" vertical="center"/>
    </xf>
    <xf numFmtId="0" fontId="0" fillId="0" borderId="0" xfId="0" applyAlignment="1"/>
    <xf numFmtId="0" fontId="27" fillId="0" borderId="0" xfId="0" applyFont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7" fillId="0" borderId="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4" xfId="0" applyFont="1" applyBorder="1"/>
    <xf numFmtId="176" fontId="28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6" fillId="0" borderId="0" xfId="0" applyFont="1" applyBorder="1"/>
    <xf numFmtId="0" fontId="26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justifyLastLine="1"/>
    </xf>
    <xf numFmtId="0" fontId="27" fillId="0" borderId="2" xfId="0" applyFont="1" applyBorder="1" applyAlignment="1">
      <alignment vertical="center" wrapText="1" justifyLastLine="1"/>
    </xf>
    <xf numFmtId="0" fontId="0" fillId="0" borderId="0" xfId="0" applyBorder="1" applyAlignment="1">
      <alignment vertical="center" justifyLastLine="1"/>
    </xf>
    <xf numFmtId="0" fontId="27" fillId="0" borderId="0" xfId="0" applyFont="1" applyBorder="1" applyAlignment="1">
      <alignment vertical="center" justifyLastLine="1"/>
    </xf>
    <xf numFmtId="0" fontId="2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176" fontId="27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176" fontId="27" fillId="0" borderId="4" xfId="0" applyNumberFormat="1" applyFont="1" applyBorder="1" applyAlignment="1">
      <alignment vertical="center"/>
    </xf>
    <xf numFmtId="176" fontId="28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76" fontId="27" fillId="0" borderId="0" xfId="0" applyNumberFormat="1" applyFont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7" fillId="0" borderId="2" xfId="0" applyFont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79" fontId="8" fillId="0" borderId="0" xfId="1" applyNumberFormat="1" applyFont="1" applyFill="1" applyBorder="1" applyAlignment="1">
      <alignment vertical="center"/>
    </xf>
    <xf numFmtId="179" fontId="4" fillId="0" borderId="10" xfId="1" applyNumberFormat="1" applyFont="1" applyFill="1" applyBorder="1" applyAlignment="1">
      <alignment vertical="center"/>
    </xf>
    <xf numFmtId="179" fontId="8" fillId="0" borderId="10" xfId="1" applyNumberFormat="1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0" fillId="0" borderId="2" xfId="0" applyFill="1" applyBorder="1"/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7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84" fontId="28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vertical="center"/>
    </xf>
    <xf numFmtId="184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wrapText="1" justifyLastLine="1"/>
    </xf>
    <xf numFmtId="0" fontId="27" fillId="0" borderId="0" xfId="0" applyFont="1" applyFill="1" applyBorder="1" applyAlignment="1">
      <alignment vertical="center" justifyLastLine="1"/>
    </xf>
    <xf numFmtId="185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/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3" xfId="0" applyFill="1" applyBorder="1"/>
    <xf numFmtId="184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176" fontId="28" fillId="0" borderId="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84" fontId="28" fillId="0" borderId="1" xfId="0" applyNumberFormat="1" applyFont="1" applyFill="1" applyBorder="1" applyAlignment="1">
      <alignment vertical="center"/>
    </xf>
    <xf numFmtId="176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4" xfId="0" applyFont="1" applyFill="1" applyBorder="1" applyAlignment="1">
      <alignment vertical="center"/>
    </xf>
    <xf numFmtId="185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top"/>
    </xf>
    <xf numFmtId="0" fontId="30" fillId="0" borderId="0" xfId="0" applyFont="1" applyAlignment="1">
      <alignment vertical="top"/>
    </xf>
    <xf numFmtId="0" fontId="31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87" fontId="0" fillId="0" borderId="0" xfId="0" applyNumberFormat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Border="1"/>
    <xf numFmtId="188" fontId="0" fillId="0" borderId="0" xfId="0" applyNumberFormat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39" fillId="0" borderId="0" xfId="4" applyFont="1" applyFill="1" applyBorder="1" applyAlignment="1">
      <alignment vertical="center" textRotation="255"/>
    </xf>
    <xf numFmtId="0" fontId="40" fillId="0" borderId="0" xfId="0" applyFont="1" applyFill="1" applyBorder="1" applyAlignment="1">
      <alignment vertical="center" textRotation="255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42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43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9" fillId="0" borderId="0" xfId="0" applyFont="1" applyFill="1" applyBorder="1" applyAlignment="1">
      <alignment vertical="distributed" textRotation="255" wrapText="1" indent="4"/>
    </xf>
    <xf numFmtId="0" fontId="40" fillId="0" borderId="0" xfId="0" applyFont="1" applyFill="1" applyBorder="1" applyAlignment="1">
      <alignment vertical="distributed" textRotation="255" indent="4"/>
    </xf>
    <xf numFmtId="0" fontId="41" fillId="0" borderId="2" xfId="0" applyFont="1" applyFill="1" applyBorder="1" applyAlignment="1">
      <alignment vertical="center"/>
    </xf>
    <xf numFmtId="0" fontId="47" fillId="0" borderId="0" xfId="0" applyFont="1" applyFill="1" applyBorder="1" applyAlignment="1"/>
    <xf numFmtId="0" fontId="39" fillId="0" borderId="0" xfId="0" applyFont="1" applyFill="1" applyBorder="1" applyAlignment="1">
      <alignment vertical="distributed" textRotation="255" wrapText="1" justifyLastLine="1"/>
    </xf>
    <xf numFmtId="0" fontId="40" fillId="0" borderId="0" xfId="0" applyFont="1" applyFill="1" applyBorder="1" applyAlignment="1">
      <alignment vertical="distributed" textRotation="255" justifyLastLine="1"/>
    </xf>
    <xf numFmtId="0" fontId="39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/>
    <xf numFmtId="0" fontId="48" fillId="0" borderId="2" xfId="0" applyFont="1" applyBorder="1"/>
    <xf numFmtId="0" fontId="48" fillId="0" borderId="0" xfId="0" applyFont="1" applyBorder="1" applyAlignment="1">
      <alignment horizontal="right" vertical="center"/>
    </xf>
    <xf numFmtId="0" fontId="48" fillId="0" borderId="0" xfId="0" applyFont="1" applyBorder="1"/>
    <xf numFmtId="0" fontId="48" fillId="0" borderId="0" xfId="6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9" fillId="0" borderId="0" xfId="0" applyFont="1"/>
    <xf numFmtId="0" fontId="49" fillId="0" borderId="4" xfId="0" applyFont="1" applyBorder="1"/>
    <xf numFmtId="0" fontId="49" fillId="0" borderId="1" xfId="0" applyFont="1" applyBorder="1"/>
    <xf numFmtId="0" fontId="49" fillId="0" borderId="5" xfId="0" applyFont="1" applyBorder="1"/>
    <xf numFmtId="0" fontId="49" fillId="0" borderId="3" xfId="0" applyFont="1" applyBorder="1"/>
    <xf numFmtId="185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49" fillId="0" borderId="0" xfId="0" applyFont="1" applyFill="1"/>
    <xf numFmtId="0" fontId="4" fillId="0" borderId="4" xfId="0" applyFont="1" applyFill="1" applyBorder="1" applyAlignment="1">
      <alignment vertical="center"/>
    </xf>
    <xf numFmtId="0" fontId="49" fillId="0" borderId="4" xfId="0" applyFont="1" applyFill="1" applyBorder="1"/>
    <xf numFmtId="0" fontId="49" fillId="0" borderId="0" xfId="0" applyFont="1" applyFill="1" applyBorder="1"/>
    <xf numFmtId="0" fontId="49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9" fillId="0" borderId="5" xfId="0" applyFont="1" applyFill="1" applyBorder="1"/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80" fontId="48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80" fontId="48" fillId="0" borderId="0" xfId="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1" fillId="0" borderId="0" xfId="9" applyFont="1" applyFill="1" applyBorder="1" applyAlignment="1">
      <alignment vertical="center"/>
    </xf>
    <xf numFmtId="0" fontId="43" fillId="0" borderId="0" xfId="9" applyFont="1" applyFill="1" applyBorder="1" applyAlignment="1">
      <alignment vertical="center" wrapText="1" justifyLastLine="1"/>
    </xf>
    <xf numFmtId="0" fontId="25" fillId="0" borderId="0" xfId="9" applyFont="1" applyFill="1" applyBorder="1" applyAlignment="1">
      <alignment vertical="top"/>
    </xf>
    <xf numFmtId="0" fontId="25" fillId="0" borderId="0" xfId="9" applyFont="1" applyBorder="1"/>
    <xf numFmtId="0" fontId="51" fillId="0" borderId="0" xfId="0" applyFont="1"/>
    <xf numFmtId="0" fontId="51" fillId="0" borderId="0" xfId="0" applyFont="1" applyBorder="1"/>
    <xf numFmtId="0" fontId="0" fillId="0" borderId="4" xfId="0" applyBorder="1" applyAlignment="1">
      <alignment vertical="center"/>
    </xf>
    <xf numFmtId="0" fontId="53" fillId="0" borderId="0" xfId="0" applyFont="1"/>
    <xf numFmtId="0" fontId="53" fillId="0" borderId="4" xfId="0" applyFont="1" applyBorder="1"/>
    <xf numFmtId="0" fontId="0" fillId="0" borderId="0" xfId="0" applyAlignment="1">
      <alignment horizontal="right" vertical="top"/>
    </xf>
    <xf numFmtId="0" fontId="1" fillId="0" borderId="0" xfId="10" applyFont="1" applyAlignment="1"/>
    <xf numFmtId="0" fontId="1" fillId="0" borderId="0" xfId="10" applyFont="1" applyBorder="1" applyAlignment="1"/>
    <xf numFmtId="0" fontId="25" fillId="0" borderId="0" xfId="10" applyFont="1" applyBorder="1" applyAlignment="1"/>
    <xf numFmtId="0" fontId="41" fillId="0" borderId="0" xfId="10" applyFont="1" applyAlignment="1">
      <alignment vertical="center"/>
    </xf>
    <xf numFmtId="0" fontId="1" fillId="0" borderId="0" xfId="10" applyFont="1" applyBorder="1" applyAlignment="1">
      <alignment vertical="top"/>
    </xf>
    <xf numFmtId="0" fontId="25" fillId="0" borderId="0" xfId="10" applyFont="1" applyFill="1" applyBorder="1" applyAlignment="1">
      <alignment vertical="top"/>
    </xf>
    <xf numFmtId="0" fontId="43" fillId="0" borderId="0" xfId="10" applyFont="1" applyFill="1" applyBorder="1" applyAlignment="1">
      <alignment vertical="center" wrapText="1" justifyLastLine="1"/>
    </xf>
    <xf numFmtId="0" fontId="1" fillId="0" borderId="0" xfId="10" applyFont="1" applyBorder="1" applyAlignment="1">
      <alignment vertical="center" wrapText="1" justifyLastLine="1"/>
    </xf>
    <xf numFmtId="0" fontId="41" fillId="0" borderId="0" xfId="10" applyFont="1" applyFill="1" applyBorder="1" applyAlignment="1">
      <alignment vertical="center"/>
    </xf>
    <xf numFmtId="0" fontId="25" fillId="0" borderId="0" xfId="9" applyFont="1" applyFill="1" applyBorder="1"/>
    <xf numFmtId="0" fontId="51" fillId="0" borderId="4" xfId="0" applyFont="1" applyBorder="1"/>
    <xf numFmtId="0" fontId="27" fillId="0" borderId="1" xfId="0" applyFont="1" applyFill="1" applyBorder="1" applyAlignment="1">
      <alignment horizontal="right" vertical="center"/>
    </xf>
    <xf numFmtId="186" fontId="30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49" fontId="44" fillId="2" borderId="0" xfId="0" applyNumberFormat="1" applyFont="1" applyFill="1" applyBorder="1" applyAlignment="1">
      <alignment horizontal="center" justifyLastLine="1"/>
    </xf>
    <xf numFmtId="49" fontId="44" fillId="2" borderId="1" xfId="0" applyNumberFormat="1" applyFont="1" applyFill="1" applyBorder="1" applyAlignment="1">
      <alignment horizontal="center" justifyLastLine="1"/>
    </xf>
    <xf numFmtId="0" fontId="45" fillId="0" borderId="0" xfId="0" applyFont="1" applyFill="1" applyBorder="1" applyAlignment="1">
      <alignment horizontal="distributed" vertical="center" justifyLastLine="1"/>
    </xf>
    <xf numFmtId="0" fontId="46" fillId="0" borderId="0" xfId="0" applyFont="1" applyAlignment="1">
      <alignment horizontal="distributed" justifyLastLine="1"/>
    </xf>
    <xf numFmtId="0" fontId="46" fillId="0" borderId="1" xfId="0" applyFont="1" applyBorder="1" applyAlignment="1">
      <alignment horizontal="distributed" justifyLastLine="1"/>
    </xf>
    <xf numFmtId="0" fontId="54" fillId="0" borderId="0" xfId="0" applyFont="1" applyAlignment="1">
      <alignment horizontal="distributed" vertical="center"/>
    </xf>
    <xf numFmtId="187" fontId="30" fillId="0" borderId="0" xfId="0" applyNumberFormat="1" applyFont="1" applyAlignment="1">
      <alignment horizontal="left" vertical="top"/>
    </xf>
    <xf numFmtId="187" fontId="0" fillId="0" borderId="0" xfId="0" applyNumberFormat="1" applyAlignment="1">
      <alignment vertical="top"/>
    </xf>
    <xf numFmtId="0" fontId="0" fillId="0" borderId="0" xfId="0" applyAlignment="1"/>
    <xf numFmtId="0" fontId="26" fillId="0" borderId="0" xfId="0" applyFont="1" applyAlignment="1">
      <alignment horizontal="distributed" vertical="center"/>
    </xf>
    <xf numFmtId="176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176" fontId="27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12" xfId="0" applyFont="1" applyBorder="1" applyAlignment="1">
      <alignment horizontal="distributed" vertical="center" justifyLastLine="1"/>
    </xf>
    <xf numFmtId="0" fontId="27" fillId="0" borderId="13" xfId="0" applyFont="1" applyBorder="1" applyAlignment="1">
      <alignment horizontal="distributed" vertical="center" justifyLastLine="1"/>
    </xf>
    <xf numFmtId="0" fontId="27" fillId="0" borderId="14" xfId="0" applyFont="1" applyBorder="1" applyAlignment="1">
      <alignment horizontal="distributed" vertical="center" justifyLastLine="1"/>
    </xf>
    <xf numFmtId="0" fontId="27" fillId="0" borderId="15" xfId="0" applyFont="1" applyBorder="1" applyAlignment="1">
      <alignment horizontal="distributed" vertical="center" justifyLastLine="1"/>
    </xf>
    <xf numFmtId="0" fontId="27" fillId="0" borderId="16" xfId="0" applyFont="1" applyBorder="1" applyAlignment="1">
      <alignment horizontal="distributed" vertical="center" justifyLastLine="1"/>
    </xf>
    <xf numFmtId="0" fontId="27" fillId="0" borderId="17" xfId="0" applyFont="1" applyBorder="1" applyAlignment="1">
      <alignment horizontal="distributed" vertical="center" justifyLastLine="1"/>
    </xf>
    <xf numFmtId="0" fontId="32" fillId="0" borderId="13" xfId="0" applyFont="1" applyBorder="1" applyAlignment="1">
      <alignment horizontal="distributed" vertical="center" justifyLastLine="1"/>
    </xf>
    <xf numFmtId="0" fontId="32" fillId="0" borderId="16" xfId="0" applyFont="1" applyBorder="1" applyAlignment="1">
      <alignment horizontal="distributed" vertical="center" justifyLastLine="1"/>
    </xf>
    <xf numFmtId="0" fontId="26" fillId="0" borderId="2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28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180" fontId="48" fillId="0" borderId="0" xfId="6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distributed" vertical="center" justifyLastLine="1"/>
    </xf>
    <xf numFmtId="0" fontId="32" fillId="0" borderId="15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182" fontId="28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82" fontId="2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182" fontId="28" fillId="0" borderId="0" xfId="0" applyNumberFormat="1" applyFont="1" applyBorder="1" applyAlignment="1">
      <alignment vertical="center"/>
    </xf>
    <xf numFmtId="182" fontId="28" fillId="0" borderId="0" xfId="0" applyNumberFormat="1" applyFont="1" applyAlignment="1">
      <alignment vertical="center"/>
    </xf>
    <xf numFmtId="182" fontId="27" fillId="0" borderId="0" xfId="0" applyNumberFormat="1" applyFont="1" applyAlignment="1">
      <alignment vertical="center"/>
    </xf>
    <xf numFmtId="0" fontId="26" fillId="0" borderId="2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 justifyLastLine="1"/>
    </xf>
    <xf numFmtId="0" fontId="27" fillId="0" borderId="19" xfId="0" applyFont="1" applyBorder="1" applyAlignment="1">
      <alignment horizontal="distributed" vertical="center" justifyLastLine="1"/>
    </xf>
    <xf numFmtId="0" fontId="27" fillId="0" borderId="20" xfId="0" applyFont="1" applyBorder="1" applyAlignment="1">
      <alignment horizontal="distributed" vertical="center" justifyLastLine="1"/>
    </xf>
    <xf numFmtId="0" fontId="27" fillId="0" borderId="21" xfId="0" applyFont="1" applyBorder="1" applyAlignment="1">
      <alignment horizontal="distributed" vertical="center" justifyLastLine="1"/>
    </xf>
    <xf numFmtId="0" fontId="27" fillId="0" borderId="22" xfId="0" applyFont="1" applyBorder="1" applyAlignment="1">
      <alignment horizontal="distributed" vertical="center" justifyLastLine="1"/>
    </xf>
    <xf numFmtId="0" fontId="27" fillId="0" borderId="23" xfId="0" applyFont="1" applyBorder="1" applyAlignment="1">
      <alignment horizontal="distributed" vertical="center" justifyLastLine="1"/>
    </xf>
    <xf numFmtId="0" fontId="27" fillId="0" borderId="24" xfId="0" applyFont="1" applyBorder="1" applyAlignment="1">
      <alignment horizontal="distributed" vertical="center" justifyLastLine="1"/>
    </xf>
    <xf numFmtId="0" fontId="27" fillId="0" borderId="25" xfId="0" applyFont="1" applyBorder="1" applyAlignment="1">
      <alignment horizontal="distributed" vertical="center" justifyLastLine="1"/>
    </xf>
    <xf numFmtId="0" fontId="26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distributed" vertical="center" justifyLastLine="1"/>
    </xf>
    <xf numFmtId="0" fontId="32" fillId="0" borderId="15" xfId="0" applyFont="1" applyBorder="1" applyAlignment="1">
      <alignment horizontal="distributed" vertical="center" justifyLastLine="1"/>
    </xf>
    <xf numFmtId="0" fontId="27" fillId="0" borderId="26" xfId="0" applyFont="1" applyBorder="1" applyAlignment="1">
      <alignment horizontal="distributed" vertical="center" justifyLastLine="1"/>
    </xf>
    <xf numFmtId="0" fontId="27" fillId="0" borderId="27" xfId="0" applyFont="1" applyBorder="1" applyAlignment="1">
      <alignment horizontal="distributed" vertical="center" justifyLastLine="1"/>
    </xf>
    <xf numFmtId="0" fontId="27" fillId="0" borderId="28" xfId="0" applyFont="1" applyBorder="1" applyAlignment="1">
      <alignment horizontal="distributed" vertical="center" justifyLastLine="1"/>
    </xf>
    <xf numFmtId="0" fontId="27" fillId="0" borderId="29" xfId="0" applyFont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/>
    </xf>
    <xf numFmtId="0" fontId="27" fillId="0" borderId="31" xfId="0" applyFont="1" applyBorder="1" applyAlignment="1">
      <alignment horizontal="distributed" vertical="center" justifyLastLine="1"/>
    </xf>
    <xf numFmtId="0" fontId="27" fillId="0" borderId="32" xfId="0" applyFont="1" applyBorder="1" applyAlignment="1">
      <alignment horizontal="distributed" vertical="center" justifyLastLine="1"/>
    </xf>
    <xf numFmtId="0" fontId="27" fillId="0" borderId="33" xfId="0" applyFont="1" applyBorder="1" applyAlignment="1">
      <alignment horizontal="distributed" vertical="center" justifyLastLine="1"/>
    </xf>
    <xf numFmtId="0" fontId="27" fillId="0" borderId="34" xfId="0" applyFont="1" applyBorder="1" applyAlignment="1">
      <alignment horizontal="distributed" vertical="center" justifyLastLine="1"/>
    </xf>
    <xf numFmtId="0" fontId="27" fillId="0" borderId="35" xfId="0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right" vertical="center"/>
    </xf>
    <xf numFmtId="183" fontId="27" fillId="0" borderId="0" xfId="0" applyNumberFormat="1" applyFont="1" applyAlignment="1">
      <alignment vertical="center"/>
    </xf>
    <xf numFmtId="183" fontId="28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distributed" vertical="center" justifyLastLine="1"/>
    </xf>
    <xf numFmtId="0" fontId="27" fillId="0" borderId="36" xfId="0" applyFont="1" applyBorder="1" applyAlignment="1">
      <alignment horizontal="distributed" vertical="center" justifyLastLine="1"/>
    </xf>
    <xf numFmtId="0" fontId="27" fillId="0" borderId="8" xfId="0" applyFont="1" applyBorder="1" applyAlignment="1">
      <alignment horizontal="distributed" vertical="center" justifyLastLine="1"/>
    </xf>
    <xf numFmtId="0" fontId="27" fillId="0" borderId="38" xfId="0" applyFont="1" applyBorder="1" applyAlignment="1">
      <alignment horizontal="distributed" vertical="center" justifyLastLine="1"/>
    </xf>
    <xf numFmtId="0" fontId="27" fillId="0" borderId="36" xfId="0" applyFont="1" applyBorder="1" applyAlignment="1">
      <alignment horizontal="distributed" vertical="center" wrapText="1" justifyLastLine="1"/>
    </xf>
    <xf numFmtId="0" fontId="27" fillId="0" borderId="37" xfId="0" applyFont="1" applyBorder="1" applyAlignment="1">
      <alignment horizontal="distributed" vertical="center" justifyLastLine="1"/>
    </xf>
    <xf numFmtId="0" fontId="27" fillId="0" borderId="6" xfId="0" applyFont="1" applyBorder="1" applyAlignment="1">
      <alignment horizontal="distributed" vertical="center" justifyLastLine="1"/>
    </xf>
    <xf numFmtId="179" fontId="4" fillId="0" borderId="0" xfId="2" applyNumberFormat="1" applyFont="1" applyFill="1" applyBorder="1" applyAlignment="1">
      <alignment vertical="center"/>
    </xf>
    <xf numFmtId="183" fontId="28" fillId="0" borderId="0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28" fillId="0" borderId="0" xfId="0" applyNumberFormat="1" applyFont="1" applyFill="1" applyBorder="1" applyAlignment="1">
      <alignment vertical="center"/>
    </xf>
    <xf numFmtId="183" fontId="5" fillId="0" borderId="0" xfId="2" applyNumberFormat="1" applyFont="1" applyFill="1" applyBorder="1" applyAlignment="1">
      <alignment vertical="center"/>
    </xf>
    <xf numFmtId="183" fontId="4" fillId="0" borderId="0" xfId="2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36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6" fontId="27" fillId="0" borderId="10" xfId="0" applyNumberFormat="1" applyFont="1" applyBorder="1" applyAlignment="1">
      <alignment vertical="center"/>
    </xf>
    <xf numFmtId="0" fontId="27" fillId="0" borderId="16" xfId="0" applyFont="1" applyBorder="1" applyAlignment="1">
      <alignment horizontal="distributed" vertical="center" indent="3"/>
    </xf>
    <xf numFmtId="0" fontId="27" fillId="0" borderId="40" xfId="0" applyFont="1" applyBorder="1" applyAlignment="1">
      <alignment horizontal="distributed" vertical="center" indent="3"/>
    </xf>
    <xf numFmtId="0" fontId="27" fillId="0" borderId="37" xfId="0" applyFont="1" applyBorder="1" applyAlignment="1">
      <alignment horizontal="distributed" vertical="center" indent="2"/>
    </xf>
    <xf numFmtId="0" fontId="27" fillId="0" borderId="2" xfId="0" applyFont="1" applyBorder="1" applyAlignment="1">
      <alignment horizontal="distributed" vertical="center" indent="2"/>
    </xf>
    <xf numFmtId="0" fontId="27" fillId="0" borderId="6" xfId="0" applyFont="1" applyBorder="1" applyAlignment="1">
      <alignment horizontal="distributed" vertical="center" indent="2"/>
    </xf>
    <xf numFmtId="0" fontId="27" fillId="0" borderId="7" xfId="0" applyFont="1" applyBorder="1" applyAlignment="1">
      <alignment horizontal="distributed" vertical="center" indent="2"/>
    </xf>
    <xf numFmtId="0" fontId="27" fillId="0" borderId="39" xfId="0" applyFont="1" applyBorder="1" applyAlignment="1">
      <alignment horizontal="distributed" vertical="center" indent="2"/>
    </xf>
    <xf numFmtId="0" fontId="27" fillId="0" borderId="8" xfId="0" applyFont="1" applyBorder="1" applyAlignment="1">
      <alignment horizontal="distributed" vertical="center" indent="2"/>
    </xf>
    <xf numFmtId="0" fontId="27" fillId="0" borderId="17" xfId="0" applyFont="1" applyBorder="1" applyAlignment="1">
      <alignment horizontal="distributed" vertical="center" indent="2"/>
    </xf>
    <xf numFmtId="0" fontId="27" fillId="0" borderId="44" xfId="0" applyFont="1" applyBorder="1" applyAlignment="1">
      <alignment horizontal="distributed" vertical="center" indent="2"/>
    </xf>
    <xf numFmtId="0" fontId="27" fillId="0" borderId="14" xfId="0" applyFont="1" applyBorder="1" applyAlignment="1">
      <alignment horizontal="distributed" vertical="center" indent="2"/>
    </xf>
    <xf numFmtId="0" fontId="27" fillId="0" borderId="44" xfId="0" applyFont="1" applyBorder="1" applyAlignment="1">
      <alignment horizontal="distributed" vertical="center" justifyLastLine="1"/>
    </xf>
    <xf numFmtId="17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distributed" vertical="center"/>
    </xf>
    <xf numFmtId="0" fontId="27" fillId="0" borderId="12" xfId="0" applyFont="1" applyBorder="1" applyAlignment="1">
      <alignment horizontal="distributed" vertical="center" wrapText="1" justifyLastLine="1"/>
    </xf>
    <xf numFmtId="176" fontId="28" fillId="0" borderId="10" xfId="0" applyNumberFormat="1" applyFont="1" applyBorder="1" applyAlignment="1">
      <alignment vertical="center"/>
    </xf>
    <xf numFmtId="0" fontId="27" fillId="0" borderId="16" xfId="0" applyFont="1" applyBorder="1" applyAlignment="1">
      <alignment horizontal="distributed" vertical="center" indent="7"/>
    </xf>
    <xf numFmtId="0" fontId="27" fillId="0" borderId="40" xfId="0" applyFont="1" applyBorder="1" applyAlignment="1">
      <alignment horizontal="distributed" vertical="center" indent="7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 wrapText="1" justifyLastLine="1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3" fillId="0" borderId="13" xfId="0" applyFont="1" applyBorder="1" applyAlignment="1">
      <alignment horizontal="distributed" vertical="center" wrapText="1" justifyLastLine="1"/>
    </xf>
    <xf numFmtId="0" fontId="34" fillId="0" borderId="13" xfId="0" applyFont="1" applyBorder="1" applyAlignment="1">
      <alignment horizontal="distributed" vertical="center" justifyLastLine="1"/>
    </xf>
    <xf numFmtId="0" fontId="34" fillId="0" borderId="16" xfId="0" applyFont="1" applyBorder="1" applyAlignment="1">
      <alignment horizontal="distributed" vertical="center" justifyLastLine="1"/>
    </xf>
    <xf numFmtId="0" fontId="34" fillId="0" borderId="15" xfId="0" applyFont="1" applyBorder="1" applyAlignment="1">
      <alignment horizontal="distributed" vertical="center" justifyLastLine="1"/>
    </xf>
    <xf numFmtId="0" fontId="34" fillId="0" borderId="17" xfId="0" applyFont="1" applyBorder="1" applyAlignment="1">
      <alignment horizontal="distributed" vertical="center" justifyLastLine="1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27" fillId="0" borderId="40" xfId="0" applyFont="1" applyBorder="1" applyAlignment="1">
      <alignment horizontal="distributed" vertical="center" justifyLastLine="1"/>
    </xf>
    <xf numFmtId="0" fontId="27" fillId="0" borderId="0" xfId="0" applyFont="1" applyAlignment="1">
      <alignment horizontal="distributed" vertical="center" justifyLastLine="1"/>
    </xf>
    <xf numFmtId="0" fontId="27" fillId="0" borderId="0" xfId="0" applyFont="1" applyBorder="1" applyAlignment="1">
      <alignment horizontal="distributed" vertical="center" justifyLastLine="1"/>
    </xf>
    <xf numFmtId="0" fontId="26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8" fillId="0" borderId="13" xfId="0" applyFont="1" applyBorder="1" applyAlignment="1">
      <alignment horizontal="distributed" vertical="center" justifyLastLine="1"/>
    </xf>
    <xf numFmtId="182" fontId="4" fillId="0" borderId="0" xfId="0" applyNumberFormat="1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4" fillId="0" borderId="10" xfId="2" applyNumberFormat="1" applyFont="1" applyFill="1" applyBorder="1" applyAlignment="1">
      <alignment vertical="center"/>
    </xf>
    <xf numFmtId="0" fontId="27" fillId="0" borderId="2" xfId="0" applyFont="1" applyBorder="1" applyAlignment="1">
      <alignment horizontal="distributed" vertical="center" wrapText="1" justifyLastLine="1"/>
    </xf>
    <xf numFmtId="0" fontId="27" fillId="0" borderId="2" xfId="0" applyFont="1" applyBorder="1" applyAlignment="1">
      <alignment horizontal="distributed" vertical="center" justifyLastLine="1"/>
    </xf>
    <xf numFmtId="0" fontId="27" fillId="0" borderId="7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27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 justifyLastLine="1"/>
    </xf>
    <xf numFmtId="182" fontId="4" fillId="0" borderId="10" xfId="0" applyNumberFormat="1" applyFont="1" applyFill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32" fillId="0" borderId="36" xfId="0" applyFont="1" applyBorder="1" applyAlignment="1">
      <alignment horizontal="distributed" vertical="center" justifyLastLine="1"/>
    </xf>
    <xf numFmtId="0" fontId="32" fillId="0" borderId="37" xfId="0" applyFont="1" applyBorder="1" applyAlignment="1">
      <alignment horizontal="distributed" vertical="center" justifyLastLine="1"/>
    </xf>
    <xf numFmtId="0" fontId="32" fillId="0" borderId="38" xfId="0" applyFont="1" applyBorder="1" applyAlignment="1">
      <alignment horizontal="distributed" vertical="center" justifyLastLine="1"/>
    </xf>
    <xf numFmtId="0" fontId="32" fillId="0" borderId="6" xfId="0" applyFont="1" applyBorder="1" applyAlignment="1">
      <alignment horizontal="distributed" vertical="center" justifyLastLine="1"/>
    </xf>
    <xf numFmtId="0" fontId="27" fillId="0" borderId="43" xfId="0" applyFont="1" applyBorder="1" applyAlignment="1">
      <alignment horizontal="distributed" vertical="center" justifyLastLine="1"/>
    </xf>
    <xf numFmtId="0" fontId="35" fillId="0" borderId="43" xfId="0" applyFont="1" applyBorder="1" applyAlignment="1">
      <alignment horizontal="distributed" vertical="center" justifyLastLine="1"/>
    </xf>
    <xf numFmtId="0" fontId="27" fillId="0" borderId="38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35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distributed" vertical="center" justifyLastLine="1"/>
    </xf>
    <xf numFmtId="182" fontId="0" fillId="0" borderId="0" xfId="0" applyNumberFormat="1" applyAlignment="1">
      <alignment vertical="center"/>
    </xf>
    <xf numFmtId="0" fontId="0" fillId="0" borderId="38" xfId="0" applyBorder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83" fontId="28" fillId="0" borderId="1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6" applyNumberFormat="1" applyFont="1" applyFill="1" applyBorder="1" applyAlignment="1">
      <alignment vertical="center"/>
    </xf>
    <xf numFmtId="0" fontId="28" fillId="0" borderId="0" xfId="6" applyFont="1" applyFill="1" applyBorder="1" applyAlignment="1">
      <alignment vertical="center"/>
    </xf>
    <xf numFmtId="176" fontId="28" fillId="0" borderId="0" xfId="6" applyNumberFormat="1" applyFont="1" applyFill="1" applyBorder="1" applyAlignment="1">
      <alignment vertical="center"/>
    </xf>
    <xf numFmtId="0" fontId="27" fillId="0" borderId="15" xfId="0" applyFont="1" applyBorder="1" applyAlignment="1">
      <alignment horizontal="distributed" vertical="center" wrapText="1" justifyLastLine="1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vertical="center"/>
    </xf>
    <xf numFmtId="179" fontId="4" fillId="0" borderId="10" xfId="1" applyNumberFormat="1" applyFont="1" applyFill="1" applyBorder="1" applyAlignment="1">
      <alignment vertical="center"/>
    </xf>
    <xf numFmtId="0" fontId="32" fillId="0" borderId="0" xfId="0" applyFont="1" applyAlignment="1">
      <alignment horizontal="distributed" vertical="center" wrapText="1"/>
    </xf>
    <xf numFmtId="0" fontId="32" fillId="0" borderId="0" xfId="0" applyFont="1" applyAlignment="1">
      <alignment horizontal="distributed" vertical="center"/>
    </xf>
    <xf numFmtId="0" fontId="36" fillId="0" borderId="0" xfId="0" applyFont="1" applyBorder="1" applyAlignment="1">
      <alignment horizontal="right" vertical="center"/>
    </xf>
    <xf numFmtId="179" fontId="27" fillId="0" borderId="10" xfId="0" applyNumberFormat="1" applyFont="1" applyBorder="1" applyAlignment="1">
      <alignment vertical="center" justifyLastLine="1"/>
    </xf>
    <xf numFmtId="179" fontId="27" fillId="0" borderId="0" xfId="0" applyNumberFormat="1" applyFont="1" applyBorder="1" applyAlignment="1">
      <alignment vertical="center" justifyLastLine="1"/>
    </xf>
    <xf numFmtId="179" fontId="27" fillId="0" borderId="10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178" fontId="27" fillId="0" borderId="0" xfId="0" applyNumberFormat="1" applyFont="1" applyAlignment="1">
      <alignment vertical="center"/>
    </xf>
    <xf numFmtId="178" fontId="28" fillId="0" borderId="0" xfId="0" applyNumberFormat="1" applyFont="1" applyFill="1" applyBorder="1" applyAlignment="1">
      <alignment horizontal="right" vertical="center"/>
    </xf>
    <xf numFmtId="180" fontId="26" fillId="0" borderId="0" xfId="0" applyNumberFormat="1" applyFont="1" applyAlignment="1">
      <alignment horizontal="center" vertical="center"/>
    </xf>
    <xf numFmtId="180" fontId="26" fillId="0" borderId="2" xfId="0" applyNumberFormat="1" applyFont="1" applyBorder="1" applyAlignment="1">
      <alignment horizontal="center" vertical="center"/>
    </xf>
    <xf numFmtId="178" fontId="28" fillId="0" borderId="0" xfId="0" applyNumberFormat="1" applyFont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90" fontId="27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181" fontId="53" fillId="0" borderId="0" xfId="0" applyNumberFormat="1" applyFont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76" fontId="27" fillId="0" borderId="10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0" fontId="26" fillId="0" borderId="2" xfId="0" applyFont="1" applyFill="1" applyBorder="1" applyAlignment="1">
      <alignment horizontal="distributed" vertical="center"/>
    </xf>
    <xf numFmtId="184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78" fontId="28" fillId="0" borderId="0" xfId="0" applyNumberFormat="1" applyFont="1" applyFill="1" applyAlignment="1">
      <alignment vertical="center"/>
    </xf>
    <xf numFmtId="184" fontId="28" fillId="0" borderId="0" xfId="0" applyNumberFormat="1" applyFont="1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27" fillId="0" borderId="37" xfId="0" applyFont="1" applyFill="1" applyBorder="1" applyAlignment="1">
      <alignment horizontal="distributed" vertical="center" justifyLastLine="1"/>
    </xf>
    <xf numFmtId="0" fontId="27" fillId="0" borderId="2" xfId="0" applyFont="1" applyFill="1" applyBorder="1" applyAlignment="1">
      <alignment horizontal="distributed" vertical="center" justifyLastLine="1"/>
    </xf>
    <xf numFmtId="0" fontId="27" fillId="0" borderId="39" xfId="0" applyFont="1" applyFill="1" applyBorder="1" applyAlignment="1">
      <alignment horizontal="distributed" vertical="center" justifyLastLine="1"/>
    </xf>
    <xf numFmtId="0" fontId="27" fillId="0" borderId="6" xfId="0" applyFont="1" applyFill="1" applyBorder="1" applyAlignment="1">
      <alignment horizontal="distributed" vertical="center" justifyLastLine="1"/>
    </xf>
    <xf numFmtId="0" fontId="27" fillId="0" borderId="7" xfId="0" applyFont="1" applyFill="1" applyBorder="1" applyAlignment="1">
      <alignment horizontal="distributed" vertical="center" justifyLastLine="1"/>
    </xf>
    <xf numFmtId="0" fontId="27" fillId="0" borderId="8" xfId="0" applyFont="1" applyFill="1" applyBorder="1" applyAlignment="1">
      <alignment horizontal="distributed" vertical="center" justifyLastLine="1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distributed" vertical="center" justifyLastLine="1"/>
    </xf>
    <xf numFmtId="0" fontId="27" fillId="0" borderId="13" xfId="0" applyFont="1" applyFill="1" applyBorder="1" applyAlignment="1">
      <alignment horizontal="distributed" vertical="center" justifyLastLine="1"/>
    </xf>
    <xf numFmtId="0" fontId="27" fillId="0" borderId="14" xfId="0" applyFont="1" applyFill="1" applyBorder="1" applyAlignment="1">
      <alignment horizontal="distributed" vertical="center" justifyLastLine="1"/>
    </xf>
    <xf numFmtId="0" fontId="27" fillId="0" borderId="15" xfId="0" applyFont="1" applyFill="1" applyBorder="1" applyAlignment="1">
      <alignment horizontal="distributed" vertical="center" justifyLastLine="1"/>
    </xf>
    <xf numFmtId="0" fontId="50" fillId="0" borderId="0" xfId="0" applyFont="1" applyFill="1" applyAlignment="1">
      <alignment horizontal="center" vertical="center"/>
    </xf>
    <xf numFmtId="176" fontId="2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7" fillId="0" borderId="38" xfId="0" applyFont="1" applyBorder="1" applyAlignment="1">
      <alignment horizontal="distributed" vertical="center" wrapText="1" justifyLastLine="1"/>
    </xf>
    <xf numFmtId="0" fontId="27" fillId="0" borderId="37" xfId="0" applyFont="1" applyBorder="1" applyAlignment="1">
      <alignment horizontal="distributed" vertical="center" wrapText="1" justifyLastLine="1"/>
    </xf>
    <xf numFmtId="0" fontId="27" fillId="0" borderId="6" xfId="0" applyFont="1" applyBorder="1" applyAlignment="1">
      <alignment horizontal="distributed" vertical="center" wrapText="1" justifyLastLine="1"/>
    </xf>
    <xf numFmtId="189" fontId="27" fillId="0" borderId="0" xfId="1" applyNumberFormat="1" applyFont="1" applyFill="1" applyAlignment="1">
      <alignment vertical="center"/>
    </xf>
    <xf numFmtId="189" fontId="5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176" fontId="4" fillId="0" borderId="37" xfId="0" applyNumberFormat="1" applyFont="1" applyFill="1" applyBorder="1" applyAlignment="1">
      <alignment horizontal="distributed" vertical="center" wrapText="1" justifyLastLine="1"/>
    </xf>
    <xf numFmtId="176" fontId="4" fillId="0" borderId="2" xfId="0" applyNumberFormat="1" applyFont="1" applyFill="1" applyBorder="1" applyAlignment="1">
      <alignment horizontal="distributed" vertical="center" wrapText="1" justifyLastLine="1"/>
    </xf>
    <xf numFmtId="176" fontId="4" fillId="0" borderId="39" xfId="0" applyNumberFormat="1" applyFont="1" applyFill="1" applyBorder="1" applyAlignment="1">
      <alignment horizontal="distributed" vertical="center" wrapText="1" justifyLastLine="1"/>
    </xf>
    <xf numFmtId="176" fontId="4" fillId="0" borderId="6" xfId="0" applyNumberFormat="1" applyFont="1" applyFill="1" applyBorder="1" applyAlignment="1">
      <alignment horizontal="distributed" vertical="center" wrapText="1" justifyLastLine="1"/>
    </xf>
    <xf numFmtId="176" fontId="4" fillId="0" borderId="7" xfId="0" applyNumberFormat="1" applyFont="1" applyFill="1" applyBorder="1" applyAlignment="1">
      <alignment horizontal="distributed" vertical="center" wrapText="1" justifyLastLine="1"/>
    </xf>
    <xf numFmtId="176" fontId="4" fillId="0" borderId="8" xfId="0" applyNumberFormat="1" applyFont="1" applyFill="1" applyBorder="1" applyAlignment="1">
      <alignment horizontal="distributed" vertical="center" wrapText="1" justifyLastLine="1"/>
    </xf>
    <xf numFmtId="180" fontId="48" fillId="0" borderId="2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180" fontId="48" fillId="0" borderId="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76" fontId="56" fillId="0" borderId="37" xfId="0" applyNumberFormat="1" applyFont="1" applyFill="1" applyBorder="1" applyAlignment="1">
      <alignment horizontal="distributed" vertical="center" wrapText="1" justifyLastLine="1"/>
    </xf>
    <xf numFmtId="176" fontId="56" fillId="0" borderId="2" xfId="0" applyNumberFormat="1" applyFont="1" applyFill="1" applyBorder="1" applyAlignment="1">
      <alignment horizontal="distributed" vertical="center" wrapText="1" justifyLastLine="1"/>
    </xf>
    <xf numFmtId="176" fontId="56" fillId="0" borderId="39" xfId="0" applyNumberFormat="1" applyFont="1" applyFill="1" applyBorder="1" applyAlignment="1">
      <alignment horizontal="distributed" vertical="center" wrapText="1" justifyLastLine="1"/>
    </xf>
    <xf numFmtId="176" fontId="56" fillId="0" borderId="6" xfId="0" applyNumberFormat="1" applyFont="1" applyFill="1" applyBorder="1" applyAlignment="1">
      <alignment horizontal="distributed" vertical="center" wrapText="1" justifyLastLine="1"/>
    </xf>
    <xf numFmtId="176" fontId="56" fillId="0" borderId="7" xfId="0" applyNumberFormat="1" applyFont="1" applyFill="1" applyBorder="1" applyAlignment="1">
      <alignment horizontal="distributed" vertical="center" wrapText="1" justifyLastLine="1"/>
    </xf>
    <xf numFmtId="176" fontId="56" fillId="0" borderId="8" xfId="0" applyNumberFormat="1" applyFont="1" applyFill="1" applyBorder="1" applyAlignment="1">
      <alignment horizontal="distributed" vertical="center" wrapText="1" justifyLastLine="1"/>
    </xf>
    <xf numFmtId="0" fontId="26" fillId="0" borderId="0" xfId="0" applyFont="1" applyFill="1" applyAlignment="1">
      <alignment horizontal="distributed" vertical="center"/>
    </xf>
    <xf numFmtId="0" fontId="48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right" vertical="center"/>
    </xf>
  </cellXfs>
  <cellStyles count="14">
    <cellStyle name="桁区切り" xfId="1" builtinId="6"/>
    <cellStyle name="桁区切り 2" xfId="2"/>
    <cellStyle name="桁区切り 3" xfId="5"/>
    <cellStyle name="通貨 2" xfId="11"/>
    <cellStyle name="標準" xfId="0" builtinId="0"/>
    <cellStyle name="標準 2" xfId="3"/>
    <cellStyle name="標準 2 2" xfId="6"/>
    <cellStyle name="標準 2 3" xfId="7"/>
    <cellStyle name="標準 3" xfId="8"/>
    <cellStyle name="標準 3 2" xfId="9"/>
    <cellStyle name="標準 3 2 2" xfId="10"/>
    <cellStyle name="標準 3 3" xfId="12"/>
    <cellStyle name="標準 3_01まえがき" xfId="13"/>
    <cellStyle name="標準_00目次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6715125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59869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146" customWidth="1"/>
    <col min="3" max="3" width="0.75" style="146" customWidth="1"/>
    <col min="4" max="52" width="1.625" style="146" customWidth="1"/>
    <col min="53" max="57" width="1.75" style="146" customWidth="1"/>
    <col min="58" max="60" width="1.625" style="146" customWidth="1"/>
    <col min="61" max="67" width="1.625" style="145" customWidth="1"/>
    <col min="68" max="16384" width="9" style="145"/>
  </cols>
  <sheetData>
    <row r="1" spans="1:71" ht="11.1" customHeight="1">
      <c r="A1" s="145"/>
      <c r="AQ1" s="212"/>
      <c r="AR1" s="225">
        <v>163</v>
      </c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</row>
    <row r="2" spans="1:71" ht="11.1" customHeight="1">
      <c r="A2" s="145"/>
      <c r="B2" s="145"/>
      <c r="AQ2" s="212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</row>
    <row r="3" spans="1:71" ht="11.1" customHeight="1">
      <c r="A3" s="145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</row>
    <row r="4" spans="1:71" ht="11.1" customHeight="1">
      <c r="A4" s="145"/>
      <c r="B4" s="145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</row>
    <row r="5" spans="1:71" ht="11.1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</row>
    <row r="6" spans="1:71" ht="11.1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</row>
    <row r="7" spans="1:71" ht="11.1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</row>
    <row r="8" spans="1:71" ht="11.1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222"/>
      <c r="BE8" s="222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</row>
    <row r="9" spans="1:71" ht="3" customHeight="1">
      <c r="A9" s="151"/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203"/>
      <c r="BE9" s="221"/>
      <c r="BF9" s="216"/>
      <c r="BG9" s="216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</row>
    <row r="10" spans="1:71" ht="31.5" customHeight="1">
      <c r="A10" s="152"/>
      <c r="B10" s="152"/>
      <c r="C10" s="154"/>
      <c r="D10" s="155"/>
      <c r="E10" s="156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6"/>
      <c r="BA10" s="157"/>
      <c r="BB10" s="157"/>
      <c r="BC10" s="157"/>
      <c r="BD10" s="204"/>
      <c r="BE10" s="219"/>
      <c r="BF10" s="220"/>
      <c r="BG10" s="216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</row>
    <row r="11" spans="1:71" ht="18" customHeight="1">
      <c r="A11" s="152"/>
      <c r="B11" s="152"/>
      <c r="C11" s="150"/>
      <c r="D11" s="150"/>
      <c r="E11" s="150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0"/>
      <c r="BA11" s="157"/>
      <c r="BB11" s="157"/>
      <c r="BC11" s="157"/>
      <c r="BD11" s="204"/>
      <c r="BE11" s="219"/>
      <c r="BF11" s="214"/>
      <c r="BG11" s="216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</row>
    <row r="12" spans="1:71" ht="3" customHeight="1">
      <c r="A12" s="152"/>
      <c r="B12" s="152"/>
      <c r="C12" s="150"/>
      <c r="D12" s="150"/>
      <c r="E12" s="159"/>
      <c r="F12" s="154"/>
      <c r="G12" s="150"/>
      <c r="H12" s="150"/>
      <c r="I12" s="150"/>
      <c r="J12" s="150"/>
      <c r="K12" s="150"/>
      <c r="L12" s="150"/>
      <c r="M12" s="150"/>
      <c r="N12" s="160"/>
      <c r="O12" s="160"/>
      <c r="P12" s="160"/>
      <c r="Q12" s="160"/>
      <c r="R12" s="160"/>
      <c r="S12" s="160"/>
      <c r="T12" s="159"/>
      <c r="U12" s="159"/>
      <c r="V12" s="159"/>
      <c r="W12" s="159"/>
      <c r="X12" s="159"/>
      <c r="Y12" s="159"/>
      <c r="Z12" s="159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205"/>
      <c r="BE12" s="218"/>
      <c r="BF12" s="217"/>
      <c r="BG12" s="216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</row>
    <row r="13" spans="1:71" ht="3" customHeight="1">
      <c r="A13" s="152"/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203"/>
      <c r="BE13" s="221"/>
      <c r="BF13" s="216"/>
      <c r="BG13" s="216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</row>
    <row r="14" spans="1:71" ht="31.5" customHeight="1">
      <c r="A14" s="152"/>
      <c r="B14" s="152"/>
      <c r="C14" s="154"/>
      <c r="D14" s="155"/>
      <c r="E14" s="156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6"/>
      <c r="BA14" s="157"/>
      <c r="BB14" s="157"/>
      <c r="BC14" s="157"/>
      <c r="BD14" s="204"/>
      <c r="BE14" s="219"/>
      <c r="BF14" s="220"/>
      <c r="BG14" s="216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</row>
    <row r="15" spans="1:71" ht="18" customHeight="1">
      <c r="A15" s="152"/>
      <c r="B15" s="152"/>
      <c r="C15" s="150"/>
      <c r="D15" s="150"/>
      <c r="E15" s="150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0"/>
      <c r="BA15" s="157"/>
      <c r="BB15" s="157"/>
      <c r="BC15" s="157"/>
      <c r="BD15" s="204"/>
      <c r="BE15" s="219"/>
      <c r="BF15" s="214"/>
      <c r="BG15" s="216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</row>
    <row r="16" spans="1:71" ht="3" customHeight="1">
      <c r="A16" s="159"/>
      <c r="B16" s="150"/>
      <c r="C16" s="150"/>
      <c r="D16" s="150"/>
      <c r="E16" s="159"/>
      <c r="F16" s="154"/>
      <c r="G16" s="150"/>
      <c r="H16" s="150"/>
      <c r="I16" s="150"/>
      <c r="J16" s="150"/>
      <c r="K16" s="150"/>
      <c r="L16" s="150"/>
      <c r="M16" s="150"/>
      <c r="N16" s="160"/>
      <c r="O16" s="160"/>
      <c r="P16" s="160"/>
      <c r="Q16" s="160"/>
      <c r="R16" s="160"/>
      <c r="S16" s="160"/>
      <c r="T16" s="159"/>
      <c r="U16" s="159"/>
      <c r="V16" s="159"/>
      <c r="W16" s="159"/>
      <c r="X16" s="159"/>
      <c r="Y16" s="159"/>
      <c r="Z16" s="159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205"/>
      <c r="BE16" s="218"/>
      <c r="BF16" s="217"/>
      <c r="BG16" s="216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</row>
    <row r="17" spans="1:71" ht="3" customHeight="1">
      <c r="A17" s="161"/>
      <c r="B17" s="16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203"/>
      <c r="BE17" s="221"/>
      <c r="BF17" s="216"/>
      <c r="BG17" s="216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</row>
    <row r="18" spans="1:71" ht="31.5" customHeight="1">
      <c r="A18" s="162"/>
      <c r="B18" s="162"/>
      <c r="C18" s="154"/>
      <c r="D18" s="155"/>
      <c r="E18" s="156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157"/>
      <c r="BB18" s="157"/>
      <c r="BC18" s="157"/>
      <c r="BD18" s="204"/>
      <c r="BE18" s="219"/>
      <c r="BF18" s="220"/>
      <c r="BG18" s="216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</row>
    <row r="19" spans="1:71" ht="18" customHeight="1">
      <c r="A19" s="162"/>
      <c r="B19" s="162"/>
      <c r="C19" s="150"/>
      <c r="D19" s="150"/>
      <c r="E19" s="150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0"/>
      <c r="BA19" s="157"/>
      <c r="BB19" s="157"/>
      <c r="BC19" s="157"/>
      <c r="BD19" s="204"/>
      <c r="BE19" s="219"/>
      <c r="BF19" s="214"/>
      <c r="BG19" s="216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</row>
    <row r="20" spans="1:71" ht="3" customHeight="1">
      <c r="A20" s="162"/>
      <c r="B20" s="162"/>
      <c r="C20" s="150"/>
      <c r="D20" s="150"/>
      <c r="E20" s="159"/>
      <c r="F20" s="154"/>
      <c r="G20" s="150"/>
      <c r="H20" s="150"/>
      <c r="I20" s="150"/>
      <c r="J20" s="150"/>
      <c r="K20" s="150"/>
      <c r="L20" s="150"/>
      <c r="M20" s="150"/>
      <c r="N20" s="160"/>
      <c r="O20" s="160"/>
      <c r="P20" s="160"/>
      <c r="Q20" s="160"/>
      <c r="R20" s="160"/>
      <c r="S20" s="160"/>
      <c r="T20" s="159"/>
      <c r="U20" s="159"/>
      <c r="V20" s="159"/>
      <c r="W20" s="159"/>
      <c r="X20" s="159"/>
      <c r="Y20" s="159"/>
      <c r="Z20" s="159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205"/>
      <c r="BE20" s="218"/>
      <c r="BF20" s="217"/>
      <c r="BG20" s="216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</row>
    <row r="21" spans="1:71" ht="3" customHeight="1">
      <c r="A21" s="162"/>
      <c r="B21" s="16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203"/>
      <c r="BE21" s="221"/>
      <c r="BF21" s="216"/>
      <c r="BG21" s="216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</row>
    <row r="22" spans="1:71" ht="31.5" customHeight="1">
      <c r="A22" s="162"/>
      <c r="B22" s="162"/>
      <c r="C22" s="154"/>
      <c r="D22" s="227" t="s">
        <v>781</v>
      </c>
      <c r="E22" s="227"/>
      <c r="F22" s="227"/>
      <c r="G22" s="227"/>
      <c r="H22" s="227"/>
      <c r="I22" s="227"/>
      <c r="J22" s="229" t="s">
        <v>780</v>
      </c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04"/>
      <c r="BE22" s="219"/>
      <c r="BF22" s="220"/>
      <c r="BG22" s="216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</row>
    <row r="23" spans="1:71" ht="18" customHeight="1">
      <c r="A23" s="162"/>
      <c r="B23" s="162"/>
      <c r="C23" s="150"/>
      <c r="D23" s="228"/>
      <c r="E23" s="228"/>
      <c r="F23" s="228"/>
      <c r="G23" s="228"/>
      <c r="H23" s="228"/>
      <c r="I23" s="228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04"/>
      <c r="BE23" s="219"/>
      <c r="BF23" s="214"/>
      <c r="BG23" s="216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</row>
    <row r="24" spans="1:71" ht="3" customHeight="1">
      <c r="A24" s="162"/>
      <c r="B24" s="162"/>
      <c r="C24" s="150"/>
      <c r="D24" s="150"/>
      <c r="E24" s="159"/>
      <c r="F24" s="154"/>
      <c r="G24" s="150"/>
      <c r="H24" s="150"/>
      <c r="I24" s="150"/>
      <c r="J24" s="150"/>
      <c r="K24" s="150"/>
      <c r="L24" s="150"/>
      <c r="M24" s="150"/>
      <c r="N24" s="160"/>
      <c r="O24" s="160"/>
      <c r="P24" s="160"/>
      <c r="Q24" s="160"/>
      <c r="R24" s="160"/>
      <c r="S24" s="160"/>
      <c r="T24" s="159"/>
      <c r="U24" s="159"/>
      <c r="V24" s="159"/>
      <c r="W24" s="159"/>
      <c r="X24" s="159"/>
      <c r="Y24" s="159"/>
      <c r="Z24" s="159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205"/>
      <c r="BE24" s="218"/>
      <c r="BF24" s="217"/>
      <c r="BG24" s="216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</row>
    <row r="25" spans="1:71" ht="3" customHeight="1">
      <c r="A25" s="162"/>
      <c r="B25" s="162"/>
      <c r="C25" s="15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203"/>
      <c r="BE25" s="221"/>
      <c r="BF25" s="216"/>
      <c r="BG25" s="216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</row>
    <row r="26" spans="1:71" ht="31.5" customHeight="1">
      <c r="A26" s="162"/>
      <c r="B26" s="162"/>
      <c r="C26" s="154"/>
      <c r="D26" s="155"/>
      <c r="E26" s="156"/>
      <c r="F26" s="164" t="s">
        <v>690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6"/>
      <c r="BA26" s="157"/>
      <c r="BB26" s="157"/>
      <c r="BC26" s="157"/>
      <c r="BD26" s="204"/>
      <c r="BE26" s="219"/>
      <c r="BF26" s="220"/>
      <c r="BG26" s="216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</row>
    <row r="27" spans="1:71" ht="18" customHeight="1">
      <c r="A27" s="162"/>
      <c r="B27" s="162"/>
      <c r="C27" s="150"/>
      <c r="D27" s="150"/>
      <c r="E27" s="150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0"/>
      <c r="BA27" s="157"/>
      <c r="BB27" s="157"/>
      <c r="BC27" s="157"/>
      <c r="BD27" s="204"/>
      <c r="BE27" s="219"/>
      <c r="BF27" s="214"/>
      <c r="BG27" s="216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</row>
    <row r="28" spans="1:71" ht="3" customHeight="1">
      <c r="A28" s="162"/>
      <c r="B28" s="162"/>
      <c r="C28" s="150"/>
      <c r="D28" s="150"/>
      <c r="E28" s="159"/>
      <c r="F28" s="154"/>
      <c r="G28" s="150"/>
      <c r="H28" s="150"/>
      <c r="I28" s="150"/>
      <c r="J28" s="150"/>
      <c r="K28" s="150"/>
      <c r="L28" s="150"/>
      <c r="M28" s="150"/>
      <c r="N28" s="160"/>
      <c r="O28" s="160"/>
      <c r="P28" s="160"/>
      <c r="Q28" s="160"/>
      <c r="R28" s="160"/>
      <c r="S28" s="160"/>
      <c r="T28" s="159"/>
      <c r="U28" s="159"/>
      <c r="V28" s="159"/>
      <c r="W28" s="159"/>
      <c r="X28" s="159"/>
      <c r="Y28" s="159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205"/>
      <c r="BE28" s="218"/>
      <c r="BF28" s="217"/>
      <c r="BG28" s="216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</row>
    <row r="29" spans="1:71" ht="3" customHeight="1">
      <c r="A29" s="162"/>
      <c r="B29" s="16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203"/>
      <c r="BE29" s="221"/>
      <c r="BF29" s="216"/>
      <c r="BG29" s="216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</row>
    <row r="30" spans="1:71" ht="31.5" customHeight="1">
      <c r="A30" s="162"/>
      <c r="B30" s="162"/>
      <c r="C30" s="154"/>
      <c r="D30" s="155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6"/>
      <c r="BA30" s="157"/>
      <c r="BB30" s="157"/>
      <c r="BC30" s="157"/>
      <c r="BD30" s="204"/>
      <c r="BE30" s="219"/>
      <c r="BF30" s="220"/>
      <c r="BG30" s="216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</row>
    <row r="31" spans="1:71" ht="18" customHeight="1">
      <c r="A31" s="162"/>
      <c r="B31" s="162"/>
      <c r="C31" s="150"/>
      <c r="D31" s="150"/>
      <c r="E31" s="150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0"/>
      <c r="BA31" s="157"/>
      <c r="BB31" s="157"/>
      <c r="BC31" s="157"/>
      <c r="BD31" s="204"/>
      <c r="BE31" s="219"/>
      <c r="BF31" s="214"/>
      <c r="BG31" s="216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</row>
    <row r="32" spans="1:71" ht="3" customHeight="1">
      <c r="A32" s="162"/>
      <c r="B32" s="162"/>
      <c r="C32" s="150"/>
      <c r="D32" s="150"/>
      <c r="E32" s="159"/>
      <c r="F32" s="154"/>
      <c r="G32" s="150"/>
      <c r="H32" s="150"/>
      <c r="I32" s="150"/>
      <c r="J32" s="150"/>
      <c r="K32" s="150"/>
      <c r="L32" s="150"/>
      <c r="M32" s="150"/>
      <c r="N32" s="160"/>
      <c r="O32" s="160"/>
      <c r="P32" s="160"/>
      <c r="Q32" s="160"/>
      <c r="R32" s="160"/>
      <c r="S32" s="160"/>
      <c r="T32" s="159"/>
      <c r="U32" s="159"/>
      <c r="V32" s="159"/>
      <c r="W32" s="159"/>
      <c r="X32" s="159"/>
      <c r="Y32" s="159"/>
      <c r="Z32" s="159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205"/>
      <c r="BE32" s="218"/>
      <c r="BF32" s="217"/>
      <c r="BG32" s="216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</row>
    <row r="33" spans="1:71" ht="3" customHeight="1">
      <c r="A33" s="162"/>
      <c r="B33" s="16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203"/>
      <c r="BE33" s="221"/>
      <c r="BF33" s="216"/>
      <c r="BG33" s="216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</row>
    <row r="34" spans="1:71" ht="31.5" customHeight="1">
      <c r="A34" s="162"/>
      <c r="B34" s="162"/>
      <c r="C34" s="154"/>
      <c r="D34" s="155"/>
      <c r="E34" s="156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6"/>
      <c r="BA34" s="157"/>
      <c r="BB34" s="157"/>
      <c r="BC34" s="157"/>
      <c r="BD34" s="204"/>
      <c r="BE34" s="219"/>
      <c r="BF34" s="220"/>
      <c r="BG34" s="216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</row>
    <row r="35" spans="1:71" ht="18" customHeight="1">
      <c r="A35" s="162"/>
      <c r="B35" s="162"/>
      <c r="C35" s="150"/>
      <c r="D35" s="150"/>
      <c r="E35" s="150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0"/>
      <c r="BA35" s="157"/>
      <c r="BB35" s="157"/>
      <c r="BC35" s="157"/>
      <c r="BD35" s="204"/>
      <c r="BE35" s="219"/>
      <c r="BF35" s="214"/>
      <c r="BG35" s="216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</row>
    <row r="36" spans="1:71" ht="3" customHeight="1">
      <c r="A36" s="159"/>
      <c r="B36" s="150"/>
      <c r="C36" s="150"/>
      <c r="D36" s="150"/>
      <c r="E36" s="159"/>
      <c r="F36" s="154"/>
      <c r="G36" s="150"/>
      <c r="H36" s="150"/>
      <c r="I36" s="150"/>
      <c r="J36" s="150"/>
      <c r="K36" s="150"/>
      <c r="L36" s="150"/>
      <c r="M36" s="150"/>
      <c r="N36" s="160"/>
      <c r="O36" s="160"/>
      <c r="P36" s="160"/>
      <c r="Q36" s="160"/>
      <c r="R36" s="160"/>
      <c r="S36" s="160"/>
      <c r="T36" s="159"/>
      <c r="U36" s="159"/>
      <c r="V36" s="159"/>
      <c r="W36" s="159"/>
      <c r="X36" s="159"/>
      <c r="Y36" s="159"/>
      <c r="Z36" s="159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205"/>
      <c r="BE36" s="218"/>
      <c r="BF36" s="217"/>
      <c r="BG36" s="216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</row>
    <row r="37" spans="1:71" ht="3" customHeight="1">
      <c r="A37" s="161"/>
      <c r="B37" s="16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203"/>
      <c r="BE37" s="221"/>
      <c r="BF37" s="216"/>
      <c r="BG37" s="216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</row>
    <row r="38" spans="1:71" ht="31.5" customHeight="1">
      <c r="A38" s="162"/>
      <c r="B38" s="162"/>
      <c r="C38" s="154"/>
      <c r="D38" s="155"/>
      <c r="E38" s="156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6"/>
      <c r="BA38" s="157"/>
      <c r="BB38" s="157"/>
      <c r="BC38" s="157"/>
      <c r="BD38" s="204"/>
      <c r="BE38" s="219"/>
      <c r="BF38" s="220"/>
      <c r="BG38" s="216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</row>
    <row r="39" spans="1:71" ht="18" customHeight="1">
      <c r="A39" s="162"/>
      <c r="B39" s="162"/>
      <c r="C39" s="150"/>
      <c r="D39" s="150"/>
      <c r="E39" s="150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0"/>
      <c r="BA39" s="157"/>
      <c r="BB39" s="157"/>
      <c r="BC39" s="157"/>
      <c r="BD39" s="204"/>
      <c r="BE39" s="219"/>
      <c r="BF39" s="214"/>
      <c r="BG39" s="216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</row>
    <row r="40" spans="1:71" ht="3" customHeight="1">
      <c r="A40" s="162"/>
      <c r="B40" s="162"/>
      <c r="C40" s="150"/>
      <c r="D40" s="150"/>
      <c r="E40" s="159"/>
      <c r="F40" s="154"/>
      <c r="G40" s="150"/>
      <c r="H40" s="150"/>
      <c r="I40" s="150"/>
      <c r="J40" s="150"/>
      <c r="K40" s="150"/>
      <c r="L40" s="150"/>
      <c r="M40" s="150"/>
      <c r="N40" s="160"/>
      <c r="O40" s="160"/>
      <c r="P40" s="160"/>
      <c r="Q40" s="160"/>
      <c r="R40" s="160"/>
      <c r="S40" s="160"/>
      <c r="T40" s="159"/>
      <c r="U40" s="159"/>
      <c r="V40" s="159"/>
      <c r="W40" s="159"/>
      <c r="X40" s="159"/>
      <c r="Y40" s="159"/>
      <c r="Z40" s="159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205"/>
      <c r="BE40" s="218"/>
      <c r="BF40" s="217"/>
      <c r="BG40" s="216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</row>
    <row r="41" spans="1:71" ht="3" customHeight="1">
      <c r="A41" s="162"/>
      <c r="B41" s="16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203"/>
      <c r="BE41" s="221"/>
      <c r="BF41" s="216"/>
      <c r="BG41" s="216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</row>
    <row r="42" spans="1:71" ht="31.5" customHeight="1">
      <c r="A42" s="162"/>
      <c r="B42" s="162"/>
      <c r="C42" s="154"/>
      <c r="D42" s="155"/>
      <c r="E42" s="156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6"/>
      <c r="BA42" s="157"/>
      <c r="BB42" s="157"/>
      <c r="BC42" s="157"/>
      <c r="BD42" s="204"/>
      <c r="BE42" s="219"/>
      <c r="BF42" s="220"/>
      <c r="BG42" s="216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</row>
    <row r="43" spans="1:71" ht="21" customHeight="1">
      <c r="A43" s="162"/>
      <c r="B43" s="162"/>
      <c r="C43" s="150"/>
      <c r="D43" s="150"/>
      <c r="E43" s="150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0"/>
      <c r="BA43" s="157"/>
      <c r="BB43" s="157"/>
      <c r="BC43" s="157"/>
      <c r="BD43" s="204"/>
      <c r="BE43" s="219"/>
      <c r="BF43" s="214"/>
      <c r="BG43" s="216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</row>
    <row r="44" spans="1:71" ht="3" customHeight="1">
      <c r="A44" s="162"/>
      <c r="B44" s="162"/>
      <c r="C44" s="150"/>
      <c r="D44" s="150"/>
      <c r="E44" s="159"/>
      <c r="F44" s="154"/>
      <c r="G44" s="150"/>
      <c r="H44" s="150"/>
      <c r="I44" s="150"/>
      <c r="J44" s="150"/>
      <c r="K44" s="150"/>
      <c r="L44" s="150"/>
      <c r="M44" s="150"/>
      <c r="N44" s="160"/>
      <c r="O44" s="160"/>
      <c r="P44" s="160"/>
      <c r="Q44" s="160"/>
      <c r="R44" s="160"/>
      <c r="S44" s="160"/>
      <c r="T44" s="159"/>
      <c r="U44" s="159"/>
      <c r="V44" s="159"/>
      <c r="W44" s="159"/>
      <c r="X44" s="159"/>
      <c r="Y44" s="159"/>
      <c r="Z44" s="159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205"/>
      <c r="BE44" s="218"/>
      <c r="BF44" s="217"/>
      <c r="BG44" s="216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</row>
    <row r="45" spans="1:71" ht="3" customHeight="1">
      <c r="A45" s="162"/>
      <c r="B45" s="16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203"/>
      <c r="BE45" s="221"/>
      <c r="BF45" s="216"/>
      <c r="BG45" s="216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</row>
    <row r="46" spans="1:71" ht="31.5" customHeight="1">
      <c r="A46" s="162"/>
      <c r="B46" s="162"/>
      <c r="C46" s="154"/>
      <c r="D46" s="155"/>
      <c r="E46" s="156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6"/>
      <c r="BA46" s="157"/>
      <c r="BB46" s="157"/>
      <c r="BC46" s="157"/>
      <c r="BD46" s="204"/>
      <c r="BE46" s="219"/>
      <c r="BF46" s="220"/>
      <c r="BG46" s="216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</row>
    <row r="47" spans="1:71" ht="20.25" customHeight="1">
      <c r="A47" s="162"/>
      <c r="B47" s="162"/>
      <c r="C47" s="150"/>
      <c r="D47" s="150"/>
      <c r="E47" s="150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0"/>
      <c r="BA47" s="157"/>
      <c r="BB47" s="157"/>
      <c r="BC47" s="157"/>
      <c r="BD47" s="204"/>
      <c r="BE47" s="219"/>
      <c r="BF47" s="214"/>
      <c r="BG47" s="216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</row>
    <row r="48" spans="1:71" ht="3" customHeight="1">
      <c r="A48" s="162"/>
      <c r="B48" s="162"/>
      <c r="C48" s="150"/>
      <c r="D48" s="150"/>
      <c r="E48" s="159"/>
      <c r="F48" s="154"/>
      <c r="G48" s="150"/>
      <c r="H48" s="150"/>
      <c r="I48" s="150"/>
      <c r="J48" s="150"/>
      <c r="K48" s="150"/>
      <c r="L48" s="150"/>
      <c r="M48" s="150"/>
      <c r="N48" s="160"/>
      <c r="O48" s="160"/>
      <c r="P48" s="160"/>
      <c r="Q48" s="160"/>
      <c r="R48" s="160"/>
      <c r="S48" s="160"/>
      <c r="T48" s="159"/>
      <c r="U48" s="159"/>
      <c r="V48" s="159"/>
      <c r="W48" s="159"/>
      <c r="X48" s="159"/>
      <c r="Y48" s="159"/>
      <c r="Z48" s="159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205"/>
      <c r="BE48" s="218"/>
      <c r="BF48" s="217"/>
      <c r="BG48" s="216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</row>
    <row r="49" spans="1:71" ht="3" customHeight="1">
      <c r="A49" s="162"/>
      <c r="B49" s="16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203"/>
      <c r="BE49" s="221"/>
      <c r="BF49" s="216"/>
      <c r="BG49" s="216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</row>
    <row r="50" spans="1:71" ht="31.5" customHeight="1">
      <c r="A50" s="162"/>
      <c r="B50" s="162"/>
      <c r="C50" s="154"/>
      <c r="D50" s="155"/>
      <c r="E50" s="156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6"/>
      <c r="BA50" s="157"/>
      <c r="BB50" s="157"/>
      <c r="BC50" s="157"/>
      <c r="BD50" s="204"/>
      <c r="BE50" s="219"/>
      <c r="BF50" s="220"/>
      <c r="BG50" s="216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</row>
    <row r="51" spans="1:71" ht="18" customHeight="1">
      <c r="A51" s="162"/>
      <c r="B51" s="162"/>
      <c r="C51" s="150"/>
      <c r="D51" s="150"/>
      <c r="E51" s="150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0"/>
      <c r="BA51" s="157"/>
      <c r="BB51" s="157"/>
      <c r="BC51" s="157"/>
      <c r="BD51" s="204"/>
      <c r="BE51" s="219"/>
      <c r="BF51" s="214"/>
      <c r="BG51" s="216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</row>
    <row r="52" spans="1:71" ht="3" customHeight="1">
      <c r="A52" s="162"/>
      <c r="B52" s="162"/>
      <c r="C52" s="150"/>
      <c r="D52" s="150"/>
      <c r="E52" s="159"/>
      <c r="F52" s="154"/>
      <c r="G52" s="150"/>
      <c r="H52" s="150"/>
      <c r="I52" s="150"/>
      <c r="J52" s="150"/>
      <c r="K52" s="150"/>
      <c r="L52" s="150"/>
      <c r="M52" s="150"/>
      <c r="N52" s="160"/>
      <c r="O52" s="160"/>
      <c r="P52" s="160"/>
      <c r="Q52" s="160"/>
      <c r="R52" s="160"/>
      <c r="S52" s="160"/>
      <c r="T52" s="159"/>
      <c r="U52" s="159"/>
      <c r="V52" s="159"/>
      <c r="W52" s="159"/>
      <c r="X52" s="159"/>
      <c r="Y52" s="159"/>
      <c r="Z52" s="159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205"/>
      <c r="BE52" s="218"/>
      <c r="BF52" s="217"/>
      <c r="BG52" s="216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</row>
    <row r="53" spans="1:71" ht="3" customHeight="1">
      <c r="A53" s="162"/>
      <c r="B53" s="16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203"/>
      <c r="BE53" s="221"/>
      <c r="BF53" s="216"/>
      <c r="BG53" s="216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</row>
    <row r="54" spans="1:71" ht="31.5" customHeight="1">
      <c r="A54" s="162"/>
      <c r="B54" s="162"/>
      <c r="C54" s="154"/>
      <c r="D54" s="155"/>
      <c r="E54" s="156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6"/>
      <c r="BA54" s="157"/>
      <c r="BB54" s="157"/>
      <c r="BC54" s="157"/>
      <c r="BD54" s="204"/>
      <c r="BE54" s="219"/>
      <c r="BF54" s="220"/>
      <c r="BG54" s="216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</row>
    <row r="55" spans="1:71" ht="18" customHeight="1">
      <c r="A55" s="162"/>
      <c r="B55" s="162"/>
      <c r="C55" s="150"/>
      <c r="D55" s="150"/>
      <c r="E55" s="150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0"/>
      <c r="BA55" s="157"/>
      <c r="BB55" s="157"/>
      <c r="BC55" s="157"/>
      <c r="BD55" s="204"/>
      <c r="BE55" s="219"/>
      <c r="BF55" s="214"/>
      <c r="BG55" s="216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</row>
    <row r="56" spans="1:71" ht="3" customHeight="1">
      <c r="A56" s="150"/>
      <c r="B56" s="150"/>
      <c r="C56" s="150"/>
      <c r="D56" s="150"/>
      <c r="E56" s="159"/>
      <c r="F56" s="154"/>
      <c r="G56" s="150"/>
      <c r="H56" s="150"/>
      <c r="I56" s="150"/>
      <c r="J56" s="150"/>
      <c r="K56" s="150"/>
      <c r="L56" s="150"/>
      <c r="M56" s="150"/>
      <c r="N56" s="160"/>
      <c r="O56" s="160"/>
      <c r="P56" s="160"/>
      <c r="Q56" s="160"/>
      <c r="R56" s="160"/>
      <c r="S56" s="160"/>
      <c r="T56" s="159"/>
      <c r="U56" s="159"/>
      <c r="V56" s="159"/>
      <c r="W56" s="159"/>
      <c r="X56" s="159"/>
      <c r="Y56" s="159"/>
      <c r="Z56" s="159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205"/>
      <c r="BE56" s="218"/>
      <c r="BF56" s="217"/>
      <c r="BG56" s="216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</row>
    <row r="57" spans="1:71" ht="3" customHeight="1">
      <c r="A57" s="165"/>
      <c r="B57" s="166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203"/>
      <c r="BE57" s="221"/>
      <c r="BF57" s="216"/>
      <c r="BG57" s="216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</row>
    <row r="58" spans="1:71" ht="31.5" customHeight="1">
      <c r="A58" s="166"/>
      <c r="B58" s="166"/>
      <c r="C58" s="154"/>
      <c r="D58" s="155"/>
      <c r="E58" s="156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6"/>
      <c r="BA58" s="157"/>
      <c r="BB58" s="157"/>
      <c r="BC58" s="157"/>
      <c r="BD58" s="204"/>
      <c r="BE58" s="219"/>
      <c r="BF58" s="220"/>
      <c r="BG58" s="216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</row>
    <row r="59" spans="1:71" ht="18" customHeight="1">
      <c r="A59" s="166"/>
      <c r="B59" s="166"/>
      <c r="C59" s="150"/>
      <c r="D59" s="150"/>
      <c r="E59" s="150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0"/>
      <c r="BA59" s="157"/>
      <c r="BB59" s="157"/>
      <c r="BC59" s="157"/>
      <c r="BD59" s="204"/>
      <c r="BE59" s="219"/>
      <c r="BF59" s="214"/>
      <c r="BG59" s="216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</row>
    <row r="60" spans="1:71" ht="3" customHeight="1">
      <c r="A60" s="166"/>
      <c r="B60" s="166"/>
      <c r="C60" s="150"/>
      <c r="D60" s="150"/>
      <c r="E60" s="159"/>
      <c r="F60" s="154"/>
      <c r="G60" s="150"/>
      <c r="H60" s="150"/>
      <c r="I60" s="150"/>
      <c r="J60" s="150"/>
      <c r="K60" s="150"/>
      <c r="L60" s="150"/>
      <c r="M60" s="150"/>
      <c r="N60" s="160"/>
      <c r="O60" s="160"/>
      <c r="P60" s="160"/>
      <c r="Q60" s="160"/>
      <c r="R60" s="160"/>
      <c r="S60" s="160"/>
      <c r="T60" s="159"/>
      <c r="U60" s="159"/>
      <c r="V60" s="159"/>
      <c r="W60" s="159"/>
      <c r="X60" s="159"/>
      <c r="Y60" s="159"/>
      <c r="Z60" s="159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205"/>
      <c r="BE60" s="218"/>
      <c r="BF60" s="217"/>
      <c r="BG60" s="216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</row>
    <row r="61" spans="1:71" ht="3" customHeight="1">
      <c r="A61" s="166"/>
      <c r="B61" s="166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203"/>
      <c r="BE61" s="221"/>
      <c r="BF61" s="216"/>
      <c r="BG61" s="216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</row>
    <row r="62" spans="1:71" ht="31.5" customHeight="1">
      <c r="A62" s="166"/>
      <c r="B62" s="166"/>
      <c r="C62" s="154"/>
      <c r="D62" s="155"/>
      <c r="E62" s="156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6"/>
      <c r="BA62" s="157"/>
      <c r="BB62" s="157"/>
      <c r="BC62" s="157"/>
      <c r="BD62" s="204"/>
      <c r="BE62" s="219"/>
      <c r="BF62" s="220"/>
      <c r="BG62" s="216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</row>
    <row r="63" spans="1:71" ht="18" customHeight="1">
      <c r="A63" s="166"/>
      <c r="B63" s="166"/>
      <c r="C63" s="150"/>
      <c r="D63" s="150"/>
      <c r="E63" s="150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0"/>
      <c r="BA63" s="157"/>
      <c r="BB63" s="157"/>
      <c r="BC63" s="157"/>
      <c r="BD63" s="204"/>
      <c r="BE63" s="219"/>
      <c r="BF63" s="214"/>
      <c r="BG63" s="216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</row>
    <row r="64" spans="1:71" ht="3" customHeight="1">
      <c r="A64" s="159"/>
      <c r="B64" s="150"/>
      <c r="C64" s="150"/>
      <c r="D64" s="150"/>
      <c r="E64" s="159"/>
      <c r="F64" s="154"/>
      <c r="G64" s="150"/>
      <c r="H64" s="150"/>
      <c r="I64" s="150"/>
      <c r="J64" s="150"/>
      <c r="K64" s="150"/>
      <c r="L64" s="150"/>
      <c r="M64" s="150"/>
      <c r="N64" s="160"/>
      <c r="O64" s="160"/>
      <c r="P64" s="160"/>
      <c r="Q64" s="160"/>
      <c r="R64" s="160"/>
      <c r="S64" s="160"/>
      <c r="T64" s="159"/>
      <c r="U64" s="159"/>
      <c r="V64" s="159"/>
      <c r="W64" s="159"/>
      <c r="X64" s="159"/>
      <c r="Y64" s="159"/>
      <c r="Z64" s="159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205"/>
      <c r="BE64" s="218"/>
      <c r="BF64" s="217"/>
      <c r="BG64" s="216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</row>
    <row r="65" spans="1:71" ht="3" customHeight="1">
      <c r="A65" s="167"/>
      <c r="B65" s="167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9"/>
      <c r="BB65" s="153"/>
      <c r="BC65" s="153"/>
      <c r="BD65" s="203"/>
      <c r="BE65" s="221"/>
      <c r="BF65" s="216"/>
      <c r="BG65" s="216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</row>
    <row r="66" spans="1:71" ht="31.5" customHeight="1">
      <c r="A66" s="167"/>
      <c r="B66" s="167"/>
      <c r="C66" s="154"/>
      <c r="D66" s="155"/>
      <c r="E66" s="156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7"/>
      <c r="BB66" s="157"/>
      <c r="BC66" s="157"/>
      <c r="BD66" s="204"/>
      <c r="BE66" s="219"/>
      <c r="BF66" s="220"/>
      <c r="BG66" s="216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</row>
    <row r="67" spans="1:71" ht="18" customHeight="1">
      <c r="A67" s="167"/>
      <c r="B67" s="167"/>
      <c r="C67" s="150"/>
      <c r="D67" s="150"/>
      <c r="E67" s="150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0"/>
      <c r="BA67" s="157"/>
      <c r="BB67" s="157"/>
      <c r="BC67" s="157"/>
      <c r="BD67" s="204"/>
      <c r="BE67" s="219"/>
      <c r="BF67" s="214"/>
      <c r="BG67" s="216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</row>
    <row r="68" spans="1:71" ht="3" customHeight="1">
      <c r="A68" s="159"/>
      <c r="B68" s="150"/>
      <c r="C68" s="150"/>
      <c r="D68" s="150"/>
      <c r="E68" s="159"/>
      <c r="F68" s="154"/>
      <c r="G68" s="150"/>
      <c r="H68" s="150"/>
      <c r="I68" s="150"/>
      <c r="J68" s="150"/>
      <c r="K68" s="150"/>
      <c r="L68" s="150"/>
      <c r="M68" s="150"/>
      <c r="N68" s="160"/>
      <c r="O68" s="160"/>
      <c r="P68" s="160"/>
      <c r="Q68" s="160"/>
      <c r="R68" s="160"/>
      <c r="S68" s="160"/>
      <c r="T68" s="159"/>
      <c r="U68" s="159"/>
      <c r="V68" s="159"/>
      <c r="W68" s="159"/>
      <c r="X68" s="159"/>
      <c r="Y68" s="159"/>
      <c r="Z68" s="159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205"/>
      <c r="BE68" s="218"/>
      <c r="BF68" s="217"/>
      <c r="BG68" s="216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</row>
    <row r="69" spans="1:71">
      <c r="G69" s="168"/>
      <c r="H69" s="168"/>
      <c r="I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70"/>
      <c r="AQ69" s="170"/>
      <c r="AR69" s="170"/>
      <c r="AS69" s="170"/>
      <c r="AT69" s="170"/>
      <c r="AU69" s="170"/>
      <c r="AV69" s="170"/>
      <c r="BD69" s="206"/>
      <c r="BE69" s="215"/>
      <c r="BF69" s="214"/>
      <c r="BG69" s="214"/>
      <c r="BH69" s="214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</row>
    <row r="70" spans="1:71">
      <c r="AY70" s="171"/>
      <c r="BA70" s="171"/>
      <c r="BB70" s="171"/>
      <c r="BC70" s="171"/>
      <c r="BD70" s="171"/>
      <c r="BE70" s="171"/>
      <c r="BF70" s="171"/>
      <c r="BG70" s="171"/>
      <c r="BH70" s="145"/>
    </row>
    <row r="71" spans="1:71" ht="12" customHeight="1">
      <c r="AY71" s="171"/>
      <c r="BA71" s="171"/>
      <c r="BB71" s="171"/>
      <c r="BC71" s="171"/>
      <c r="BD71" s="171"/>
      <c r="BE71" s="171"/>
      <c r="BF71" s="171"/>
      <c r="BG71" s="171"/>
      <c r="BH71" s="145"/>
    </row>
    <row r="72" spans="1:71" ht="12" customHeight="1">
      <c r="AY72" s="171"/>
      <c r="BA72" s="171"/>
      <c r="BB72" s="171"/>
      <c r="BC72" s="171"/>
      <c r="BD72" s="171"/>
      <c r="BE72" s="171"/>
      <c r="BF72" s="171"/>
      <c r="BG72" s="171"/>
      <c r="BH72" s="145"/>
    </row>
    <row r="73" spans="1:71" ht="12" customHeight="1">
      <c r="AY73" s="171"/>
      <c r="BA73" s="171"/>
      <c r="BB73" s="171"/>
      <c r="BC73" s="171"/>
      <c r="BD73" s="171"/>
      <c r="BE73" s="171"/>
      <c r="BF73" s="171"/>
      <c r="BG73" s="171"/>
      <c r="BH73" s="145"/>
    </row>
    <row r="74" spans="1:71" ht="12" customHeight="1">
      <c r="AY74" s="171"/>
      <c r="BA74" s="171"/>
      <c r="BB74" s="171"/>
      <c r="BC74" s="171"/>
      <c r="BD74" s="171"/>
      <c r="BE74" s="171"/>
      <c r="BF74" s="171"/>
      <c r="BG74" s="171"/>
      <c r="BH74" s="145"/>
    </row>
    <row r="75" spans="1:71">
      <c r="AY75" s="171"/>
      <c r="BA75" s="171"/>
      <c r="BB75" s="171"/>
      <c r="BC75" s="171"/>
      <c r="BD75" s="171"/>
      <c r="BE75" s="171"/>
      <c r="BF75" s="171"/>
      <c r="BG75" s="171"/>
      <c r="BH75" s="145"/>
    </row>
    <row r="76" spans="1:71">
      <c r="AY76" s="171"/>
      <c r="BA76" s="171"/>
      <c r="BB76" s="171"/>
      <c r="BC76" s="171"/>
      <c r="BD76" s="171"/>
      <c r="BE76" s="171"/>
      <c r="BF76" s="171"/>
      <c r="BG76" s="171"/>
      <c r="BH76" s="145"/>
    </row>
    <row r="77" spans="1:71">
      <c r="AY77" s="171"/>
      <c r="BA77" s="171"/>
      <c r="BB77" s="171"/>
      <c r="BC77" s="171"/>
      <c r="BD77" s="171"/>
      <c r="BE77" s="171"/>
      <c r="BF77" s="171"/>
      <c r="BG77" s="171"/>
      <c r="BH77" s="145"/>
    </row>
    <row r="78" spans="1:71">
      <c r="AY78" s="171"/>
      <c r="BA78" s="171"/>
      <c r="BB78" s="171"/>
      <c r="BC78" s="171"/>
      <c r="BD78" s="171"/>
      <c r="BE78" s="171"/>
      <c r="BF78" s="171"/>
      <c r="BG78" s="171"/>
      <c r="BH78" s="145"/>
    </row>
    <row r="80" spans="1:71">
      <c r="A80" s="145"/>
      <c r="B80" s="145"/>
    </row>
    <row r="81" spans="1:62" s="146" customFormat="1">
      <c r="A81" s="145"/>
      <c r="B81" s="145"/>
      <c r="BI81" s="145"/>
      <c r="BJ81" s="145"/>
    </row>
    <row r="82" spans="1:62" s="146" customFormat="1">
      <c r="A82" s="145"/>
      <c r="B82" s="145"/>
      <c r="BI82" s="145"/>
      <c r="BJ82" s="145"/>
    </row>
    <row r="83" spans="1:62" s="146" customFormat="1">
      <c r="A83" s="145"/>
      <c r="B83" s="145"/>
      <c r="BI83" s="145"/>
      <c r="BJ83" s="145"/>
    </row>
    <row r="84" spans="1:62" s="146" customFormat="1">
      <c r="A84" s="145"/>
      <c r="B84" s="145"/>
      <c r="BI84" s="145"/>
      <c r="BJ84" s="145"/>
    </row>
    <row r="85" spans="1:62" s="146" customFormat="1">
      <c r="A85" s="145"/>
      <c r="B85" s="145"/>
      <c r="BI85" s="145"/>
      <c r="BJ85" s="145"/>
    </row>
    <row r="86" spans="1:62" s="146" customFormat="1">
      <c r="A86" s="145"/>
      <c r="B86" s="145"/>
      <c r="BI86" s="145"/>
      <c r="BJ86" s="145"/>
    </row>
    <row r="87" spans="1:62" s="146" customFormat="1">
      <c r="A87" s="145"/>
      <c r="B87" s="145"/>
      <c r="BI87" s="145"/>
      <c r="BJ87" s="145"/>
    </row>
    <row r="88" spans="1:62" s="146" customFormat="1">
      <c r="A88" s="145"/>
      <c r="B88" s="145"/>
      <c r="BI88" s="145"/>
      <c r="BJ88" s="145"/>
    </row>
    <row r="89" spans="1:62" s="146" customFormat="1">
      <c r="A89" s="145"/>
      <c r="B89" s="145"/>
      <c r="BI89" s="145"/>
      <c r="BJ89" s="145"/>
    </row>
    <row r="90" spans="1:62" s="146" customFormat="1">
      <c r="A90" s="145"/>
      <c r="B90" s="145"/>
      <c r="BI90" s="145"/>
      <c r="BJ90" s="145"/>
    </row>
    <row r="91" spans="1:62" s="146" customFormat="1">
      <c r="A91" s="145"/>
      <c r="B91" s="145"/>
      <c r="BI91" s="145"/>
      <c r="BJ91" s="145"/>
    </row>
    <row r="92" spans="1:62" s="146" customFormat="1">
      <c r="A92" s="145"/>
      <c r="B92" s="145"/>
      <c r="BI92" s="145"/>
      <c r="BJ92" s="145"/>
    </row>
    <row r="93" spans="1:62" s="146" customFormat="1">
      <c r="A93" s="145"/>
      <c r="B93" s="145"/>
      <c r="BI93" s="145"/>
      <c r="BJ93" s="145"/>
    </row>
    <row r="94" spans="1:62" s="146" customFormat="1">
      <c r="A94" s="145"/>
      <c r="B94" s="145"/>
      <c r="BI94" s="145"/>
      <c r="BJ94" s="145"/>
    </row>
    <row r="95" spans="1:62" s="146" customFormat="1">
      <c r="A95" s="145"/>
      <c r="B95" s="145"/>
      <c r="BI95" s="145"/>
      <c r="BJ95" s="145"/>
    </row>
    <row r="96" spans="1:62" s="146" customFormat="1">
      <c r="A96" s="145"/>
      <c r="B96" s="145"/>
      <c r="BI96" s="145"/>
      <c r="BJ96" s="145"/>
    </row>
    <row r="97" spans="1:62" s="146" customFormat="1">
      <c r="A97" s="145"/>
      <c r="B97" s="145"/>
      <c r="BI97" s="145"/>
      <c r="BJ97" s="145"/>
    </row>
  </sheetData>
  <mergeCells count="3">
    <mergeCell ref="AR1:BJ2"/>
    <mergeCell ref="D22:I23"/>
    <mergeCell ref="J22:BC23"/>
  </mergeCells>
  <phoneticPr fontId="37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233">
        <f>'171'!AS1+1</f>
        <v>172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2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2" ht="11.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3"/>
    </row>
    <row r="5" spans="1:62" ht="12.75" customHeight="1">
      <c r="B5" s="241" t="s">
        <v>20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</row>
    <row r="6" spans="1:62" ht="7.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</row>
    <row r="7" spans="1:62" ht="15" customHeight="1">
      <c r="B7" s="375" t="s">
        <v>1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244"/>
      <c r="O7" s="245" t="s">
        <v>21</v>
      </c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 t="s">
        <v>22</v>
      </c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8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</row>
    <row r="8" spans="1:62" ht="6.95" customHeight="1">
      <c r="J8" s="59"/>
      <c r="K8" s="59"/>
      <c r="L8" s="59"/>
      <c r="M8" s="59"/>
      <c r="N8" s="5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3.5" customHeight="1">
      <c r="C9" s="376" t="s">
        <v>9</v>
      </c>
      <c r="D9" s="376"/>
      <c r="E9" s="376"/>
      <c r="F9" s="376"/>
      <c r="G9" s="241">
        <v>20</v>
      </c>
      <c r="H9" s="241"/>
      <c r="I9" s="241"/>
      <c r="J9" s="377" t="s">
        <v>1</v>
      </c>
      <c r="K9" s="377"/>
      <c r="L9" s="377"/>
      <c r="M9" s="377"/>
      <c r="N9" s="78"/>
      <c r="O9" s="242">
        <v>1303</v>
      </c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0">
        <v>10661</v>
      </c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3"/>
      <c r="AT9" s="3"/>
      <c r="AU9" s="3"/>
      <c r="AV9" s="3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3"/>
      <c r="BI9" s="3"/>
      <c r="BJ9" s="3"/>
    </row>
    <row r="10" spans="1:62" ht="13.5" customHeight="1">
      <c r="G10" s="241">
        <v>21</v>
      </c>
      <c r="H10" s="241"/>
      <c r="I10" s="241"/>
      <c r="J10" s="3"/>
      <c r="K10" s="3"/>
      <c r="L10" s="3"/>
      <c r="M10" s="3"/>
      <c r="N10" s="78"/>
      <c r="O10" s="242">
        <v>1307</v>
      </c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0">
        <v>12766</v>
      </c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3"/>
      <c r="AT10" s="3"/>
      <c r="AU10" s="3"/>
      <c r="AV10" s="3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3"/>
      <c r="BI10" s="3"/>
      <c r="BJ10" s="3"/>
    </row>
    <row r="11" spans="1:62" ht="13.5" customHeight="1">
      <c r="G11" s="241">
        <v>22</v>
      </c>
      <c r="H11" s="241"/>
      <c r="I11" s="241"/>
      <c r="J11" s="3"/>
      <c r="K11" s="3"/>
      <c r="L11" s="3"/>
      <c r="M11" s="3"/>
      <c r="N11" s="78"/>
      <c r="O11" s="242">
        <v>1327</v>
      </c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0">
        <v>8799</v>
      </c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3"/>
      <c r="AT11" s="3"/>
      <c r="AU11" s="3"/>
      <c r="AV11" s="3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3"/>
      <c r="BI11" s="3"/>
      <c r="BJ11" s="3"/>
    </row>
    <row r="12" spans="1:62" ht="13.5" customHeight="1">
      <c r="G12" s="241">
        <v>23</v>
      </c>
      <c r="H12" s="241"/>
      <c r="I12" s="241"/>
      <c r="J12" s="3"/>
      <c r="K12" s="3"/>
      <c r="L12" s="3"/>
      <c r="M12" s="3"/>
      <c r="N12" s="78"/>
      <c r="O12" s="242">
        <v>1350</v>
      </c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0">
        <v>8353</v>
      </c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3"/>
      <c r="AT12" s="3"/>
      <c r="AU12" s="3"/>
      <c r="AV12" s="3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3"/>
      <c r="BI12" s="3"/>
      <c r="BJ12" s="3"/>
    </row>
    <row r="13" spans="1:62" ht="13.5" customHeight="1">
      <c r="G13" s="238">
        <v>24</v>
      </c>
      <c r="H13" s="238"/>
      <c r="I13" s="238"/>
      <c r="J13" s="3"/>
      <c r="K13" s="3"/>
      <c r="L13" s="3"/>
      <c r="M13" s="3"/>
      <c r="N13" s="79"/>
      <c r="O13" s="239">
        <v>1335</v>
      </c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7">
        <v>8761</v>
      </c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3"/>
      <c r="AT13" s="3"/>
      <c r="AU13" s="3"/>
      <c r="AV13" s="3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3"/>
      <c r="BI13" s="3"/>
      <c r="BJ13" s="3"/>
    </row>
    <row r="14" spans="1:62" ht="6.9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2" customHeight="1">
      <c r="B15" s="236" t="s">
        <v>18</v>
      </c>
      <c r="C15" s="236"/>
      <c r="D15" s="236"/>
      <c r="E15" s="74" t="s">
        <v>17</v>
      </c>
      <c r="F15" s="2" t="s">
        <v>19</v>
      </c>
    </row>
    <row r="16" spans="1:62" ht="13.5" customHeight="1"/>
    <row r="17" spans="2:62" ht="18" customHeight="1">
      <c r="B17" s="253" t="s">
        <v>673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</row>
    <row r="18" spans="2:62" ht="8.1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2" ht="13.5" customHeight="1">
      <c r="B19" s="244" t="s">
        <v>1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 t="s">
        <v>23</v>
      </c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358" t="s">
        <v>24</v>
      </c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358" t="s">
        <v>25</v>
      </c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358" t="s">
        <v>26</v>
      </c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8"/>
    </row>
    <row r="20" spans="2:62" ht="13.5" customHeight="1"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9"/>
    </row>
    <row r="21" spans="2:62" ht="13.5" customHeight="1"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 t="s">
        <v>3</v>
      </c>
      <c r="P21" s="247"/>
      <c r="Q21" s="247"/>
      <c r="R21" s="247"/>
      <c r="S21" s="247"/>
      <c r="T21" s="247"/>
      <c r="U21" s="247" t="s">
        <v>4</v>
      </c>
      <c r="V21" s="247"/>
      <c r="W21" s="247"/>
      <c r="X21" s="247"/>
      <c r="Y21" s="247"/>
      <c r="Z21" s="247"/>
      <c r="AA21" s="247" t="s">
        <v>3</v>
      </c>
      <c r="AB21" s="247"/>
      <c r="AC21" s="247"/>
      <c r="AD21" s="247"/>
      <c r="AE21" s="247"/>
      <c r="AF21" s="247"/>
      <c r="AG21" s="247" t="s">
        <v>4</v>
      </c>
      <c r="AH21" s="247"/>
      <c r="AI21" s="247"/>
      <c r="AJ21" s="247"/>
      <c r="AK21" s="247"/>
      <c r="AL21" s="247"/>
      <c r="AM21" s="247" t="s">
        <v>3</v>
      </c>
      <c r="AN21" s="247"/>
      <c r="AO21" s="247"/>
      <c r="AP21" s="247"/>
      <c r="AQ21" s="247"/>
      <c r="AR21" s="247"/>
      <c r="AS21" s="247" t="s">
        <v>4</v>
      </c>
      <c r="AT21" s="247"/>
      <c r="AU21" s="247"/>
      <c r="AV21" s="247"/>
      <c r="AW21" s="247"/>
      <c r="AX21" s="247"/>
      <c r="AY21" s="247" t="s">
        <v>3</v>
      </c>
      <c r="AZ21" s="247"/>
      <c r="BA21" s="247"/>
      <c r="BB21" s="247"/>
      <c r="BC21" s="247"/>
      <c r="BD21" s="247"/>
      <c r="BE21" s="247" t="s">
        <v>4</v>
      </c>
      <c r="BF21" s="247"/>
      <c r="BG21" s="247"/>
      <c r="BH21" s="247"/>
      <c r="BI21" s="247"/>
      <c r="BJ21" s="249"/>
    </row>
    <row r="22" spans="2:62" ht="6.95" customHeight="1">
      <c r="N22" s="53"/>
    </row>
    <row r="23" spans="2:62" ht="13.5" customHeight="1">
      <c r="C23" s="243" t="s">
        <v>9</v>
      </c>
      <c r="D23" s="243"/>
      <c r="E23" s="243"/>
      <c r="F23" s="243"/>
      <c r="G23" s="241">
        <v>20</v>
      </c>
      <c r="H23" s="241"/>
      <c r="I23" s="241"/>
      <c r="J23" s="243" t="s">
        <v>1</v>
      </c>
      <c r="K23" s="243"/>
      <c r="L23" s="243"/>
      <c r="M23" s="243"/>
      <c r="N23" s="54"/>
      <c r="O23" s="359">
        <v>8206</v>
      </c>
      <c r="P23" s="359"/>
      <c r="Q23" s="359"/>
      <c r="R23" s="359"/>
      <c r="S23" s="359"/>
      <c r="T23" s="359"/>
      <c r="U23" s="359">
        <v>156778</v>
      </c>
      <c r="V23" s="359"/>
      <c r="W23" s="359"/>
      <c r="X23" s="359"/>
      <c r="Y23" s="359"/>
      <c r="Z23" s="359"/>
      <c r="AA23" s="360">
        <v>775</v>
      </c>
      <c r="AB23" s="360"/>
      <c r="AC23" s="360"/>
      <c r="AD23" s="360"/>
      <c r="AE23" s="360"/>
      <c r="AF23" s="360"/>
      <c r="AG23" s="360">
        <v>47939</v>
      </c>
      <c r="AH23" s="360"/>
      <c r="AI23" s="360"/>
      <c r="AJ23" s="360"/>
      <c r="AK23" s="360"/>
      <c r="AL23" s="360"/>
      <c r="AM23" s="360">
        <v>52</v>
      </c>
      <c r="AN23" s="360"/>
      <c r="AO23" s="360"/>
      <c r="AP23" s="360"/>
      <c r="AQ23" s="360"/>
      <c r="AR23" s="360"/>
      <c r="AS23" s="360">
        <v>7429</v>
      </c>
      <c r="AT23" s="360"/>
      <c r="AU23" s="360"/>
      <c r="AV23" s="360"/>
      <c r="AW23" s="360"/>
      <c r="AX23" s="360"/>
      <c r="AY23" s="360">
        <v>883</v>
      </c>
      <c r="AZ23" s="360"/>
      <c r="BA23" s="360"/>
      <c r="BB23" s="360"/>
      <c r="BC23" s="360"/>
      <c r="BD23" s="360"/>
      <c r="BE23" s="360">
        <v>33025</v>
      </c>
      <c r="BF23" s="360"/>
      <c r="BG23" s="360"/>
      <c r="BH23" s="360"/>
      <c r="BI23" s="360"/>
      <c r="BJ23" s="360"/>
    </row>
    <row r="24" spans="2:62" ht="13.5" customHeight="1">
      <c r="G24" s="241">
        <v>21</v>
      </c>
      <c r="H24" s="241"/>
      <c r="I24" s="241"/>
      <c r="N24" s="54"/>
      <c r="O24" s="359">
        <v>8177</v>
      </c>
      <c r="P24" s="359"/>
      <c r="Q24" s="359"/>
      <c r="R24" s="359"/>
      <c r="S24" s="359"/>
      <c r="T24" s="359"/>
      <c r="U24" s="359">
        <v>151460</v>
      </c>
      <c r="V24" s="359"/>
      <c r="W24" s="359"/>
      <c r="X24" s="359"/>
      <c r="Y24" s="359"/>
      <c r="Z24" s="359"/>
      <c r="AA24" s="361">
        <v>755</v>
      </c>
      <c r="AB24" s="361"/>
      <c r="AC24" s="361"/>
      <c r="AD24" s="361"/>
      <c r="AE24" s="361"/>
      <c r="AF24" s="361"/>
      <c r="AG24" s="361">
        <v>43924</v>
      </c>
      <c r="AH24" s="361"/>
      <c r="AI24" s="361"/>
      <c r="AJ24" s="361"/>
      <c r="AK24" s="361"/>
      <c r="AL24" s="361"/>
      <c r="AM24" s="361">
        <v>44</v>
      </c>
      <c r="AN24" s="361"/>
      <c r="AO24" s="361"/>
      <c r="AP24" s="361"/>
      <c r="AQ24" s="361"/>
      <c r="AR24" s="361"/>
      <c r="AS24" s="361">
        <v>8690</v>
      </c>
      <c r="AT24" s="361"/>
      <c r="AU24" s="361"/>
      <c r="AV24" s="361"/>
      <c r="AW24" s="361"/>
      <c r="AX24" s="361"/>
      <c r="AY24" s="361">
        <v>975</v>
      </c>
      <c r="AZ24" s="361"/>
      <c r="BA24" s="361"/>
      <c r="BB24" s="361"/>
      <c r="BC24" s="361"/>
      <c r="BD24" s="361"/>
      <c r="BE24" s="361">
        <v>35355</v>
      </c>
      <c r="BF24" s="361"/>
      <c r="BG24" s="361"/>
      <c r="BH24" s="361"/>
      <c r="BI24" s="361"/>
      <c r="BJ24" s="361"/>
    </row>
    <row r="25" spans="2:62" ht="13.5" customHeight="1">
      <c r="G25" s="241">
        <v>22</v>
      </c>
      <c r="H25" s="241"/>
      <c r="I25" s="241"/>
      <c r="N25" s="54"/>
      <c r="O25" s="359">
        <v>7746</v>
      </c>
      <c r="P25" s="359"/>
      <c r="Q25" s="359"/>
      <c r="R25" s="359"/>
      <c r="S25" s="359"/>
      <c r="T25" s="359"/>
      <c r="U25" s="359">
        <v>136918</v>
      </c>
      <c r="V25" s="359"/>
      <c r="W25" s="359"/>
      <c r="X25" s="359"/>
      <c r="Y25" s="359"/>
      <c r="Z25" s="359"/>
      <c r="AA25" s="361">
        <v>722</v>
      </c>
      <c r="AB25" s="361"/>
      <c r="AC25" s="361"/>
      <c r="AD25" s="361"/>
      <c r="AE25" s="361"/>
      <c r="AF25" s="361"/>
      <c r="AG25" s="361">
        <v>40480</v>
      </c>
      <c r="AH25" s="361"/>
      <c r="AI25" s="361"/>
      <c r="AJ25" s="361"/>
      <c r="AK25" s="361"/>
      <c r="AL25" s="361"/>
      <c r="AM25" s="361">
        <v>52</v>
      </c>
      <c r="AN25" s="361"/>
      <c r="AO25" s="361"/>
      <c r="AP25" s="361"/>
      <c r="AQ25" s="361"/>
      <c r="AR25" s="361"/>
      <c r="AS25" s="361">
        <v>7817</v>
      </c>
      <c r="AT25" s="361"/>
      <c r="AU25" s="361"/>
      <c r="AV25" s="361"/>
      <c r="AW25" s="361"/>
      <c r="AX25" s="361"/>
      <c r="AY25" s="361">
        <v>932</v>
      </c>
      <c r="AZ25" s="361"/>
      <c r="BA25" s="361"/>
      <c r="BB25" s="361"/>
      <c r="BC25" s="361"/>
      <c r="BD25" s="361"/>
      <c r="BE25" s="361">
        <v>30140</v>
      </c>
      <c r="BF25" s="361"/>
      <c r="BG25" s="361"/>
      <c r="BH25" s="361"/>
      <c r="BI25" s="361"/>
      <c r="BJ25" s="361"/>
    </row>
    <row r="26" spans="2:62" ht="13.5" customHeight="1">
      <c r="G26" s="241">
        <v>23</v>
      </c>
      <c r="H26" s="241"/>
      <c r="I26" s="241"/>
      <c r="N26" s="54"/>
      <c r="O26" s="359">
        <v>7636</v>
      </c>
      <c r="P26" s="359"/>
      <c r="Q26" s="359"/>
      <c r="R26" s="359"/>
      <c r="S26" s="359"/>
      <c r="T26" s="359"/>
      <c r="U26" s="359">
        <v>135718</v>
      </c>
      <c r="V26" s="359"/>
      <c r="W26" s="359"/>
      <c r="X26" s="359"/>
      <c r="Y26" s="359"/>
      <c r="Z26" s="359"/>
      <c r="AA26" s="361">
        <v>737</v>
      </c>
      <c r="AB26" s="361"/>
      <c r="AC26" s="361"/>
      <c r="AD26" s="361"/>
      <c r="AE26" s="361"/>
      <c r="AF26" s="361"/>
      <c r="AG26" s="361">
        <v>44937</v>
      </c>
      <c r="AH26" s="361"/>
      <c r="AI26" s="361"/>
      <c r="AJ26" s="361"/>
      <c r="AK26" s="361"/>
      <c r="AL26" s="361"/>
      <c r="AM26" s="361">
        <v>33</v>
      </c>
      <c r="AN26" s="361"/>
      <c r="AO26" s="361"/>
      <c r="AP26" s="361"/>
      <c r="AQ26" s="361"/>
      <c r="AR26" s="361"/>
      <c r="AS26" s="361">
        <v>4892</v>
      </c>
      <c r="AT26" s="361"/>
      <c r="AU26" s="361"/>
      <c r="AV26" s="361"/>
      <c r="AW26" s="361"/>
      <c r="AX26" s="361"/>
      <c r="AY26" s="361">
        <v>963</v>
      </c>
      <c r="AZ26" s="361"/>
      <c r="BA26" s="361"/>
      <c r="BB26" s="361"/>
      <c r="BC26" s="361"/>
      <c r="BD26" s="361"/>
      <c r="BE26" s="361">
        <v>29267</v>
      </c>
      <c r="BF26" s="361"/>
      <c r="BG26" s="361"/>
      <c r="BH26" s="361"/>
      <c r="BI26" s="361"/>
      <c r="BJ26" s="361"/>
    </row>
    <row r="27" spans="2:62" ht="13.5" customHeight="1">
      <c r="G27" s="238">
        <v>24</v>
      </c>
      <c r="H27" s="238"/>
      <c r="I27" s="238"/>
      <c r="N27" s="54"/>
      <c r="O27" s="362">
        <f>SUM(AA27,AM27,AY27,O37,AA37,AM37,AY37,O47,AA47,AM47,AY47,O57,AA57,AM57)</f>
        <v>7873</v>
      </c>
      <c r="P27" s="362"/>
      <c r="Q27" s="362"/>
      <c r="R27" s="362"/>
      <c r="S27" s="362"/>
      <c r="T27" s="362"/>
      <c r="U27" s="362">
        <f>SUM(AG27,AS27,BE27,U37,AG37,AS37,BE37,U47,AG47,AS47,BE47,U57,AG57,AS57,)</f>
        <v>133424</v>
      </c>
      <c r="V27" s="362"/>
      <c r="W27" s="362"/>
      <c r="X27" s="362"/>
      <c r="Y27" s="362"/>
      <c r="Z27" s="362"/>
      <c r="AA27" s="363">
        <v>799</v>
      </c>
      <c r="AB27" s="363"/>
      <c r="AC27" s="363"/>
      <c r="AD27" s="363"/>
      <c r="AE27" s="363"/>
      <c r="AF27" s="363"/>
      <c r="AG27" s="363">
        <v>41909</v>
      </c>
      <c r="AH27" s="363"/>
      <c r="AI27" s="363"/>
      <c r="AJ27" s="363"/>
      <c r="AK27" s="363"/>
      <c r="AL27" s="363"/>
      <c r="AM27" s="363">
        <v>39</v>
      </c>
      <c r="AN27" s="363"/>
      <c r="AO27" s="363"/>
      <c r="AP27" s="363"/>
      <c r="AQ27" s="363"/>
      <c r="AR27" s="363"/>
      <c r="AS27" s="363">
        <v>5201</v>
      </c>
      <c r="AT27" s="363"/>
      <c r="AU27" s="363"/>
      <c r="AV27" s="363"/>
      <c r="AW27" s="363"/>
      <c r="AX27" s="363"/>
      <c r="AY27" s="363">
        <v>985</v>
      </c>
      <c r="AZ27" s="363"/>
      <c r="BA27" s="363"/>
      <c r="BB27" s="363"/>
      <c r="BC27" s="363"/>
      <c r="BD27" s="363"/>
      <c r="BE27" s="363">
        <v>29270</v>
      </c>
      <c r="BF27" s="363"/>
      <c r="BG27" s="363"/>
      <c r="BH27" s="363"/>
      <c r="BI27" s="363"/>
      <c r="BJ27" s="363"/>
    </row>
    <row r="28" spans="2:62" ht="6.9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3.5" customHeight="1">
      <c r="B29" s="244" t="s">
        <v>1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 t="s">
        <v>29</v>
      </c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358" t="s">
        <v>30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358" t="s">
        <v>31</v>
      </c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358" t="s">
        <v>32</v>
      </c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8"/>
    </row>
    <row r="30" spans="2:62" ht="13.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9"/>
    </row>
    <row r="31" spans="2:62" ht="13.5" customHeight="1"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 t="s">
        <v>3</v>
      </c>
      <c r="P31" s="247"/>
      <c r="Q31" s="247"/>
      <c r="R31" s="247"/>
      <c r="S31" s="247"/>
      <c r="T31" s="247"/>
      <c r="U31" s="247" t="s">
        <v>4</v>
      </c>
      <c r="V31" s="247"/>
      <c r="W31" s="247"/>
      <c r="X31" s="247"/>
      <c r="Y31" s="247"/>
      <c r="Z31" s="247"/>
      <c r="AA31" s="247" t="s">
        <v>3</v>
      </c>
      <c r="AB31" s="247"/>
      <c r="AC31" s="247"/>
      <c r="AD31" s="247"/>
      <c r="AE31" s="247"/>
      <c r="AF31" s="247"/>
      <c r="AG31" s="247" t="s">
        <v>4</v>
      </c>
      <c r="AH31" s="247"/>
      <c r="AI31" s="247"/>
      <c r="AJ31" s="247"/>
      <c r="AK31" s="247"/>
      <c r="AL31" s="247"/>
      <c r="AM31" s="247" t="s">
        <v>3</v>
      </c>
      <c r="AN31" s="247"/>
      <c r="AO31" s="247"/>
      <c r="AP31" s="247"/>
      <c r="AQ31" s="247"/>
      <c r="AR31" s="247"/>
      <c r="AS31" s="247" t="s">
        <v>4</v>
      </c>
      <c r="AT31" s="247"/>
      <c r="AU31" s="247"/>
      <c r="AV31" s="247"/>
      <c r="AW31" s="247"/>
      <c r="AX31" s="247"/>
      <c r="AY31" s="247" t="s">
        <v>3</v>
      </c>
      <c r="AZ31" s="247"/>
      <c r="BA31" s="247"/>
      <c r="BB31" s="247"/>
      <c r="BC31" s="247"/>
      <c r="BD31" s="247"/>
      <c r="BE31" s="247" t="s">
        <v>4</v>
      </c>
      <c r="BF31" s="247"/>
      <c r="BG31" s="247"/>
      <c r="BH31" s="247"/>
      <c r="BI31" s="247"/>
      <c r="BJ31" s="249"/>
    </row>
    <row r="32" spans="2:62" ht="6.95" customHeight="1">
      <c r="N32" s="53"/>
    </row>
    <row r="33" spans="2:62" ht="13.5" customHeight="1">
      <c r="C33" s="243" t="s">
        <v>9</v>
      </c>
      <c r="D33" s="243"/>
      <c r="E33" s="243"/>
      <c r="F33" s="243"/>
      <c r="G33" s="241">
        <v>20</v>
      </c>
      <c r="H33" s="241"/>
      <c r="I33" s="241"/>
      <c r="J33" s="243" t="s">
        <v>1</v>
      </c>
      <c r="K33" s="243"/>
      <c r="L33" s="243"/>
      <c r="M33" s="243"/>
      <c r="N33" s="54"/>
      <c r="O33" s="360">
        <v>52</v>
      </c>
      <c r="P33" s="364"/>
      <c r="Q33" s="364"/>
      <c r="R33" s="364"/>
      <c r="S33" s="364"/>
      <c r="T33" s="364"/>
      <c r="U33" s="360">
        <v>1131</v>
      </c>
      <c r="V33" s="360"/>
      <c r="W33" s="360"/>
      <c r="X33" s="360"/>
      <c r="Y33" s="360"/>
      <c r="Z33" s="360"/>
      <c r="AA33" s="360">
        <v>48</v>
      </c>
      <c r="AB33" s="360"/>
      <c r="AC33" s="360"/>
      <c r="AD33" s="360"/>
      <c r="AE33" s="360"/>
      <c r="AF33" s="360"/>
      <c r="AG33" s="360">
        <v>1376</v>
      </c>
      <c r="AH33" s="360"/>
      <c r="AI33" s="360"/>
      <c r="AJ33" s="360"/>
      <c r="AK33" s="360"/>
      <c r="AL33" s="360"/>
      <c r="AM33" s="360">
        <v>905</v>
      </c>
      <c r="AN33" s="360"/>
      <c r="AO33" s="360"/>
      <c r="AP33" s="360"/>
      <c r="AQ33" s="360"/>
      <c r="AR33" s="360"/>
      <c r="AS33" s="360">
        <v>10306</v>
      </c>
      <c r="AT33" s="360"/>
      <c r="AU33" s="360"/>
      <c r="AV33" s="360"/>
      <c r="AW33" s="360"/>
      <c r="AX33" s="360"/>
      <c r="AY33" s="360">
        <v>875</v>
      </c>
      <c r="AZ33" s="360"/>
      <c r="BA33" s="360"/>
      <c r="BB33" s="360"/>
      <c r="BC33" s="360"/>
      <c r="BD33" s="360"/>
      <c r="BE33" s="360">
        <v>7637</v>
      </c>
      <c r="BF33" s="360"/>
      <c r="BG33" s="360"/>
      <c r="BH33" s="360"/>
      <c r="BI33" s="360"/>
      <c r="BJ33" s="360"/>
    </row>
    <row r="34" spans="2:62" ht="13.5" customHeight="1">
      <c r="G34" s="241">
        <v>21</v>
      </c>
      <c r="H34" s="241"/>
      <c r="I34" s="241"/>
      <c r="N34" s="54"/>
      <c r="O34" s="361">
        <v>20</v>
      </c>
      <c r="P34" s="365"/>
      <c r="Q34" s="365"/>
      <c r="R34" s="365"/>
      <c r="S34" s="365"/>
      <c r="T34" s="365"/>
      <c r="U34" s="361">
        <v>1021</v>
      </c>
      <c r="V34" s="361"/>
      <c r="W34" s="361"/>
      <c r="X34" s="361"/>
      <c r="Y34" s="361"/>
      <c r="Z34" s="361"/>
      <c r="AA34" s="361">
        <v>13</v>
      </c>
      <c r="AB34" s="361"/>
      <c r="AC34" s="361"/>
      <c r="AD34" s="361"/>
      <c r="AE34" s="361"/>
      <c r="AF34" s="361"/>
      <c r="AG34" s="361">
        <v>641</v>
      </c>
      <c r="AH34" s="361"/>
      <c r="AI34" s="361"/>
      <c r="AJ34" s="361"/>
      <c r="AK34" s="361"/>
      <c r="AL34" s="361"/>
      <c r="AM34" s="361">
        <v>915</v>
      </c>
      <c r="AN34" s="361"/>
      <c r="AO34" s="361"/>
      <c r="AP34" s="361"/>
      <c r="AQ34" s="361"/>
      <c r="AR34" s="361"/>
      <c r="AS34" s="361">
        <v>9797</v>
      </c>
      <c r="AT34" s="361"/>
      <c r="AU34" s="361"/>
      <c r="AV34" s="361"/>
      <c r="AW34" s="361"/>
      <c r="AX34" s="361"/>
      <c r="AY34" s="361">
        <v>857</v>
      </c>
      <c r="AZ34" s="361"/>
      <c r="BA34" s="361"/>
      <c r="BB34" s="361"/>
      <c r="BC34" s="361"/>
      <c r="BD34" s="361"/>
      <c r="BE34" s="361">
        <v>7235</v>
      </c>
      <c r="BF34" s="361"/>
      <c r="BG34" s="361"/>
      <c r="BH34" s="361"/>
      <c r="BI34" s="361"/>
      <c r="BJ34" s="361"/>
    </row>
    <row r="35" spans="2:62" ht="13.5" customHeight="1">
      <c r="G35" s="241">
        <v>22</v>
      </c>
      <c r="H35" s="241"/>
      <c r="I35" s="241"/>
      <c r="N35" s="54"/>
      <c r="O35" s="361">
        <v>9</v>
      </c>
      <c r="P35" s="365"/>
      <c r="Q35" s="365"/>
      <c r="R35" s="365"/>
      <c r="S35" s="365"/>
      <c r="T35" s="365"/>
      <c r="U35" s="361">
        <v>252</v>
      </c>
      <c r="V35" s="361"/>
      <c r="W35" s="361"/>
      <c r="X35" s="361"/>
      <c r="Y35" s="361"/>
      <c r="Z35" s="361"/>
      <c r="AA35" s="361">
        <v>6</v>
      </c>
      <c r="AB35" s="361"/>
      <c r="AC35" s="361"/>
      <c r="AD35" s="361"/>
      <c r="AE35" s="361"/>
      <c r="AF35" s="361"/>
      <c r="AG35" s="361">
        <v>88</v>
      </c>
      <c r="AH35" s="361"/>
      <c r="AI35" s="361"/>
      <c r="AJ35" s="361"/>
      <c r="AK35" s="361"/>
      <c r="AL35" s="361"/>
      <c r="AM35" s="361">
        <v>868</v>
      </c>
      <c r="AN35" s="365"/>
      <c r="AO35" s="365"/>
      <c r="AP35" s="365"/>
      <c r="AQ35" s="365"/>
      <c r="AR35" s="365"/>
      <c r="AS35" s="361">
        <v>9129</v>
      </c>
      <c r="AT35" s="361"/>
      <c r="AU35" s="361"/>
      <c r="AV35" s="361"/>
      <c r="AW35" s="361"/>
      <c r="AX35" s="361"/>
      <c r="AY35" s="361">
        <v>807</v>
      </c>
      <c r="AZ35" s="361"/>
      <c r="BA35" s="361"/>
      <c r="BB35" s="361"/>
      <c r="BC35" s="361"/>
      <c r="BD35" s="361"/>
      <c r="BE35" s="361">
        <v>6987</v>
      </c>
      <c r="BF35" s="361"/>
      <c r="BG35" s="361"/>
      <c r="BH35" s="361"/>
      <c r="BI35" s="361"/>
      <c r="BJ35" s="361"/>
    </row>
    <row r="36" spans="2:62" ht="13.5" customHeight="1">
      <c r="G36" s="241">
        <v>23</v>
      </c>
      <c r="H36" s="241"/>
      <c r="I36" s="241"/>
      <c r="N36" s="54"/>
      <c r="O36" s="361">
        <v>5</v>
      </c>
      <c r="P36" s="365"/>
      <c r="Q36" s="365"/>
      <c r="R36" s="365"/>
      <c r="S36" s="365"/>
      <c r="T36" s="365"/>
      <c r="U36" s="361">
        <v>184</v>
      </c>
      <c r="V36" s="361"/>
      <c r="W36" s="361"/>
      <c r="X36" s="361"/>
      <c r="Y36" s="361"/>
      <c r="Z36" s="361"/>
      <c r="AA36" s="361">
        <v>5</v>
      </c>
      <c r="AB36" s="361"/>
      <c r="AC36" s="361"/>
      <c r="AD36" s="361"/>
      <c r="AE36" s="361"/>
      <c r="AF36" s="361"/>
      <c r="AG36" s="361">
        <v>100</v>
      </c>
      <c r="AH36" s="361"/>
      <c r="AI36" s="361"/>
      <c r="AJ36" s="361"/>
      <c r="AK36" s="361"/>
      <c r="AL36" s="361"/>
      <c r="AM36" s="361">
        <v>885</v>
      </c>
      <c r="AN36" s="365"/>
      <c r="AO36" s="365"/>
      <c r="AP36" s="365"/>
      <c r="AQ36" s="365"/>
      <c r="AR36" s="365"/>
      <c r="AS36" s="361">
        <v>9652</v>
      </c>
      <c r="AT36" s="361"/>
      <c r="AU36" s="361"/>
      <c r="AV36" s="361"/>
      <c r="AW36" s="361"/>
      <c r="AX36" s="361"/>
      <c r="AY36" s="361">
        <v>791</v>
      </c>
      <c r="AZ36" s="361"/>
      <c r="BA36" s="361"/>
      <c r="BB36" s="361"/>
      <c r="BC36" s="361"/>
      <c r="BD36" s="361"/>
      <c r="BE36" s="361">
        <v>6394</v>
      </c>
      <c r="BF36" s="361"/>
      <c r="BG36" s="361"/>
      <c r="BH36" s="361"/>
      <c r="BI36" s="361"/>
      <c r="BJ36" s="361"/>
    </row>
    <row r="37" spans="2:62" ht="13.5" customHeight="1">
      <c r="G37" s="238">
        <v>24</v>
      </c>
      <c r="H37" s="238"/>
      <c r="I37" s="238"/>
      <c r="N37" s="54"/>
      <c r="O37" s="363">
        <v>7</v>
      </c>
      <c r="P37" s="366"/>
      <c r="Q37" s="366"/>
      <c r="R37" s="366"/>
      <c r="S37" s="366"/>
      <c r="T37" s="366"/>
      <c r="U37" s="363">
        <v>144</v>
      </c>
      <c r="V37" s="363"/>
      <c r="W37" s="363"/>
      <c r="X37" s="363"/>
      <c r="Y37" s="363"/>
      <c r="Z37" s="363"/>
      <c r="AA37" s="363">
        <v>3</v>
      </c>
      <c r="AB37" s="363"/>
      <c r="AC37" s="363"/>
      <c r="AD37" s="363"/>
      <c r="AE37" s="363"/>
      <c r="AF37" s="363"/>
      <c r="AG37" s="363">
        <v>34</v>
      </c>
      <c r="AH37" s="363"/>
      <c r="AI37" s="363"/>
      <c r="AJ37" s="363"/>
      <c r="AK37" s="363"/>
      <c r="AL37" s="363"/>
      <c r="AM37" s="363">
        <v>915</v>
      </c>
      <c r="AN37" s="366"/>
      <c r="AO37" s="366"/>
      <c r="AP37" s="366"/>
      <c r="AQ37" s="366"/>
      <c r="AR37" s="366"/>
      <c r="AS37" s="363">
        <v>9543</v>
      </c>
      <c r="AT37" s="363"/>
      <c r="AU37" s="363"/>
      <c r="AV37" s="363"/>
      <c r="AW37" s="363"/>
      <c r="AX37" s="363"/>
      <c r="AY37" s="363">
        <v>843</v>
      </c>
      <c r="AZ37" s="363"/>
      <c r="BA37" s="363"/>
      <c r="BB37" s="363"/>
      <c r="BC37" s="363"/>
      <c r="BD37" s="363"/>
      <c r="BE37" s="363">
        <v>6965</v>
      </c>
      <c r="BF37" s="363"/>
      <c r="BG37" s="363"/>
      <c r="BH37" s="363"/>
      <c r="BI37" s="363"/>
      <c r="BJ37" s="363"/>
    </row>
    <row r="38" spans="2:62" ht="6.9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ht="13.5" customHeight="1">
      <c r="B39" s="244" t="s">
        <v>1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 t="s">
        <v>33</v>
      </c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358" t="s">
        <v>34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358" t="s">
        <v>35</v>
      </c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358" t="s">
        <v>36</v>
      </c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8"/>
    </row>
    <row r="40" spans="2:62" ht="13.5" customHeight="1"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9"/>
    </row>
    <row r="41" spans="2:62" ht="13.5" customHeight="1"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 t="s">
        <v>3</v>
      </c>
      <c r="P41" s="247"/>
      <c r="Q41" s="247"/>
      <c r="R41" s="247"/>
      <c r="S41" s="247"/>
      <c r="T41" s="247"/>
      <c r="U41" s="247" t="s">
        <v>4</v>
      </c>
      <c r="V41" s="247"/>
      <c r="W41" s="247"/>
      <c r="X41" s="247"/>
      <c r="Y41" s="247"/>
      <c r="Z41" s="247"/>
      <c r="AA41" s="247" t="s">
        <v>3</v>
      </c>
      <c r="AB41" s="247"/>
      <c r="AC41" s="247"/>
      <c r="AD41" s="247"/>
      <c r="AE41" s="247"/>
      <c r="AF41" s="247"/>
      <c r="AG41" s="247" t="s">
        <v>4</v>
      </c>
      <c r="AH41" s="247"/>
      <c r="AI41" s="247"/>
      <c r="AJ41" s="247"/>
      <c r="AK41" s="247"/>
      <c r="AL41" s="247"/>
      <c r="AM41" s="247" t="s">
        <v>3</v>
      </c>
      <c r="AN41" s="247"/>
      <c r="AO41" s="247"/>
      <c r="AP41" s="247"/>
      <c r="AQ41" s="247"/>
      <c r="AR41" s="247"/>
      <c r="AS41" s="247" t="s">
        <v>4</v>
      </c>
      <c r="AT41" s="247"/>
      <c r="AU41" s="247"/>
      <c r="AV41" s="247"/>
      <c r="AW41" s="247"/>
      <c r="AX41" s="247"/>
      <c r="AY41" s="247" t="s">
        <v>3</v>
      </c>
      <c r="AZ41" s="247"/>
      <c r="BA41" s="247"/>
      <c r="BB41" s="247"/>
      <c r="BC41" s="247"/>
      <c r="BD41" s="247"/>
      <c r="BE41" s="247" t="s">
        <v>4</v>
      </c>
      <c r="BF41" s="247"/>
      <c r="BG41" s="247"/>
      <c r="BH41" s="247"/>
      <c r="BI41" s="247"/>
      <c r="BJ41" s="249"/>
    </row>
    <row r="42" spans="2:62" ht="6.95" customHeight="1">
      <c r="N42" s="53"/>
    </row>
    <row r="43" spans="2:62" ht="13.5" customHeight="1">
      <c r="C43" s="243" t="s">
        <v>9</v>
      </c>
      <c r="D43" s="243"/>
      <c r="E43" s="243"/>
      <c r="F43" s="243"/>
      <c r="G43" s="241">
        <v>20</v>
      </c>
      <c r="H43" s="241"/>
      <c r="I43" s="241"/>
      <c r="J43" s="243" t="s">
        <v>1</v>
      </c>
      <c r="K43" s="243"/>
      <c r="L43" s="243"/>
      <c r="M43" s="243"/>
      <c r="N43" s="54"/>
      <c r="O43" s="361">
        <v>883</v>
      </c>
      <c r="P43" s="367"/>
      <c r="Q43" s="367"/>
      <c r="R43" s="367"/>
      <c r="S43" s="367"/>
      <c r="T43" s="367"/>
      <c r="U43" s="361">
        <v>9151</v>
      </c>
      <c r="V43" s="361"/>
      <c r="W43" s="361"/>
      <c r="X43" s="361"/>
      <c r="Y43" s="361"/>
      <c r="Z43" s="361"/>
      <c r="AA43" s="361">
        <v>825</v>
      </c>
      <c r="AB43" s="361"/>
      <c r="AC43" s="361"/>
      <c r="AD43" s="361"/>
      <c r="AE43" s="361"/>
      <c r="AF43" s="361"/>
      <c r="AG43" s="361">
        <v>7422</v>
      </c>
      <c r="AH43" s="361"/>
      <c r="AI43" s="361"/>
      <c r="AJ43" s="361"/>
      <c r="AK43" s="361"/>
      <c r="AL43" s="361"/>
      <c r="AM43" s="361">
        <v>816</v>
      </c>
      <c r="AN43" s="361"/>
      <c r="AO43" s="361"/>
      <c r="AP43" s="361"/>
      <c r="AQ43" s="361"/>
      <c r="AR43" s="361"/>
      <c r="AS43" s="361">
        <v>6132</v>
      </c>
      <c r="AT43" s="361"/>
      <c r="AU43" s="361"/>
      <c r="AV43" s="361"/>
      <c r="AW43" s="361"/>
      <c r="AX43" s="361"/>
      <c r="AY43" s="361">
        <v>855</v>
      </c>
      <c r="AZ43" s="361"/>
      <c r="BA43" s="361"/>
      <c r="BB43" s="361"/>
      <c r="BC43" s="361"/>
      <c r="BD43" s="361"/>
      <c r="BE43" s="361">
        <v>9922</v>
      </c>
      <c r="BF43" s="361"/>
      <c r="BG43" s="361"/>
      <c r="BH43" s="361"/>
      <c r="BI43" s="361"/>
      <c r="BJ43" s="361"/>
    </row>
    <row r="44" spans="2:62" ht="13.5" customHeight="1">
      <c r="G44" s="241">
        <v>21</v>
      </c>
      <c r="H44" s="241"/>
      <c r="I44" s="241"/>
      <c r="N44" s="54"/>
      <c r="O44" s="361">
        <v>858</v>
      </c>
      <c r="P44" s="367"/>
      <c r="Q44" s="367"/>
      <c r="R44" s="367"/>
      <c r="S44" s="367"/>
      <c r="T44" s="367"/>
      <c r="U44" s="361">
        <v>8155</v>
      </c>
      <c r="V44" s="361"/>
      <c r="W44" s="361"/>
      <c r="X44" s="361"/>
      <c r="Y44" s="361"/>
      <c r="Z44" s="361"/>
      <c r="AA44" s="361">
        <v>804</v>
      </c>
      <c r="AB44" s="361"/>
      <c r="AC44" s="361"/>
      <c r="AD44" s="361"/>
      <c r="AE44" s="361"/>
      <c r="AF44" s="361"/>
      <c r="AG44" s="361">
        <v>6634</v>
      </c>
      <c r="AH44" s="361"/>
      <c r="AI44" s="361"/>
      <c r="AJ44" s="361"/>
      <c r="AK44" s="361"/>
      <c r="AL44" s="361"/>
      <c r="AM44" s="361">
        <v>821</v>
      </c>
      <c r="AN44" s="361"/>
      <c r="AO44" s="361"/>
      <c r="AP44" s="361"/>
      <c r="AQ44" s="361"/>
      <c r="AR44" s="361"/>
      <c r="AS44" s="361">
        <v>5559</v>
      </c>
      <c r="AT44" s="361"/>
      <c r="AU44" s="361"/>
      <c r="AV44" s="361"/>
      <c r="AW44" s="361"/>
      <c r="AX44" s="361"/>
      <c r="AY44" s="361">
        <v>907</v>
      </c>
      <c r="AZ44" s="361"/>
      <c r="BA44" s="361"/>
      <c r="BB44" s="361"/>
      <c r="BC44" s="361"/>
      <c r="BD44" s="361"/>
      <c r="BE44" s="361">
        <v>10678</v>
      </c>
      <c r="BF44" s="361"/>
      <c r="BG44" s="361"/>
      <c r="BH44" s="361"/>
      <c r="BI44" s="361"/>
      <c r="BJ44" s="361"/>
    </row>
    <row r="45" spans="2:62" ht="13.5" customHeight="1">
      <c r="G45" s="241">
        <v>22</v>
      </c>
      <c r="H45" s="241"/>
      <c r="I45" s="241"/>
      <c r="N45" s="54"/>
      <c r="O45" s="361">
        <v>807</v>
      </c>
      <c r="P45" s="367"/>
      <c r="Q45" s="367"/>
      <c r="R45" s="367"/>
      <c r="S45" s="367"/>
      <c r="T45" s="367"/>
      <c r="U45" s="361">
        <v>7817</v>
      </c>
      <c r="V45" s="361"/>
      <c r="W45" s="361"/>
      <c r="X45" s="361"/>
      <c r="Y45" s="361"/>
      <c r="Z45" s="361"/>
      <c r="AA45" s="361">
        <v>782</v>
      </c>
      <c r="AB45" s="361"/>
      <c r="AC45" s="361"/>
      <c r="AD45" s="361"/>
      <c r="AE45" s="361"/>
      <c r="AF45" s="361"/>
      <c r="AG45" s="361">
        <v>6327</v>
      </c>
      <c r="AH45" s="361"/>
      <c r="AI45" s="361"/>
      <c r="AJ45" s="361"/>
      <c r="AK45" s="361"/>
      <c r="AL45" s="361"/>
      <c r="AM45" s="361">
        <v>746</v>
      </c>
      <c r="AN45" s="361"/>
      <c r="AO45" s="361"/>
      <c r="AP45" s="361"/>
      <c r="AQ45" s="361"/>
      <c r="AR45" s="361"/>
      <c r="AS45" s="361">
        <v>5065</v>
      </c>
      <c r="AT45" s="361"/>
      <c r="AU45" s="361"/>
      <c r="AV45" s="361"/>
      <c r="AW45" s="361"/>
      <c r="AX45" s="361"/>
      <c r="AY45" s="361">
        <v>834</v>
      </c>
      <c r="AZ45" s="361"/>
      <c r="BA45" s="361"/>
      <c r="BB45" s="361"/>
      <c r="BC45" s="361"/>
      <c r="BD45" s="361"/>
      <c r="BE45" s="361">
        <v>9726</v>
      </c>
      <c r="BF45" s="361"/>
      <c r="BG45" s="361"/>
      <c r="BH45" s="361"/>
      <c r="BI45" s="361"/>
      <c r="BJ45" s="361"/>
    </row>
    <row r="46" spans="2:62" ht="13.5" customHeight="1">
      <c r="G46" s="241">
        <v>23</v>
      </c>
      <c r="H46" s="241"/>
      <c r="I46" s="241"/>
      <c r="N46" s="54"/>
      <c r="O46" s="361">
        <v>794</v>
      </c>
      <c r="P46" s="367"/>
      <c r="Q46" s="367"/>
      <c r="R46" s="367"/>
      <c r="S46" s="367"/>
      <c r="T46" s="367"/>
      <c r="U46" s="361">
        <v>7550</v>
      </c>
      <c r="V46" s="361"/>
      <c r="W46" s="361"/>
      <c r="X46" s="361"/>
      <c r="Y46" s="361"/>
      <c r="Z46" s="361"/>
      <c r="AA46" s="361">
        <v>786</v>
      </c>
      <c r="AB46" s="361"/>
      <c r="AC46" s="361"/>
      <c r="AD46" s="361"/>
      <c r="AE46" s="361"/>
      <c r="AF46" s="361"/>
      <c r="AG46" s="361">
        <v>6560</v>
      </c>
      <c r="AH46" s="361"/>
      <c r="AI46" s="361"/>
      <c r="AJ46" s="361"/>
      <c r="AK46" s="361"/>
      <c r="AL46" s="361"/>
      <c r="AM46" s="361">
        <v>758</v>
      </c>
      <c r="AN46" s="361"/>
      <c r="AO46" s="361"/>
      <c r="AP46" s="361"/>
      <c r="AQ46" s="361"/>
      <c r="AR46" s="361"/>
      <c r="AS46" s="361">
        <v>5138</v>
      </c>
      <c r="AT46" s="361"/>
      <c r="AU46" s="361"/>
      <c r="AV46" s="361"/>
      <c r="AW46" s="361"/>
      <c r="AX46" s="361"/>
      <c r="AY46" s="361">
        <v>810</v>
      </c>
      <c r="AZ46" s="361"/>
      <c r="BA46" s="361"/>
      <c r="BB46" s="361"/>
      <c r="BC46" s="361"/>
      <c r="BD46" s="361"/>
      <c r="BE46" s="361">
        <v>8970</v>
      </c>
      <c r="BF46" s="361"/>
      <c r="BG46" s="361"/>
      <c r="BH46" s="361"/>
      <c r="BI46" s="361"/>
      <c r="BJ46" s="361"/>
    </row>
    <row r="47" spans="2:62" ht="13.5" customHeight="1">
      <c r="G47" s="238">
        <v>24</v>
      </c>
      <c r="H47" s="238"/>
      <c r="I47" s="238"/>
      <c r="N47" s="54"/>
      <c r="O47" s="363">
        <v>811</v>
      </c>
      <c r="P47" s="366"/>
      <c r="Q47" s="366"/>
      <c r="R47" s="366"/>
      <c r="S47" s="366"/>
      <c r="T47" s="366"/>
      <c r="U47" s="363">
        <v>7734</v>
      </c>
      <c r="V47" s="363"/>
      <c r="W47" s="363"/>
      <c r="X47" s="363"/>
      <c r="Y47" s="363"/>
      <c r="Z47" s="363"/>
      <c r="AA47" s="363">
        <v>752</v>
      </c>
      <c r="AB47" s="363"/>
      <c r="AC47" s="363"/>
      <c r="AD47" s="363"/>
      <c r="AE47" s="363"/>
      <c r="AF47" s="363"/>
      <c r="AG47" s="363">
        <v>5998</v>
      </c>
      <c r="AH47" s="363"/>
      <c r="AI47" s="363"/>
      <c r="AJ47" s="363"/>
      <c r="AK47" s="363"/>
      <c r="AL47" s="363"/>
      <c r="AM47" s="363">
        <v>752</v>
      </c>
      <c r="AN47" s="363"/>
      <c r="AO47" s="363"/>
      <c r="AP47" s="363"/>
      <c r="AQ47" s="363"/>
      <c r="AR47" s="363"/>
      <c r="AS47" s="363">
        <v>4919</v>
      </c>
      <c r="AT47" s="363"/>
      <c r="AU47" s="363"/>
      <c r="AV47" s="363"/>
      <c r="AW47" s="363"/>
      <c r="AX47" s="363"/>
      <c r="AY47" s="363">
        <v>852</v>
      </c>
      <c r="AZ47" s="363"/>
      <c r="BA47" s="363"/>
      <c r="BB47" s="363"/>
      <c r="BC47" s="363"/>
      <c r="BD47" s="363"/>
      <c r="BE47" s="363">
        <v>9031</v>
      </c>
      <c r="BF47" s="363"/>
      <c r="BG47" s="363"/>
      <c r="BH47" s="363"/>
      <c r="BI47" s="363"/>
      <c r="BJ47" s="363"/>
    </row>
    <row r="48" spans="2:62" ht="6.9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 customHeight="1">
      <c r="B49" s="244" t="s">
        <v>1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 t="s">
        <v>37</v>
      </c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358" t="s">
        <v>38</v>
      </c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358" t="s">
        <v>13</v>
      </c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358" t="s">
        <v>39</v>
      </c>
      <c r="AZ49" s="272"/>
      <c r="BA49" s="272"/>
      <c r="BB49" s="272"/>
      <c r="BC49" s="272"/>
      <c r="BD49" s="272"/>
      <c r="BE49" s="368" t="s">
        <v>40</v>
      </c>
      <c r="BF49" s="369"/>
      <c r="BG49" s="369"/>
      <c r="BH49" s="369"/>
      <c r="BI49" s="369"/>
      <c r="BJ49" s="370"/>
    </row>
    <row r="50" spans="2:62" ht="13.5" customHeight="1"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80"/>
      <c r="AZ50" s="280"/>
      <c r="BA50" s="280"/>
      <c r="BB50" s="280"/>
      <c r="BC50" s="280"/>
      <c r="BD50" s="280"/>
      <c r="BE50" s="371"/>
      <c r="BF50" s="371"/>
      <c r="BG50" s="371"/>
      <c r="BH50" s="371"/>
      <c r="BI50" s="371"/>
      <c r="BJ50" s="372"/>
    </row>
    <row r="51" spans="2:62" ht="13.5" customHeight="1"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 t="s">
        <v>3</v>
      </c>
      <c r="P51" s="247"/>
      <c r="Q51" s="247"/>
      <c r="R51" s="247"/>
      <c r="S51" s="247"/>
      <c r="T51" s="247"/>
      <c r="U51" s="247" t="s">
        <v>4</v>
      </c>
      <c r="V51" s="247"/>
      <c r="W51" s="247"/>
      <c r="X51" s="247"/>
      <c r="Y51" s="247"/>
      <c r="Z51" s="247"/>
      <c r="AA51" s="247" t="s">
        <v>3</v>
      </c>
      <c r="AB51" s="247"/>
      <c r="AC51" s="247"/>
      <c r="AD51" s="247"/>
      <c r="AE51" s="247"/>
      <c r="AF51" s="247"/>
      <c r="AG51" s="247" t="s">
        <v>4</v>
      </c>
      <c r="AH51" s="247"/>
      <c r="AI51" s="247"/>
      <c r="AJ51" s="247"/>
      <c r="AK51" s="247"/>
      <c r="AL51" s="247"/>
      <c r="AM51" s="247" t="s">
        <v>3</v>
      </c>
      <c r="AN51" s="247"/>
      <c r="AO51" s="247"/>
      <c r="AP51" s="247"/>
      <c r="AQ51" s="247"/>
      <c r="AR51" s="247"/>
      <c r="AS51" s="247" t="s">
        <v>4</v>
      </c>
      <c r="AT51" s="247"/>
      <c r="AU51" s="247"/>
      <c r="AV51" s="247"/>
      <c r="AW51" s="247"/>
      <c r="AX51" s="247"/>
      <c r="AY51" s="280"/>
      <c r="AZ51" s="280"/>
      <c r="BA51" s="280"/>
      <c r="BB51" s="280"/>
      <c r="BC51" s="280"/>
      <c r="BD51" s="280"/>
      <c r="BE51" s="371"/>
      <c r="BF51" s="371"/>
      <c r="BG51" s="371"/>
      <c r="BH51" s="371"/>
      <c r="BI51" s="371"/>
      <c r="BJ51" s="372"/>
    </row>
    <row r="52" spans="2:62" ht="6.95" customHeight="1">
      <c r="N52" s="53"/>
    </row>
    <row r="53" spans="2:62" ht="13.5" customHeight="1">
      <c r="C53" s="243" t="s">
        <v>9</v>
      </c>
      <c r="D53" s="243"/>
      <c r="E53" s="243"/>
      <c r="F53" s="243"/>
      <c r="G53" s="241">
        <v>20</v>
      </c>
      <c r="H53" s="241"/>
      <c r="I53" s="241"/>
      <c r="J53" s="243" t="s">
        <v>1</v>
      </c>
      <c r="K53" s="243"/>
      <c r="L53" s="243"/>
      <c r="M53" s="243"/>
      <c r="N53" s="54"/>
      <c r="O53" s="361">
        <v>552</v>
      </c>
      <c r="P53" s="365"/>
      <c r="Q53" s="365"/>
      <c r="R53" s="365"/>
      <c r="S53" s="365"/>
      <c r="T53" s="365"/>
      <c r="U53" s="361">
        <v>4830</v>
      </c>
      <c r="V53" s="361"/>
      <c r="W53" s="361"/>
      <c r="X53" s="361"/>
      <c r="Y53" s="361"/>
      <c r="Z53" s="361"/>
      <c r="AA53" s="361">
        <v>504</v>
      </c>
      <c r="AB53" s="361"/>
      <c r="AC53" s="361"/>
      <c r="AD53" s="361"/>
      <c r="AE53" s="361"/>
      <c r="AF53" s="361"/>
      <c r="AG53" s="361">
        <v>9208</v>
      </c>
      <c r="AH53" s="361"/>
      <c r="AI53" s="361"/>
      <c r="AJ53" s="361"/>
      <c r="AK53" s="361"/>
      <c r="AL53" s="361"/>
      <c r="AM53" s="361">
        <v>181</v>
      </c>
      <c r="AN53" s="361"/>
      <c r="AO53" s="361"/>
      <c r="AP53" s="361"/>
      <c r="AQ53" s="361"/>
      <c r="AR53" s="361"/>
      <c r="AS53" s="361">
        <v>1270</v>
      </c>
      <c r="AT53" s="361"/>
      <c r="AU53" s="361"/>
      <c r="AV53" s="361"/>
      <c r="AW53" s="361"/>
      <c r="AX53" s="361"/>
      <c r="AY53" s="373">
        <v>4432</v>
      </c>
      <c r="AZ53" s="373"/>
      <c r="BA53" s="373"/>
      <c r="BB53" s="373"/>
      <c r="BC53" s="373"/>
      <c r="BD53" s="373"/>
      <c r="BE53" s="373">
        <v>12430</v>
      </c>
      <c r="BF53" s="373"/>
      <c r="BG53" s="373"/>
      <c r="BH53" s="373"/>
      <c r="BI53" s="373"/>
      <c r="BJ53" s="373"/>
    </row>
    <row r="54" spans="2:62" ht="13.5" customHeight="1">
      <c r="G54" s="241">
        <v>21</v>
      </c>
      <c r="H54" s="241"/>
      <c r="I54" s="241"/>
      <c r="N54" s="54"/>
      <c r="O54" s="361">
        <v>530</v>
      </c>
      <c r="P54" s="365"/>
      <c r="Q54" s="365"/>
      <c r="R54" s="365"/>
      <c r="S54" s="365"/>
      <c r="T54" s="365"/>
      <c r="U54" s="361">
        <v>4458</v>
      </c>
      <c r="V54" s="361"/>
      <c r="W54" s="361"/>
      <c r="X54" s="361"/>
      <c r="Y54" s="361"/>
      <c r="Z54" s="361"/>
      <c r="AA54" s="361">
        <v>466</v>
      </c>
      <c r="AB54" s="361"/>
      <c r="AC54" s="361"/>
      <c r="AD54" s="361"/>
      <c r="AE54" s="361"/>
      <c r="AF54" s="361"/>
      <c r="AG54" s="361">
        <v>8025</v>
      </c>
      <c r="AH54" s="361"/>
      <c r="AI54" s="361"/>
      <c r="AJ54" s="361"/>
      <c r="AK54" s="361"/>
      <c r="AL54" s="361"/>
      <c r="AM54" s="361">
        <v>212</v>
      </c>
      <c r="AN54" s="361"/>
      <c r="AO54" s="361"/>
      <c r="AP54" s="361"/>
      <c r="AQ54" s="361"/>
      <c r="AR54" s="361"/>
      <c r="AS54" s="361">
        <v>1288</v>
      </c>
      <c r="AT54" s="361"/>
      <c r="AU54" s="361"/>
      <c r="AV54" s="361"/>
      <c r="AW54" s="361"/>
      <c r="AX54" s="361"/>
      <c r="AY54" s="373">
        <v>4399</v>
      </c>
      <c r="AZ54" s="373"/>
      <c r="BA54" s="373"/>
      <c r="BB54" s="373"/>
      <c r="BC54" s="373"/>
      <c r="BD54" s="373"/>
      <c r="BE54" s="373">
        <v>29401</v>
      </c>
      <c r="BF54" s="373"/>
      <c r="BG54" s="373"/>
      <c r="BH54" s="373"/>
      <c r="BI54" s="373"/>
      <c r="BJ54" s="373"/>
    </row>
    <row r="55" spans="2:62" ht="13.5" customHeight="1">
      <c r="G55" s="241">
        <v>22</v>
      </c>
      <c r="H55" s="241"/>
      <c r="I55" s="241"/>
      <c r="N55" s="54"/>
      <c r="O55" s="361">
        <v>522</v>
      </c>
      <c r="P55" s="365"/>
      <c r="Q55" s="365"/>
      <c r="R55" s="365"/>
      <c r="S55" s="365"/>
      <c r="T55" s="365"/>
      <c r="U55" s="361">
        <v>4110</v>
      </c>
      <c r="V55" s="361"/>
      <c r="W55" s="361"/>
      <c r="X55" s="361"/>
      <c r="Y55" s="361"/>
      <c r="Z55" s="361"/>
      <c r="AA55" s="361">
        <v>505</v>
      </c>
      <c r="AB55" s="361"/>
      <c r="AC55" s="361"/>
      <c r="AD55" s="361"/>
      <c r="AE55" s="361"/>
      <c r="AF55" s="361"/>
      <c r="AG55" s="361">
        <v>8185</v>
      </c>
      <c r="AH55" s="361"/>
      <c r="AI55" s="361"/>
      <c r="AJ55" s="361"/>
      <c r="AK55" s="361"/>
      <c r="AL55" s="361"/>
      <c r="AM55" s="361">
        <v>154</v>
      </c>
      <c r="AN55" s="361"/>
      <c r="AO55" s="361"/>
      <c r="AP55" s="361"/>
      <c r="AQ55" s="361"/>
      <c r="AR55" s="361"/>
      <c r="AS55" s="361">
        <v>795</v>
      </c>
      <c r="AT55" s="361"/>
      <c r="AU55" s="361"/>
      <c r="AV55" s="361"/>
      <c r="AW55" s="361"/>
      <c r="AX55" s="361"/>
      <c r="AY55" s="373">
        <v>4623</v>
      </c>
      <c r="AZ55" s="373"/>
      <c r="BA55" s="373"/>
      <c r="BB55" s="373"/>
      <c r="BC55" s="373"/>
      <c r="BD55" s="373"/>
      <c r="BE55" s="373">
        <v>19657</v>
      </c>
      <c r="BF55" s="373"/>
      <c r="BG55" s="373"/>
      <c r="BH55" s="373"/>
      <c r="BI55" s="373"/>
      <c r="BJ55" s="373"/>
    </row>
    <row r="56" spans="2:62" ht="13.5" customHeight="1">
      <c r="G56" s="241">
        <v>23</v>
      </c>
      <c r="H56" s="241"/>
      <c r="I56" s="241"/>
      <c r="N56" s="54"/>
      <c r="O56" s="361">
        <v>468</v>
      </c>
      <c r="P56" s="365"/>
      <c r="Q56" s="365"/>
      <c r="R56" s="365"/>
      <c r="S56" s="365"/>
      <c r="T56" s="365"/>
      <c r="U56" s="361">
        <v>3585</v>
      </c>
      <c r="V56" s="361"/>
      <c r="W56" s="361"/>
      <c r="X56" s="361"/>
      <c r="Y56" s="361"/>
      <c r="Z56" s="361"/>
      <c r="AA56" s="361">
        <v>439</v>
      </c>
      <c r="AB56" s="361"/>
      <c r="AC56" s="361"/>
      <c r="AD56" s="361"/>
      <c r="AE56" s="361"/>
      <c r="AF56" s="361"/>
      <c r="AG56" s="361">
        <v>7306</v>
      </c>
      <c r="AH56" s="361"/>
      <c r="AI56" s="361"/>
      <c r="AJ56" s="361"/>
      <c r="AK56" s="361"/>
      <c r="AL56" s="361"/>
      <c r="AM56" s="361">
        <v>167</v>
      </c>
      <c r="AN56" s="361"/>
      <c r="AO56" s="361"/>
      <c r="AP56" s="361"/>
      <c r="AQ56" s="361"/>
      <c r="AR56" s="361"/>
      <c r="AS56" s="361">
        <v>1183</v>
      </c>
      <c r="AT56" s="361"/>
      <c r="AU56" s="361"/>
      <c r="AV56" s="361"/>
      <c r="AW56" s="361"/>
      <c r="AX56" s="361"/>
      <c r="AY56" s="373">
        <v>4832</v>
      </c>
      <c r="AZ56" s="373"/>
      <c r="BA56" s="373"/>
      <c r="BB56" s="373"/>
      <c r="BC56" s="373"/>
      <c r="BD56" s="373"/>
      <c r="BE56" s="373">
        <v>16054</v>
      </c>
      <c r="BF56" s="373"/>
      <c r="BG56" s="373"/>
      <c r="BH56" s="373"/>
      <c r="BI56" s="373"/>
      <c r="BJ56" s="373"/>
    </row>
    <row r="57" spans="2:62" ht="13.5" customHeight="1">
      <c r="G57" s="238">
        <v>24</v>
      </c>
      <c r="H57" s="238"/>
      <c r="I57" s="238"/>
      <c r="N57" s="54"/>
      <c r="O57" s="363">
        <v>539</v>
      </c>
      <c r="P57" s="366"/>
      <c r="Q57" s="366"/>
      <c r="R57" s="366"/>
      <c r="S57" s="366"/>
      <c r="T57" s="366"/>
      <c r="U57" s="363">
        <v>4372</v>
      </c>
      <c r="V57" s="363"/>
      <c r="W57" s="363"/>
      <c r="X57" s="363"/>
      <c r="Y57" s="363"/>
      <c r="Z57" s="363"/>
      <c r="AA57" s="363">
        <v>412</v>
      </c>
      <c r="AB57" s="363"/>
      <c r="AC57" s="363"/>
      <c r="AD57" s="363"/>
      <c r="AE57" s="363"/>
      <c r="AF57" s="363"/>
      <c r="AG57" s="363">
        <v>7140</v>
      </c>
      <c r="AH57" s="363"/>
      <c r="AI57" s="363"/>
      <c r="AJ57" s="363"/>
      <c r="AK57" s="363"/>
      <c r="AL57" s="363"/>
      <c r="AM57" s="363">
        <v>164</v>
      </c>
      <c r="AN57" s="363"/>
      <c r="AO57" s="363"/>
      <c r="AP57" s="363"/>
      <c r="AQ57" s="363"/>
      <c r="AR57" s="363"/>
      <c r="AS57" s="363">
        <v>1164</v>
      </c>
      <c r="AT57" s="363"/>
      <c r="AU57" s="363"/>
      <c r="AV57" s="363"/>
      <c r="AW57" s="363"/>
      <c r="AX57" s="363"/>
      <c r="AY57" s="374">
        <v>4495</v>
      </c>
      <c r="AZ57" s="374"/>
      <c r="BA57" s="374"/>
      <c r="BB57" s="374"/>
      <c r="BC57" s="374"/>
      <c r="BD57" s="374"/>
      <c r="BE57" s="374">
        <v>16665</v>
      </c>
      <c r="BF57" s="374"/>
      <c r="BG57" s="374"/>
      <c r="BH57" s="374"/>
      <c r="BI57" s="374"/>
      <c r="BJ57" s="374"/>
    </row>
    <row r="58" spans="2:62" ht="6.9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2" customHeight="1">
      <c r="C59" s="252" t="s">
        <v>16</v>
      </c>
      <c r="D59" s="252"/>
      <c r="E59" s="74" t="s">
        <v>17</v>
      </c>
      <c r="F59" s="2" t="s">
        <v>27</v>
      </c>
    </row>
    <row r="60" spans="2:62" ht="12" customHeight="1">
      <c r="B60" s="236" t="s">
        <v>18</v>
      </c>
      <c r="C60" s="236"/>
      <c r="D60" s="236"/>
      <c r="E60" s="74" t="s">
        <v>17</v>
      </c>
      <c r="F60" s="2" t="s">
        <v>28</v>
      </c>
    </row>
    <row r="62" spans="2:62" ht="18" customHeight="1">
      <c r="B62" s="253" t="s">
        <v>674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</row>
    <row r="63" spans="2:62" ht="8.1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2" ht="13.5" customHeight="1">
      <c r="B64" s="244" t="s">
        <v>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 t="s">
        <v>62</v>
      </c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 t="s">
        <v>66</v>
      </c>
      <c r="BD64" s="245"/>
      <c r="BE64" s="245"/>
      <c r="BF64" s="245"/>
      <c r="BG64" s="245"/>
      <c r="BH64" s="245"/>
      <c r="BI64" s="245"/>
      <c r="BJ64" s="248"/>
    </row>
    <row r="65" spans="2:62" ht="13.5" customHeight="1">
      <c r="B65" s="246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62" t="s">
        <v>63</v>
      </c>
      <c r="P65" s="262"/>
      <c r="Q65" s="262"/>
      <c r="R65" s="262"/>
      <c r="S65" s="262"/>
      <c r="T65" s="262"/>
      <c r="U65" s="262"/>
      <c r="V65" s="262"/>
      <c r="W65" s="247" t="s">
        <v>56</v>
      </c>
      <c r="X65" s="247"/>
      <c r="Y65" s="247"/>
      <c r="Z65" s="247"/>
      <c r="AA65" s="247"/>
      <c r="AB65" s="247"/>
      <c r="AC65" s="247"/>
      <c r="AD65" s="247"/>
      <c r="AE65" s="247" t="s">
        <v>57</v>
      </c>
      <c r="AF65" s="247"/>
      <c r="AG65" s="247"/>
      <c r="AH65" s="247"/>
      <c r="AI65" s="247"/>
      <c r="AJ65" s="247"/>
      <c r="AK65" s="247"/>
      <c r="AL65" s="247"/>
      <c r="AM65" s="247" t="s">
        <v>64</v>
      </c>
      <c r="AN65" s="247"/>
      <c r="AO65" s="247"/>
      <c r="AP65" s="247"/>
      <c r="AQ65" s="247"/>
      <c r="AR65" s="247"/>
      <c r="AS65" s="247"/>
      <c r="AT65" s="247"/>
      <c r="AU65" s="247" t="s">
        <v>65</v>
      </c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9"/>
    </row>
    <row r="66" spans="2:62" ht="6.95" customHeight="1">
      <c r="N66" s="53"/>
    </row>
    <row r="67" spans="2:62" ht="13.5" customHeight="1">
      <c r="C67" s="243" t="s">
        <v>9</v>
      </c>
      <c r="D67" s="243"/>
      <c r="E67" s="243"/>
      <c r="F67" s="243"/>
      <c r="G67" s="241">
        <v>20</v>
      </c>
      <c r="H67" s="241"/>
      <c r="I67" s="241"/>
      <c r="J67" s="243" t="s">
        <v>1</v>
      </c>
      <c r="K67" s="243"/>
      <c r="L67" s="243"/>
      <c r="M67" s="243"/>
      <c r="N67" s="54"/>
      <c r="O67" s="242">
        <v>19013</v>
      </c>
      <c r="P67" s="242"/>
      <c r="Q67" s="242"/>
      <c r="R67" s="242"/>
      <c r="S67" s="242"/>
      <c r="T67" s="242"/>
      <c r="U67" s="242"/>
      <c r="V67" s="242"/>
      <c r="W67" s="242">
        <v>4485</v>
      </c>
      <c r="X67" s="242"/>
      <c r="Y67" s="242"/>
      <c r="Z67" s="242"/>
      <c r="AA67" s="242"/>
      <c r="AB67" s="242"/>
      <c r="AC67" s="242"/>
      <c r="AD67" s="242"/>
      <c r="AE67" s="242">
        <v>4738</v>
      </c>
      <c r="AF67" s="242"/>
      <c r="AG67" s="242"/>
      <c r="AH67" s="242"/>
      <c r="AI67" s="242"/>
      <c r="AJ67" s="242"/>
      <c r="AK67" s="242"/>
      <c r="AL67" s="242"/>
      <c r="AM67" s="242">
        <v>6642</v>
      </c>
      <c r="AN67" s="242"/>
      <c r="AO67" s="242"/>
      <c r="AP67" s="242"/>
      <c r="AQ67" s="242"/>
      <c r="AR67" s="242"/>
      <c r="AS67" s="242"/>
      <c r="AT67" s="242"/>
      <c r="AU67" s="242">
        <v>3148</v>
      </c>
      <c r="AV67" s="242"/>
      <c r="AW67" s="242"/>
      <c r="AX67" s="242"/>
      <c r="AY67" s="242"/>
      <c r="AZ67" s="242"/>
      <c r="BA67" s="242"/>
      <c r="BB67" s="242"/>
      <c r="BC67" s="242">
        <v>6693</v>
      </c>
      <c r="BD67" s="242"/>
      <c r="BE67" s="242"/>
      <c r="BF67" s="242"/>
      <c r="BG67" s="242"/>
      <c r="BH67" s="242"/>
      <c r="BI67" s="242"/>
      <c r="BJ67" s="242"/>
    </row>
    <row r="68" spans="2:62" ht="13.5" customHeight="1">
      <c r="G68" s="241">
        <v>21</v>
      </c>
      <c r="H68" s="241"/>
      <c r="I68" s="241"/>
      <c r="N68" s="54"/>
      <c r="O68" s="242">
        <v>17336</v>
      </c>
      <c r="P68" s="242"/>
      <c r="Q68" s="242"/>
      <c r="R68" s="242"/>
      <c r="S68" s="242"/>
      <c r="T68" s="242"/>
      <c r="U68" s="242"/>
      <c r="V68" s="242"/>
      <c r="W68" s="242">
        <v>4513</v>
      </c>
      <c r="X68" s="242"/>
      <c r="Y68" s="242"/>
      <c r="Z68" s="242"/>
      <c r="AA68" s="242"/>
      <c r="AB68" s="242"/>
      <c r="AC68" s="242"/>
      <c r="AD68" s="242"/>
      <c r="AE68" s="242">
        <v>3513</v>
      </c>
      <c r="AF68" s="242"/>
      <c r="AG68" s="242"/>
      <c r="AH68" s="242"/>
      <c r="AI68" s="242"/>
      <c r="AJ68" s="242"/>
      <c r="AK68" s="242"/>
      <c r="AL68" s="242"/>
      <c r="AM68" s="242">
        <v>6607</v>
      </c>
      <c r="AN68" s="242"/>
      <c r="AO68" s="242"/>
      <c r="AP68" s="242"/>
      <c r="AQ68" s="242"/>
      <c r="AR68" s="242"/>
      <c r="AS68" s="242"/>
      <c r="AT68" s="242"/>
      <c r="AU68" s="242">
        <v>2703</v>
      </c>
      <c r="AV68" s="242"/>
      <c r="AW68" s="242"/>
      <c r="AX68" s="242"/>
      <c r="AY68" s="242"/>
      <c r="AZ68" s="242"/>
      <c r="BA68" s="242"/>
      <c r="BB68" s="242"/>
      <c r="BC68" s="242">
        <v>7560</v>
      </c>
      <c r="BD68" s="242"/>
      <c r="BE68" s="242"/>
      <c r="BF68" s="242"/>
      <c r="BG68" s="242"/>
      <c r="BH68" s="242"/>
      <c r="BI68" s="242"/>
      <c r="BJ68" s="242"/>
    </row>
    <row r="69" spans="2:62" ht="13.5" customHeight="1">
      <c r="G69" s="241">
        <v>22</v>
      </c>
      <c r="H69" s="241"/>
      <c r="I69" s="241"/>
      <c r="N69" s="54"/>
      <c r="O69" s="242">
        <v>0</v>
      </c>
      <c r="P69" s="242"/>
      <c r="Q69" s="242"/>
      <c r="R69" s="242"/>
      <c r="S69" s="242"/>
      <c r="T69" s="242"/>
      <c r="U69" s="242"/>
      <c r="V69" s="242"/>
      <c r="W69" s="242">
        <v>0</v>
      </c>
      <c r="X69" s="242"/>
      <c r="Y69" s="242"/>
      <c r="Z69" s="242"/>
      <c r="AA69" s="242"/>
      <c r="AB69" s="242"/>
      <c r="AC69" s="242"/>
      <c r="AD69" s="242"/>
      <c r="AE69" s="242">
        <v>0</v>
      </c>
      <c r="AF69" s="242"/>
      <c r="AG69" s="242"/>
      <c r="AH69" s="242"/>
      <c r="AI69" s="242"/>
      <c r="AJ69" s="242"/>
      <c r="AK69" s="242"/>
      <c r="AL69" s="242"/>
      <c r="AM69" s="242">
        <v>0</v>
      </c>
      <c r="AN69" s="242"/>
      <c r="AO69" s="242"/>
      <c r="AP69" s="242"/>
      <c r="AQ69" s="242"/>
      <c r="AR69" s="242"/>
      <c r="AS69" s="242"/>
      <c r="AT69" s="242"/>
      <c r="AU69" s="242">
        <v>0</v>
      </c>
      <c r="AV69" s="242"/>
      <c r="AW69" s="242"/>
      <c r="AX69" s="242"/>
      <c r="AY69" s="242"/>
      <c r="AZ69" s="242"/>
      <c r="BA69" s="242"/>
      <c r="BB69" s="242"/>
      <c r="BC69" s="242">
        <v>0</v>
      </c>
      <c r="BD69" s="242"/>
      <c r="BE69" s="242"/>
      <c r="BF69" s="242"/>
      <c r="BG69" s="242"/>
      <c r="BH69" s="242"/>
      <c r="BI69" s="242"/>
      <c r="BJ69" s="242"/>
    </row>
    <row r="70" spans="2:62" ht="13.5" customHeight="1">
      <c r="G70" s="241">
        <v>23</v>
      </c>
      <c r="H70" s="241"/>
      <c r="I70" s="241"/>
      <c r="N70" s="54"/>
      <c r="O70" s="242">
        <v>0</v>
      </c>
      <c r="P70" s="242"/>
      <c r="Q70" s="242"/>
      <c r="R70" s="242"/>
      <c r="S70" s="242"/>
      <c r="T70" s="242"/>
      <c r="U70" s="242"/>
      <c r="V70" s="242"/>
      <c r="W70" s="242">
        <v>0</v>
      </c>
      <c r="X70" s="242"/>
      <c r="Y70" s="242"/>
      <c r="Z70" s="242"/>
      <c r="AA70" s="242"/>
      <c r="AB70" s="242"/>
      <c r="AC70" s="242"/>
      <c r="AD70" s="242"/>
      <c r="AE70" s="242">
        <v>0</v>
      </c>
      <c r="AF70" s="242"/>
      <c r="AG70" s="242"/>
      <c r="AH70" s="242"/>
      <c r="AI70" s="242"/>
      <c r="AJ70" s="242"/>
      <c r="AK70" s="242"/>
      <c r="AL70" s="242"/>
      <c r="AM70" s="242">
        <v>0</v>
      </c>
      <c r="AN70" s="242"/>
      <c r="AO70" s="242"/>
      <c r="AP70" s="242"/>
      <c r="AQ70" s="242"/>
      <c r="AR70" s="242"/>
      <c r="AS70" s="242"/>
      <c r="AT70" s="242"/>
      <c r="AU70" s="242">
        <v>0</v>
      </c>
      <c r="AV70" s="242"/>
      <c r="AW70" s="242"/>
      <c r="AX70" s="242"/>
      <c r="AY70" s="242"/>
      <c r="AZ70" s="242"/>
      <c r="BA70" s="242"/>
      <c r="BB70" s="242"/>
      <c r="BC70" s="242">
        <v>0</v>
      </c>
      <c r="BD70" s="242"/>
      <c r="BE70" s="242"/>
      <c r="BF70" s="242"/>
      <c r="BG70" s="242"/>
      <c r="BH70" s="242"/>
      <c r="BI70" s="242"/>
      <c r="BJ70" s="242"/>
    </row>
    <row r="71" spans="2:62" ht="13.5" customHeight="1">
      <c r="G71" s="238">
        <v>24</v>
      </c>
      <c r="H71" s="238"/>
      <c r="I71" s="238"/>
      <c r="N71" s="54"/>
      <c r="O71" s="239">
        <v>0</v>
      </c>
      <c r="P71" s="239"/>
      <c r="Q71" s="239"/>
      <c r="R71" s="239"/>
      <c r="S71" s="239"/>
      <c r="T71" s="239"/>
      <c r="U71" s="239"/>
      <c r="V71" s="239"/>
      <c r="W71" s="239">
        <v>0</v>
      </c>
      <c r="X71" s="239"/>
      <c r="Y71" s="239"/>
      <c r="Z71" s="239"/>
      <c r="AA71" s="239"/>
      <c r="AB71" s="239"/>
      <c r="AC71" s="239"/>
      <c r="AD71" s="239"/>
      <c r="AE71" s="239">
        <v>0</v>
      </c>
      <c r="AF71" s="239"/>
      <c r="AG71" s="239"/>
      <c r="AH71" s="239"/>
      <c r="AI71" s="239"/>
      <c r="AJ71" s="239"/>
      <c r="AK71" s="239"/>
      <c r="AL71" s="239"/>
      <c r="AM71" s="239">
        <v>0</v>
      </c>
      <c r="AN71" s="239"/>
      <c r="AO71" s="239"/>
      <c r="AP71" s="239"/>
      <c r="AQ71" s="239"/>
      <c r="AR71" s="239"/>
      <c r="AS71" s="239"/>
      <c r="AT71" s="239"/>
      <c r="AU71" s="239">
        <v>0</v>
      </c>
      <c r="AV71" s="239"/>
      <c r="AW71" s="239"/>
      <c r="AX71" s="239"/>
      <c r="AY71" s="239"/>
      <c r="AZ71" s="239"/>
      <c r="BA71" s="239"/>
      <c r="BB71" s="239"/>
      <c r="BC71" s="239">
        <v>0</v>
      </c>
      <c r="BD71" s="239"/>
      <c r="BE71" s="239"/>
      <c r="BF71" s="239"/>
      <c r="BG71" s="239"/>
      <c r="BH71" s="239"/>
      <c r="BI71" s="239"/>
      <c r="BJ71" s="239"/>
    </row>
    <row r="72" spans="2:62" ht="6.9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2" customHeight="1">
      <c r="C73" s="252" t="s">
        <v>16</v>
      </c>
      <c r="D73" s="252"/>
      <c r="E73" s="74" t="s">
        <v>17</v>
      </c>
      <c r="F73" s="2" t="s">
        <v>617</v>
      </c>
    </row>
    <row r="74" spans="2:62" ht="12" customHeight="1">
      <c r="B74" s="236" t="s">
        <v>18</v>
      </c>
      <c r="C74" s="236"/>
      <c r="D74" s="236"/>
      <c r="E74" s="74" t="s">
        <v>17</v>
      </c>
      <c r="F74" s="2" t="s">
        <v>612</v>
      </c>
    </row>
  </sheetData>
  <mergeCells count="313">
    <mergeCell ref="B5:AY5"/>
    <mergeCell ref="B7:N7"/>
    <mergeCell ref="AD7:AR7"/>
    <mergeCell ref="AD9:AR9"/>
    <mergeCell ref="AD10:AR10"/>
    <mergeCell ref="A1:S2"/>
    <mergeCell ref="C9:F9"/>
    <mergeCell ref="G9:I9"/>
    <mergeCell ref="J9:M9"/>
    <mergeCell ref="G10:I10"/>
    <mergeCell ref="G11:I11"/>
    <mergeCell ref="G12:I12"/>
    <mergeCell ref="AD13:AR13"/>
    <mergeCell ref="O7:AC7"/>
    <mergeCell ref="O9:AC9"/>
    <mergeCell ref="O10:AC10"/>
    <mergeCell ref="O11:AC11"/>
    <mergeCell ref="O12:AC12"/>
    <mergeCell ref="O13:AC13"/>
    <mergeCell ref="AD11:AR11"/>
    <mergeCell ref="AD12:AR12"/>
    <mergeCell ref="BC71:BJ71"/>
    <mergeCell ref="C73:D73"/>
    <mergeCell ref="B74:D74"/>
    <mergeCell ref="G71:I71"/>
    <mergeCell ref="O71:V71"/>
    <mergeCell ref="W71:AD71"/>
    <mergeCell ref="AE71:AL71"/>
    <mergeCell ref="AM71:AT71"/>
    <mergeCell ref="AU71:BB71"/>
    <mergeCell ref="G68:I68"/>
    <mergeCell ref="O68:V68"/>
    <mergeCell ref="W68:AD68"/>
    <mergeCell ref="AE68:AL68"/>
    <mergeCell ref="AM68:AT68"/>
    <mergeCell ref="AU68:BB68"/>
    <mergeCell ref="BC68:BJ68"/>
    <mergeCell ref="BC69:BJ69"/>
    <mergeCell ref="G70:I70"/>
    <mergeCell ref="O70:V70"/>
    <mergeCell ref="W70:AD70"/>
    <mergeCell ref="AE70:AL70"/>
    <mergeCell ref="AM70:AT70"/>
    <mergeCell ref="AU70:BB70"/>
    <mergeCell ref="BC70:BJ70"/>
    <mergeCell ref="G69:I69"/>
    <mergeCell ref="O69:V69"/>
    <mergeCell ref="W69:AD69"/>
    <mergeCell ref="AE69:AL69"/>
    <mergeCell ref="AM69:AT69"/>
    <mergeCell ref="AU69:BB69"/>
    <mergeCell ref="C67:F67"/>
    <mergeCell ref="G67:I67"/>
    <mergeCell ref="J67:M67"/>
    <mergeCell ref="O67:V67"/>
    <mergeCell ref="W67:AD67"/>
    <mergeCell ref="AE67:AL67"/>
    <mergeCell ref="B64:N65"/>
    <mergeCell ref="O64:BB64"/>
    <mergeCell ref="BC64:BJ65"/>
    <mergeCell ref="O65:V65"/>
    <mergeCell ref="W65:AD65"/>
    <mergeCell ref="AE65:AL65"/>
    <mergeCell ref="AM65:AT65"/>
    <mergeCell ref="AU65:BB65"/>
    <mergeCell ref="AM67:AT67"/>
    <mergeCell ref="AU67:BB67"/>
    <mergeCell ref="BC67:BJ67"/>
    <mergeCell ref="AS57:AX57"/>
    <mergeCell ref="AY57:BD57"/>
    <mergeCell ref="BE57:BJ57"/>
    <mergeCell ref="C59:D59"/>
    <mergeCell ref="B60:D60"/>
    <mergeCell ref="B62:BJ62"/>
    <mergeCell ref="G57:I57"/>
    <mergeCell ref="O57:T57"/>
    <mergeCell ref="U57:Z57"/>
    <mergeCell ref="AA57:AF57"/>
    <mergeCell ref="AG57:AL57"/>
    <mergeCell ref="AM57:AR57"/>
    <mergeCell ref="G56:I56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G55:I55"/>
    <mergeCell ref="O55:T55"/>
    <mergeCell ref="U55:Z55"/>
    <mergeCell ref="AA55:AF55"/>
    <mergeCell ref="AG55:AL55"/>
    <mergeCell ref="AM55:AR55"/>
    <mergeCell ref="AS55:AX55"/>
    <mergeCell ref="AY55:BD55"/>
    <mergeCell ref="BE55:BJ55"/>
    <mergeCell ref="AY53:BD53"/>
    <mergeCell ref="BE53:BJ53"/>
    <mergeCell ref="G54:I54"/>
    <mergeCell ref="O54:T54"/>
    <mergeCell ref="U54:Z54"/>
    <mergeCell ref="AA54:AF54"/>
    <mergeCell ref="AG54:AL54"/>
    <mergeCell ref="AM54:AR54"/>
    <mergeCell ref="AS54:AX54"/>
    <mergeCell ref="AY54:BD54"/>
    <mergeCell ref="BE54:BJ54"/>
    <mergeCell ref="C53:F53"/>
    <mergeCell ref="G53:I53"/>
    <mergeCell ref="J53:M53"/>
    <mergeCell ref="O53:T53"/>
    <mergeCell ref="U53:Z53"/>
    <mergeCell ref="AA53:AF53"/>
    <mergeCell ref="AG53:AL53"/>
    <mergeCell ref="AM53:AR53"/>
    <mergeCell ref="B49:N51"/>
    <mergeCell ref="O49:Z50"/>
    <mergeCell ref="AA49:AL50"/>
    <mergeCell ref="AM49:AX50"/>
    <mergeCell ref="AS53:AX53"/>
    <mergeCell ref="BE47:BJ47"/>
    <mergeCell ref="AY49:BD51"/>
    <mergeCell ref="BE49:BJ51"/>
    <mergeCell ref="O51:T51"/>
    <mergeCell ref="U51:Z51"/>
    <mergeCell ref="AA51:AF51"/>
    <mergeCell ref="AG51:AL51"/>
    <mergeCell ref="AY46:BD46"/>
    <mergeCell ref="BE46:BJ46"/>
    <mergeCell ref="AM51:AR51"/>
    <mergeCell ref="AS51:AX51"/>
    <mergeCell ref="AM45:AR45"/>
    <mergeCell ref="G47:I47"/>
    <mergeCell ref="O47:T47"/>
    <mergeCell ref="U47:Z47"/>
    <mergeCell ref="AA47:AF47"/>
    <mergeCell ref="AG47:AL47"/>
    <mergeCell ref="AM47:AR47"/>
    <mergeCell ref="AS47:AX47"/>
    <mergeCell ref="AY47:BD47"/>
    <mergeCell ref="AS45:AX45"/>
    <mergeCell ref="AY45:BD45"/>
    <mergeCell ref="AY43:BD43"/>
    <mergeCell ref="BE43:BJ43"/>
    <mergeCell ref="G44:I44"/>
    <mergeCell ref="O44:T44"/>
    <mergeCell ref="U44:Z44"/>
    <mergeCell ref="AA44:AF44"/>
    <mergeCell ref="AG44:AL44"/>
    <mergeCell ref="BE45:BJ45"/>
    <mergeCell ref="G46:I46"/>
    <mergeCell ref="O46:T46"/>
    <mergeCell ref="U46:Z46"/>
    <mergeCell ref="AA46:AF46"/>
    <mergeCell ref="AG46:AL46"/>
    <mergeCell ref="AM46:AR46"/>
    <mergeCell ref="AS46:AX46"/>
    <mergeCell ref="AM44:AR44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C43:F43"/>
    <mergeCell ref="G43:I43"/>
    <mergeCell ref="J43:M43"/>
    <mergeCell ref="O43:T43"/>
    <mergeCell ref="U43:Z43"/>
    <mergeCell ref="AA43:AF43"/>
    <mergeCell ref="AG43:AL43"/>
    <mergeCell ref="AM43:AR43"/>
    <mergeCell ref="AS43:AX43"/>
    <mergeCell ref="B39:N41"/>
    <mergeCell ref="O39:Z40"/>
    <mergeCell ref="AA39:AL40"/>
    <mergeCell ref="AM39:AX40"/>
    <mergeCell ref="AY39:BJ40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G36:I36"/>
    <mergeCell ref="O36:T36"/>
    <mergeCell ref="U36:Z36"/>
    <mergeCell ref="AA36:AF36"/>
    <mergeCell ref="AG36:AL36"/>
    <mergeCell ref="AM36:AR36"/>
    <mergeCell ref="AS36:AX36"/>
    <mergeCell ref="AY36:BD36"/>
    <mergeCell ref="BE36:BJ36"/>
    <mergeCell ref="G35:I35"/>
    <mergeCell ref="O35:T35"/>
    <mergeCell ref="U35:Z35"/>
    <mergeCell ref="AA35:AF35"/>
    <mergeCell ref="AG35:AL35"/>
    <mergeCell ref="AM35:AR35"/>
    <mergeCell ref="AS35:AX35"/>
    <mergeCell ref="AY35:BD35"/>
    <mergeCell ref="BE35:BJ35"/>
    <mergeCell ref="AY33:BD33"/>
    <mergeCell ref="BE33:BJ33"/>
    <mergeCell ref="G34:I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C33:F33"/>
    <mergeCell ref="G33:I33"/>
    <mergeCell ref="J33:M33"/>
    <mergeCell ref="O33:T33"/>
    <mergeCell ref="U33:Z33"/>
    <mergeCell ref="AA33:AF33"/>
    <mergeCell ref="AG33:AL33"/>
    <mergeCell ref="AM33:AR33"/>
    <mergeCell ref="AS33:AX33"/>
    <mergeCell ref="B29:N31"/>
    <mergeCell ref="O29:Z30"/>
    <mergeCell ref="AA29:AL30"/>
    <mergeCell ref="AM29:AX30"/>
    <mergeCell ref="AY29:BJ30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G27:I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AS23:AX23"/>
    <mergeCell ref="AY23:BD23"/>
    <mergeCell ref="BE23:BJ23"/>
    <mergeCell ref="G24:I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C23:F23"/>
    <mergeCell ref="G23:I23"/>
    <mergeCell ref="J23:M23"/>
    <mergeCell ref="O23:T23"/>
    <mergeCell ref="U23:Z23"/>
    <mergeCell ref="AA23:AF23"/>
    <mergeCell ref="AA21:AF21"/>
    <mergeCell ref="AG21:AL21"/>
    <mergeCell ref="AM21:AR21"/>
    <mergeCell ref="AG23:AL23"/>
    <mergeCell ref="AM23:AR23"/>
    <mergeCell ref="AS21:AX21"/>
    <mergeCell ref="AY21:BD21"/>
    <mergeCell ref="BE21:BJ21"/>
    <mergeCell ref="G13:I13"/>
    <mergeCell ref="B15:D15"/>
    <mergeCell ref="B17:BJ17"/>
    <mergeCell ref="B19:N21"/>
    <mergeCell ref="O19:Z20"/>
    <mergeCell ref="AA19:AL20"/>
    <mergeCell ref="AM19:AX20"/>
    <mergeCell ref="AY19:BJ20"/>
    <mergeCell ref="O21:T21"/>
    <mergeCell ref="U21:Z21"/>
  </mergeCells>
  <phoneticPr fontId="22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'172'!A1+1</f>
        <v>173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8" customHeight="1">
      <c r="B5" s="253" t="s">
        <v>675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3.5" customHeight="1">
      <c r="B7" s="244" t="s">
        <v>1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 t="s">
        <v>41</v>
      </c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 t="s">
        <v>42</v>
      </c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 t="s">
        <v>43</v>
      </c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 t="s">
        <v>44</v>
      </c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8"/>
    </row>
    <row r="8" spans="2:63" ht="13.5" customHeight="1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 t="s">
        <v>4</v>
      </c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 t="s">
        <v>45</v>
      </c>
      <c r="AB8" s="247"/>
      <c r="AC8" s="247"/>
      <c r="AD8" s="247"/>
      <c r="AE8" s="247"/>
      <c r="AF8" s="247"/>
      <c r="AG8" s="247" t="s">
        <v>4</v>
      </c>
      <c r="AH8" s="247"/>
      <c r="AI8" s="247"/>
      <c r="AJ8" s="247"/>
      <c r="AK8" s="247"/>
      <c r="AL8" s="247"/>
      <c r="AM8" s="247" t="s">
        <v>45</v>
      </c>
      <c r="AN8" s="247"/>
      <c r="AO8" s="247"/>
      <c r="AP8" s="247"/>
      <c r="AQ8" s="247"/>
      <c r="AR8" s="247"/>
      <c r="AS8" s="247" t="s">
        <v>4</v>
      </c>
      <c r="AT8" s="247"/>
      <c r="AU8" s="247"/>
      <c r="AV8" s="247"/>
      <c r="AW8" s="247"/>
      <c r="AX8" s="247"/>
      <c r="AY8" s="247" t="s">
        <v>45</v>
      </c>
      <c r="AZ8" s="247"/>
      <c r="BA8" s="247"/>
      <c r="BB8" s="247"/>
      <c r="BC8" s="247"/>
      <c r="BD8" s="247"/>
      <c r="BE8" s="247" t="s">
        <v>4</v>
      </c>
      <c r="BF8" s="247"/>
      <c r="BG8" s="247"/>
      <c r="BH8" s="247"/>
      <c r="BI8" s="247"/>
      <c r="BJ8" s="249"/>
    </row>
    <row r="9" spans="2:63" ht="8.1" customHeight="1">
      <c r="N9" s="53"/>
    </row>
    <row r="10" spans="2:63" ht="13.5" customHeight="1">
      <c r="C10" s="243" t="s">
        <v>9</v>
      </c>
      <c r="D10" s="243"/>
      <c r="E10" s="243"/>
      <c r="F10" s="243"/>
      <c r="G10" s="241">
        <v>20</v>
      </c>
      <c r="H10" s="295"/>
      <c r="I10" s="295"/>
      <c r="J10" s="243" t="s">
        <v>1</v>
      </c>
      <c r="K10" s="243"/>
      <c r="L10" s="243"/>
      <c r="M10" s="243"/>
      <c r="N10" s="54"/>
      <c r="O10" s="242">
        <v>185212</v>
      </c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0">
        <v>880</v>
      </c>
      <c r="AB10" s="240"/>
      <c r="AC10" s="240"/>
      <c r="AD10" s="240"/>
      <c r="AE10" s="240"/>
      <c r="AF10" s="240"/>
      <c r="AG10" s="240">
        <v>42478</v>
      </c>
      <c r="AH10" s="240"/>
      <c r="AI10" s="240"/>
      <c r="AJ10" s="240"/>
      <c r="AK10" s="240"/>
      <c r="AL10" s="240"/>
      <c r="AM10" s="240">
        <v>759</v>
      </c>
      <c r="AN10" s="240"/>
      <c r="AO10" s="240"/>
      <c r="AP10" s="240"/>
      <c r="AQ10" s="240"/>
      <c r="AR10" s="240"/>
      <c r="AS10" s="240">
        <v>7356</v>
      </c>
      <c r="AT10" s="240"/>
      <c r="AU10" s="240"/>
      <c r="AV10" s="240"/>
      <c r="AW10" s="240"/>
      <c r="AX10" s="240"/>
      <c r="AY10" s="240">
        <v>727</v>
      </c>
      <c r="AZ10" s="240"/>
      <c r="BA10" s="240"/>
      <c r="BB10" s="240"/>
      <c r="BC10" s="240"/>
      <c r="BD10" s="240"/>
      <c r="BE10" s="240">
        <v>14082</v>
      </c>
      <c r="BF10" s="240"/>
      <c r="BG10" s="240"/>
      <c r="BH10" s="240"/>
      <c r="BI10" s="240"/>
      <c r="BJ10" s="240"/>
    </row>
    <row r="11" spans="2:63" ht="13.5" customHeight="1">
      <c r="G11" s="241">
        <v>21</v>
      </c>
      <c r="H11" s="295"/>
      <c r="I11" s="295"/>
      <c r="N11" s="54"/>
      <c r="O11" s="242">
        <v>200593</v>
      </c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0">
        <v>963</v>
      </c>
      <c r="AB11" s="240"/>
      <c r="AC11" s="240"/>
      <c r="AD11" s="240"/>
      <c r="AE11" s="240"/>
      <c r="AF11" s="240"/>
      <c r="AG11" s="240">
        <v>60154</v>
      </c>
      <c r="AH11" s="240"/>
      <c r="AI11" s="240"/>
      <c r="AJ11" s="240"/>
      <c r="AK11" s="240"/>
      <c r="AL11" s="240"/>
      <c r="AM11" s="240">
        <v>836</v>
      </c>
      <c r="AN11" s="240"/>
      <c r="AO11" s="240"/>
      <c r="AP11" s="240"/>
      <c r="AQ11" s="240"/>
      <c r="AR11" s="240"/>
      <c r="AS11" s="240">
        <v>7213</v>
      </c>
      <c r="AT11" s="240"/>
      <c r="AU11" s="240"/>
      <c r="AV11" s="240"/>
      <c r="AW11" s="240"/>
      <c r="AX11" s="240"/>
      <c r="AY11" s="240">
        <v>775</v>
      </c>
      <c r="AZ11" s="240"/>
      <c r="BA11" s="240"/>
      <c r="BB11" s="240"/>
      <c r="BC11" s="240"/>
      <c r="BD11" s="240"/>
      <c r="BE11" s="240">
        <v>15812</v>
      </c>
      <c r="BF11" s="240"/>
      <c r="BG11" s="240"/>
      <c r="BH11" s="240"/>
      <c r="BI11" s="240"/>
      <c r="BJ11" s="240"/>
    </row>
    <row r="12" spans="2:63" ht="13.5" customHeight="1">
      <c r="G12" s="241">
        <v>22</v>
      </c>
      <c r="H12" s="295"/>
      <c r="I12" s="295"/>
      <c r="N12" s="54"/>
      <c r="O12" s="242">
        <v>183370</v>
      </c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0">
        <v>887</v>
      </c>
      <c r="AB12" s="240"/>
      <c r="AC12" s="240"/>
      <c r="AD12" s="240"/>
      <c r="AE12" s="240"/>
      <c r="AF12" s="240"/>
      <c r="AG12" s="240">
        <v>45265</v>
      </c>
      <c r="AH12" s="240"/>
      <c r="AI12" s="240"/>
      <c r="AJ12" s="240"/>
      <c r="AK12" s="240"/>
      <c r="AL12" s="240"/>
      <c r="AM12" s="240">
        <v>753</v>
      </c>
      <c r="AN12" s="240"/>
      <c r="AO12" s="240"/>
      <c r="AP12" s="240"/>
      <c r="AQ12" s="240"/>
      <c r="AR12" s="240"/>
      <c r="AS12" s="240">
        <v>6964</v>
      </c>
      <c r="AT12" s="240"/>
      <c r="AU12" s="240"/>
      <c r="AV12" s="240"/>
      <c r="AW12" s="240"/>
      <c r="AX12" s="240"/>
      <c r="AY12" s="240">
        <v>715</v>
      </c>
      <c r="AZ12" s="240"/>
      <c r="BA12" s="240"/>
      <c r="BB12" s="240"/>
      <c r="BC12" s="240"/>
      <c r="BD12" s="240"/>
      <c r="BE12" s="240">
        <v>15518</v>
      </c>
      <c r="BF12" s="240"/>
      <c r="BG12" s="240"/>
      <c r="BH12" s="240"/>
      <c r="BI12" s="240"/>
      <c r="BJ12" s="240"/>
    </row>
    <row r="13" spans="2:63" ht="13.5" customHeight="1">
      <c r="G13" s="241">
        <v>23</v>
      </c>
      <c r="H13" s="295"/>
      <c r="I13" s="295"/>
      <c r="N13" s="54"/>
      <c r="O13" s="242">
        <v>193632</v>
      </c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0">
        <v>938</v>
      </c>
      <c r="AB13" s="240"/>
      <c r="AC13" s="240"/>
      <c r="AD13" s="240"/>
      <c r="AE13" s="240"/>
      <c r="AF13" s="240"/>
      <c r="AG13" s="240">
        <v>50539</v>
      </c>
      <c r="AH13" s="240"/>
      <c r="AI13" s="240"/>
      <c r="AJ13" s="240"/>
      <c r="AK13" s="240"/>
      <c r="AL13" s="240"/>
      <c r="AM13" s="240">
        <v>829</v>
      </c>
      <c r="AN13" s="240"/>
      <c r="AO13" s="240"/>
      <c r="AP13" s="240"/>
      <c r="AQ13" s="240"/>
      <c r="AR13" s="240"/>
      <c r="AS13" s="240">
        <v>7678</v>
      </c>
      <c r="AT13" s="240"/>
      <c r="AU13" s="240"/>
      <c r="AV13" s="240"/>
      <c r="AW13" s="240"/>
      <c r="AX13" s="240"/>
      <c r="AY13" s="240">
        <v>788</v>
      </c>
      <c r="AZ13" s="240"/>
      <c r="BA13" s="240"/>
      <c r="BB13" s="240"/>
      <c r="BC13" s="240"/>
      <c r="BD13" s="240"/>
      <c r="BE13" s="240">
        <v>16383</v>
      </c>
      <c r="BF13" s="240"/>
      <c r="BG13" s="240"/>
      <c r="BH13" s="240"/>
      <c r="BI13" s="240"/>
      <c r="BJ13" s="240"/>
    </row>
    <row r="14" spans="2:63" ht="13.5" customHeight="1">
      <c r="G14" s="238">
        <v>24</v>
      </c>
      <c r="H14" s="238"/>
      <c r="I14" s="238"/>
      <c r="N14" s="54"/>
      <c r="O14" s="239">
        <f>SUM(AG14,AS14,BE14,U23,AG23,AS23,BE23,U33,AG33,AM33,AY33,BE33)</f>
        <v>193398</v>
      </c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7">
        <v>959</v>
      </c>
      <c r="AB14" s="237"/>
      <c r="AC14" s="237"/>
      <c r="AD14" s="237"/>
      <c r="AE14" s="237"/>
      <c r="AF14" s="237"/>
      <c r="AG14" s="237">
        <v>48496</v>
      </c>
      <c r="AH14" s="237"/>
      <c r="AI14" s="237"/>
      <c r="AJ14" s="237"/>
      <c r="AK14" s="237"/>
      <c r="AL14" s="237"/>
      <c r="AM14" s="237">
        <v>832</v>
      </c>
      <c r="AN14" s="237"/>
      <c r="AO14" s="237"/>
      <c r="AP14" s="237"/>
      <c r="AQ14" s="237"/>
      <c r="AR14" s="237"/>
      <c r="AS14" s="237">
        <v>7747</v>
      </c>
      <c r="AT14" s="237"/>
      <c r="AU14" s="237"/>
      <c r="AV14" s="237"/>
      <c r="AW14" s="237"/>
      <c r="AX14" s="237"/>
      <c r="AY14" s="237">
        <v>824</v>
      </c>
      <c r="AZ14" s="237"/>
      <c r="BA14" s="237"/>
      <c r="BB14" s="237"/>
      <c r="BC14" s="237"/>
      <c r="BD14" s="237"/>
      <c r="BE14" s="237">
        <v>16835</v>
      </c>
      <c r="BF14" s="237"/>
      <c r="BG14" s="237"/>
      <c r="BH14" s="237"/>
      <c r="BI14" s="237"/>
      <c r="BJ14" s="237"/>
    </row>
    <row r="15" spans="2:63" ht="8.1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3" ht="13.5" customHeight="1">
      <c r="B16" s="244" t="s">
        <v>1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 t="s">
        <v>51</v>
      </c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 t="s">
        <v>8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 t="s">
        <v>7</v>
      </c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 t="s">
        <v>46</v>
      </c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8"/>
    </row>
    <row r="17" spans="1:62" ht="13.5" customHeight="1"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 t="s">
        <v>45</v>
      </c>
      <c r="P17" s="247"/>
      <c r="Q17" s="247"/>
      <c r="R17" s="247"/>
      <c r="S17" s="247"/>
      <c r="T17" s="247"/>
      <c r="U17" s="247" t="s">
        <v>4</v>
      </c>
      <c r="V17" s="247"/>
      <c r="W17" s="247"/>
      <c r="X17" s="247"/>
      <c r="Y17" s="247"/>
      <c r="Z17" s="247"/>
      <c r="AA17" s="247" t="s">
        <v>45</v>
      </c>
      <c r="AB17" s="247"/>
      <c r="AC17" s="247"/>
      <c r="AD17" s="247"/>
      <c r="AE17" s="247"/>
      <c r="AF17" s="247"/>
      <c r="AG17" s="247" t="s">
        <v>4</v>
      </c>
      <c r="AH17" s="247"/>
      <c r="AI17" s="247"/>
      <c r="AJ17" s="247"/>
      <c r="AK17" s="247"/>
      <c r="AL17" s="247"/>
      <c r="AM17" s="247" t="s">
        <v>45</v>
      </c>
      <c r="AN17" s="247"/>
      <c r="AO17" s="247"/>
      <c r="AP17" s="247"/>
      <c r="AQ17" s="247"/>
      <c r="AR17" s="247"/>
      <c r="AS17" s="247" t="s">
        <v>4</v>
      </c>
      <c r="AT17" s="247"/>
      <c r="AU17" s="247"/>
      <c r="AV17" s="247"/>
      <c r="AW17" s="247"/>
      <c r="AX17" s="247"/>
      <c r="AY17" s="247" t="s">
        <v>45</v>
      </c>
      <c r="AZ17" s="247"/>
      <c r="BA17" s="247"/>
      <c r="BB17" s="247"/>
      <c r="BC17" s="247"/>
      <c r="BD17" s="247"/>
      <c r="BE17" s="247" t="s">
        <v>4</v>
      </c>
      <c r="BF17" s="247"/>
      <c r="BG17" s="247"/>
      <c r="BH17" s="247"/>
      <c r="BI17" s="247"/>
      <c r="BJ17" s="249"/>
    </row>
    <row r="18" spans="1:62" ht="8.1" customHeight="1">
      <c r="N18" s="5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62" ht="13.5" customHeight="1">
      <c r="C19" s="243" t="s">
        <v>9</v>
      </c>
      <c r="D19" s="243"/>
      <c r="E19" s="243"/>
      <c r="F19" s="243"/>
      <c r="G19" s="241">
        <v>20</v>
      </c>
      <c r="H19" s="295"/>
      <c r="I19" s="295"/>
      <c r="J19" s="243" t="s">
        <v>1</v>
      </c>
      <c r="K19" s="243"/>
      <c r="L19" s="243"/>
      <c r="M19" s="243"/>
      <c r="N19" s="54"/>
      <c r="O19" s="242">
        <v>799</v>
      </c>
      <c r="P19" s="242"/>
      <c r="Q19" s="242"/>
      <c r="R19" s="242"/>
      <c r="S19" s="242"/>
      <c r="T19" s="242"/>
      <c r="U19" s="242">
        <v>26793</v>
      </c>
      <c r="V19" s="242"/>
      <c r="W19" s="242"/>
      <c r="X19" s="242"/>
      <c r="Y19" s="242"/>
      <c r="Z19" s="242"/>
      <c r="AA19" s="240">
        <v>733</v>
      </c>
      <c r="AB19" s="240"/>
      <c r="AC19" s="240"/>
      <c r="AD19" s="240"/>
      <c r="AE19" s="240"/>
      <c r="AF19" s="240"/>
      <c r="AG19" s="240">
        <v>5099</v>
      </c>
      <c r="AH19" s="240"/>
      <c r="AI19" s="240"/>
      <c r="AJ19" s="240"/>
      <c r="AK19" s="240"/>
      <c r="AL19" s="240"/>
      <c r="AM19" s="240">
        <v>782</v>
      </c>
      <c r="AN19" s="240"/>
      <c r="AO19" s="240"/>
      <c r="AP19" s="240"/>
      <c r="AQ19" s="240"/>
      <c r="AR19" s="240"/>
      <c r="AS19" s="240">
        <v>14122</v>
      </c>
      <c r="AT19" s="240"/>
      <c r="AU19" s="240"/>
      <c r="AV19" s="240"/>
      <c r="AW19" s="240"/>
      <c r="AX19" s="240"/>
      <c r="AY19" s="240">
        <v>830</v>
      </c>
      <c r="AZ19" s="240"/>
      <c r="BA19" s="240"/>
      <c r="BB19" s="240"/>
      <c r="BC19" s="240"/>
      <c r="BD19" s="240"/>
      <c r="BE19" s="240">
        <v>10837</v>
      </c>
      <c r="BF19" s="240"/>
      <c r="BG19" s="240"/>
      <c r="BH19" s="240"/>
      <c r="BI19" s="240"/>
      <c r="BJ19" s="240"/>
    </row>
    <row r="20" spans="1:62" ht="13.5" customHeight="1">
      <c r="G20" s="241">
        <v>21</v>
      </c>
      <c r="H20" s="295"/>
      <c r="I20" s="295"/>
      <c r="N20" s="54"/>
      <c r="O20" s="242">
        <v>856</v>
      </c>
      <c r="P20" s="242"/>
      <c r="Q20" s="242"/>
      <c r="R20" s="242"/>
      <c r="S20" s="242"/>
      <c r="T20" s="242"/>
      <c r="U20" s="242">
        <v>28977</v>
      </c>
      <c r="V20" s="242"/>
      <c r="W20" s="242"/>
      <c r="X20" s="242"/>
      <c r="Y20" s="242"/>
      <c r="Z20" s="242"/>
      <c r="AA20" s="240">
        <v>790</v>
      </c>
      <c r="AB20" s="240"/>
      <c r="AC20" s="240"/>
      <c r="AD20" s="240"/>
      <c r="AE20" s="240"/>
      <c r="AF20" s="240"/>
      <c r="AG20" s="240">
        <v>6081</v>
      </c>
      <c r="AH20" s="240"/>
      <c r="AI20" s="240"/>
      <c r="AJ20" s="240"/>
      <c r="AK20" s="240"/>
      <c r="AL20" s="240"/>
      <c r="AM20" s="240">
        <v>774</v>
      </c>
      <c r="AN20" s="240"/>
      <c r="AO20" s="240"/>
      <c r="AP20" s="240"/>
      <c r="AQ20" s="240"/>
      <c r="AR20" s="240"/>
      <c r="AS20" s="240">
        <v>12550</v>
      </c>
      <c r="AT20" s="240"/>
      <c r="AU20" s="240"/>
      <c r="AV20" s="240"/>
      <c r="AW20" s="240"/>
      <c r="AX20" s="240"/>
      <c r="AY20" s="240">
        <v>827</v>
      </c>
      <c r="AZ20" s="240"/>
      <c r="BA20" s="240"/>
      <c r="BB20" s="240"/>
      <c r="BC20" s="240"/>
      <c r="BD20" s="240"/>
      <c r="BE20" s="240">
        <v>10072</v>
      </c>
      <c r="BF20" s="240"/>
      <c r="BG20" s="240"/>
      <c r="BH20" s="240"/>
      <c r="BI20" s="240"/>
      <c r="BJ20" s="240"/>
    </row>
    <row r="21" spans="1:62" ht="13.5" customHeight="1">
      <c r="G21" s="241">
        <v>22</v>
      </c>
      <c r="H21" s="295"/>
      <c r="I21" s="295"/>
      <c r="N21" s="54"/>
      <c r="O21" s="242">
        <v>826</v>
      </c>
      <c r="P21" s="242"/>
      <c r="Q21" s="242"/>
      <c r="R21" s="242"/>
      <c r="S21" s="242"/>
      <c r="T21" s="242"/>
      <c r="U21" s="242">
        <v>25402</v>
      </c>
      <c r="V21" s="242"/>
      <c r="W21" s="242"/>
      <c r="X21" s="242"/>
      <c r="Y21" s="242"/>
      <c r="Z21" s="242"/>
      <c r="AA21" s="240">
        <v>765</v>
      </c>
      <c r="AB21" s="240"/>
      <c r="AC21" s="240"/>
      <c r="AD21" s="240"/>
      <c r="AE21" s="240"/>
      <c r="AF21" s="240"/>
      <c r="AG21" s="240">
        <v>5390</v>
      </c>
      <c r="AH21" s="240"/>
      <c r="AI21" s="240"/>
      <c r="AJ21" s="240"/>
      <c r="AK21" s="240"/>
      <c r="AL21" s="240"/>
      <c r="AM21" s="240">
        <v>776</v>
      </c>
      <c r="AN21" s="240"/>
      <c r="AO21" s="240"/>
      <c r="AP21" s="240"/>
      <c r="AQ21" s="240"/>
      <c r="AR21" s="240"/>
      <c r="AS21" s="240">
        <v>13977</v>
      </c>
      <c r="AT21" s="240"/>
      <c r="AU21" s="240"/>
      <c r="AV21" s="240"/>
      <c r="AW21" s="240"/>
      <c r="AX21" s="240"/>
      <c r="AY21" s="240">
        <v>788</v>
      </c>
      <c r="AZ21" s="240"/>
      <c r="BA21" s="240"/>
      <c r="BB21" s="240"/>
      <c r="BC21" s="240"/>
      <c r="BD21" s="240"/>
      <c r="BE21" s="240">
        <v>9513</v>
      </c>
      <c r="BF21" s="240"/>
      <c r="BG21" s="240"/>
      <c r="BH21" s="240"/>
      <c r="BI21" s="240"/>
      <c r="BJ21" s="240"/>
    </row>
    <row r="22" spans="1:62" ht="13.5" customHeight="1">
      <c r="G22" s="241">
        <v>23</v>
      </c>
      <c r="H22" s="295"/>
      <c r="I22" s="295"/>
      <c r="N22" s="54"/>
      <c r="O22" s="242">
        <v>851</v>
      </c>
      <c r="P22" s="242"/>
      <c r="Q22" s="242"/>
      <c r="R22" s="242"/>
      <c r="S22" s="242"/>
      <c r="T22" s="242"/>
      <c r="U22" s="242">
        <v>26156</v>
      </c>
      <c r="V22" s="242"/>
      <c r="W22" s="242"/>
      <c r="X22" s="242"/>
      <c r="Y22" s="242"/>
      <c r="Z22" s="242"/>
      <c r="AA22" s="240">
        <v>824</v>
      </c>
      <c r="AB22" s="240"/>
      <c r="AC22" s="240"/>
      <c r="AD22" s="240"/>
      <c r="AE22" s="240"/>
      <c r="AF22" s="240"/>
      <c r="AG22" s="240">
        <v>6073</v>
      </c>
      <c r="AH22" s="240"/>
      <c r="AI22" s="240"/>
      <c r="AJ22" s="240"/>
      <c r="AK22" s="240"/>
      <c r="AL22" s="240"/>
      <c r="AM22" s="240">
        <v>765</v>
      </c>
      <c r="AN22" s="240"/>
      <c r="AO22" s="240"/>
      <c r="AP22" s="240"/>
      <c r="AQ22" s="240"/>
      <c r="AR22" s="240"/>
      <c r="AS22" s="240">
        <v>13893</v>
      </c>
      <c r="AT22" s="240"/>
      <c r="AU22" s="240"/>
      <c r="AV22" s="240"/>
      <c r="AW22" s="240"/>
      <c r="AX22" s="240"/>
      <c r="AY22" s="240">
        <v>782</v>
      </c>
      <c r="AZ22" s="240"/>
      <c r="BA22" s="240"/>
      <c r="BB22" s="240"/>
      <c r="BC22" s="240"/>
      <c r="BD22" s="240"/>
      <c r="BE22" s="240">
        <v>10110</v>
      </c>
      <c r="BF22" s="240"/>
      <c r="BG22" s="240"/>
      <c r="BH22" s="240"/>
      <c r="BI22" s="240"/>
      <c r="BJ22" s="240"/>
    </row>
    <row r="23" spans="1:62" ht="13.5" customHeight="1">
      <c r="G23" s="238">
        <v>24</v>
      </c>
      <c r="H23" s="238"/>
      <c r="I23" s="238"/>
      <c r="N23" s="54"/>
      <c r="O23" s="239">
        <v>848</v>
      </c>
      <c r="P23" s="239"/>
      <c r="Q23" s="239"/>
      <c r="R23" s="239"/>
      <c r="S23" s="239"/>
      <c r="T23" s="239"/>
      <c r="U23" s="239">
        <v>26921</v>
      </c>
      <c r="V23" s="239"/>
      <c r="W23" s="239"/>
      <c r="X23" s="239"/>
      <c r="Y23" s="239"/>
      <c r="Z23" s="239"/>
      <c r="AA23" s="237">
        <v>842</v>
      </c>
      <c r="AB23" s="237"/>
      <c r="AC23" s="237"/>
      <c r="AD23" s="237"/>
      <c r="AE23" s="237"/>
      <c r="AF23" s="237"/>
      <c r="AG23" s="237">
        <v>6101</v>
      </c>
      <c r="AH23" s="237"/>
      <c r="AI23" s="237"/>
      <c r="AJ23" s="237"/>
      <c r="AK23" s="237"/>
      <c r="AL23" s="237"/>
      <c r="AM23" s="237">
        <v>728</v>
      </c>
      <c r="AN23" s="237"/>
      <c r="AO23" s="237"/>
      <c r="AP23" s="237"/>
      <c r="AQ23" s="237"/>
      <c r="AR23" s="237"/>
      <c r="AS23" s="237">
        <v>12561</v>
      </c>
      <c r="AT23" s="237"/>
      <c r="AU23" s="237"/>
      <c r="AV23" s="237"/>
      <c r="AW23" s="237"/>
      <c r="AX23" s="237"/>
      <c r="AY23" s="237">
        <v>769</v>
      </c>
      <c r="AZ23" s="237"/>
      <c r="BA23" s="237"/>
      <c r="BB23" s="237"/>
      <c r="BC23" s="237"/>
      <c r="BD23" s="237"/>
      <c r="BE23" s="237">
        <v>10112</v>
      </c>
      <c r="BF23" s="237"/>
      <c r="BG23" s="237"/>
      <c r="BH23" s="237"/>
      <c r="BI23" s="237"/>
      <c r="BJ23" s="237"/>
    </row>
    <row r="24" spans="1:62" ht="8.1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3.5" customHeight="1">
      <c r="B25" s="244" t="s">
        <v>1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 t="s">
        <v>47</v>
      </c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 t="s">
        <v>48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358" t="s">
        <v>49</v>
      </c>
      <c r="AN25" s="245"/>
      <c r="AO25" s="245"/>
      <c r="AP25" s="245"/>
      <c r="AQ25" s="245"/>
      <c r="AR25" s="245"/>
      <c r="AS25" s="358" t="s">
        <v>52</v>
      </c>
      <c r="AT25" s="245"/>
      <c r="AU25" s="245"/>
      <c r="AV25" s="245"/>
      <c r="AW25" s="245"/>
      <c r="AX25" s="245"/>
      <c r="AY25" s="358" t="s">
        <v>53</v>
      </c>
      <c r="AZ25" s="245"/>
      <c r="BA25" s="245"/>
      <c r="BB25" s="245"/>
      <c r="BC25" s="245"/>
      <c r="BD25" s="245"/>
      <c r="BE25" s="245" t="s">
        <v>50</v>
      </c>
      <c r="BF25" s="245"/>
      <c r="BG25" s="245"/>
      <c r="BH25" s="245"/>
      <c r="BI25" s="245"/>
      <c r="BJ25" s="248"/>
    </row>
    <row r="26" spans="1:62" ht="13.5" customHeight="1">
      <c r="A26" s="3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9"/>
    </row>
    <row r="27" spans="1:62" ht="13.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 t="s">
        <v>45</v>
      </c>
      <c r="P27" s="247"/>
      <c r="Q27" s="247"/>
      <c r="R27" s="247"/>
      <c r="S27" s="247"/>
      <c r="T27" s="247"/>
      <c r="U27" s="247" t="s">
        <v>4</v>
      </c>
      <c r="V27" s="247"/>
      <c r="W27" s="247"/>
      <c r="X27" s="247"/>
      <c r="Y27" s="247"/>
      <c r="Z27" s="247"/>
      <c r="AA27" s="247" t="s">
        <v>45</v>
      </c>
      <c r="AB27" s="247"/>
      <c r="AC27" s="247"/>
      <c r="AD27" s="247"/>
      <c r="AE27" s="247"/>
      <c r="AF27" s="247"/>
      <c r="AG27" s="247" t="s">
        <v>4</v>
      </c>
      <c r="AH27" s="247"/>
      <c r="AI27" s="247"/>
      <c r="AJ27" s="247"/>
      <c r="AK27" s="247"/>
      <c r="AL27" s="247"/>
      <c r="AM27" s="247" t="s">
        <v>4</v>
      </c>
      <c r="AN27" s="247"/>
      <c r="AO27" s="247"/>
      <c r="AP27" s="247"/>
      <c r="AQ27" s="247"/>
      <c r="AR27" s="247"/>
      <c r="AS27" s="247" t="s">
        <v>45</v>
      </c>
      <c r="AT27" s="247"/>
      <c r="AU27" s="247"/>
      <c r="AV27" s="247"/>
      <c r="AW27" s="247"/>
      <c r="AX27" s="247"/>
      <c r="AY27" s="247" t="s">
        <v>4</v>
      </c>
      <c r="AZ27" s="247"/>
      <c r="BA27" s="247"/>
      <c r="BB27" s="247"/>
      <c r="BC27" s="247"/>
      <c r="BD27" s="247"/>
      <c r="BE27" s="247" t="s">
        <v>4</v>
      </c>
      <c r="BF27" s="247"/>
      <c r="BG27" s="247"/>
      <c r="BH27" s="247"/>
      <c r="BI27" s="247"/>
      <c r="BJ27" s="249"/>
    </row>
    <row r="28" spans="1:62" ht="8.1" customHeight="1">
      <c r="N28" s="5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62" ht="13.5" customHeight="1">
      <c r="C29" s="243" t="s">
        <v>9</v>
      </c>
      <c r="D29" s="243"/>
      <c r="E29" s="243"/>
      <c r="F29" s="243"/>
      <c r="G29" s="241">
        <v>20</v>
      </c>
      <c r="H29" s="295"/>
      <c r="I29" s="295"/>
      <c r="J29" s="243" t="s">
        <v>1</v>
      </c>
      <c r="K29" s="243"/>
      <c r="L29" s="243"/>
      <c r="M29" s="243"/>
      <c r="N29" s="54"/>
      <c r="O29" s="242">
        <v>837</v>
      </c>
      <c r="P29" s="242"/>
      <c r="Q29" s="242"/>
      <c r="R29" s="242"/>
      <c r="S29" s="242"/>
      <c r="T29" s="242"/>
      <c r="U29" s="242">
        <v>15025</v>
      </c>
      <c r="V29" s="242"/>
      <c r="W29" s="242"/>
      <c r="X29" s="242"/>
      <c r="Y29" s="242"/>
      <c r="Z29" s="242"/>
      <c r="AA29" s="240">
        <v>238</v>
      </c>
      <c r="AB29" s="240"/>
      <c r="AC29" s="240"/>
      <c r="AD29" s="240"/>
      <c r="AE29" s="240"/>
      <c r="AF29" s="240"/>
      <c r="AG29" s="240">
        <v>4751</v>
      </c>
      <c r="AH29" s="240"/>
      <c r="AI29" s="240"/>
      <c r="AJ29" s="240"/>
      <c r="AK29" s="240"/>
      <c r="AL29" s="240"/>
      <c r="AM29" s="240">
        <v>30109</v>
      </c>
      <c r="AN29" s="240"/>
      <c r="AO29" s="240"/>
      <c r="AP29" s="240"/>
      <c r="AQ29" s="240"/>
      <c r="AR29" s="240"/>
      <c r="AS29" s="240">
        <v>97</v>
      </c>
      <c r="AT29" s="240"/>
      <c r="AU29" s="240"/>
      <c r="AV29" s="240"/>
      <c r="AW29" s="240"/>
      <c r="AX29" s="240"/>
      <c r="AY29" s="240">
        <v>11982</v>
      </c>
      <c r="AZ29" s="240"/>
      <c r="BA29" s="240"/>
      <c r="BB29" s="240"/>
      <c r="BC29" s="240"/>
      <c r="BD29" s="240"/>
      <c r="BE29" s="240">
        <v>2578</v>
      </c>
      <c r="BF29" s="240"/>
      <c r="BG29" s="240"/>
      <c r="BH29" s="240"/>
      <c r="BI29" s="240"/>
      <c r="BJ29" s="240"/>
    </row>
    <row r="30" spans="1:62" ht="13.5" customHeight="1">
      <c r="G30" s="241">
        <v>21</v>
      </c>
      <c r="H30" s="295"/>
      <c r="I30" s="295"/>
      <c r="N30" s="54"/>
      <c r="O30" s="242">
        <v>822</v>
      </c>
      <c r="P30" s="242"/>
      <c r="Q30" s="242"/>
      <c r="R30" s="242"/>
      <c r="S30" s="242"/>
      <c r="T30" s="242"/>
      <c r="U30" s="242">
        <v>13948</v>
      </c>
      <c r="V30" s="242"/>
      <c r="W30" s="242"/>
      <c r="X30" s="242"/>
      <c r="Y30" s="242"/>
      <c r="Z30" s="242"/>
      <c r="AA30" s="240">
        <v>244</v>
      </c>
      <c r="AB30" s="240"/>
      <c r="AC30" s="240"/>
      <c r="AD30" s="240"/>
      <c r="AE30" s="240"/>
      <c r="AF30" s="240"/>
      <c r="AG30" s="240">
        <v>3718</v>
      </c>
      <c r="AH30" s="240"/>
      <c r="AI30" s="240"/>
      <c r="AJ30" s="240"/>
      <c r="AK30" s="240"/>
      <c r="AL30" s="240"/>
      <c r="AM30" s="240">
        <v>31601</v>
      </c>
      <c r="AN30" s="240"/>
      <c r="AO30" s="240"/>
      <c r="AP30" s="240"/>
      <c r="AQ30" s="240"/>
      <c r="AR30" s="240"/>
      <c r="AS30" s="240">
        <v>136</v>
      </c>
      <c r="AT30" s="240"/>
      <c r="AU30" s="240"/>
      <c r="AV30" s="240"/>
      <c r="AW30" s="240"/>
      <c r="AX30" s="240"/>
      <c r="AY30" s="240">
        <v>10341</v>
      </c>
      <c r="AZ30" s="240"/>
      <c r="BA30" s="240"/>
      <c r="BB30" s="240"/>
      <c r="BC30" s="240"/>
      <c r="BD30" s="240"/>
      <c r="BE30" s="240">
        <v>126</v>
      </c>
      <c r="BF30" s="240"/>
      <c r="BG30" s="240"/>
      <c r="BH30" s="240"/>
      <c r="BI30" s="240"/>
      <c r="BJ30" s="240"/>
    </row>
    <row r="31" spans="1:62" ht="13.5" customHeight="1">
      <c r="G31" s="241">
        <v>22</v>
      </c>
      <c r="H31" s="295"/>
      <c r="I31" s="295"/>
      <c r="N31" s="54"/>
      <c r="O31" s="242">
        <v>821</v>
      </c>
      <c r="P31" s="242"/>
      <c r="Q31" s="242"/>
      <c r="R31" s="242"/>
      <c r="S31" s="242"/>
      <c r="T31" s="242"/>
      <c r="U31" s="242">
        <v>14909</v>
      </c>
      <c r="V31" s="242"/>
      <c r="W31" s="242"/>
      <c r="X31" s="242"/>
      <c r="Y31" s="242"/>
      <c r="Z31" s="242"/>
      <c r="AA31" s="240">
        <v>317</v>
      </c>
      <c r="AB31" s="240"/>
      <c r="AC31" s="240"/>
      <c r="AD31" s="240"/>
      <c r="AE31" s="240"/>
      <c r="AF31" s="240"/>
      <c r="AG31" s="240">
        <v>4315</v>
      </c>
      <c r="AH31" s="240"/>
      <c r="AI31" s="240"/>
      <c r="AJ31" s="240"/>
      <c r="AK31" s="240"/>
      <c r="AL31" s="240"/>
      <c r="AM31" s="240">
        <v>32387</v>
      </c>
      <c r="AN31" s="240"/>
      <c r="AO31" s="240"/>
      <c r="AP31" s="240"/>
      <c r="AQ31" s="240"/>
      <c r="AR31" s="240"/>
      <c r="AS31" s="240">
        <v>163</v>
      </c>
      <c r="AT31" s="240"/>
      <c r="AU31" s="240"/>
      <c r="AV31" s="240"/>
      <c r="AW31" s="240"/>
      <c r="AX31" s="240"/>
      <c r="AY31" s="240">
        <v>9602</v>
      </c>
      <c r="AZ31" s="240"/>
      <c r="BA31" s="240"/>
      <c r="BB31" s="240"/>
      <c r="BC31" s="240"/>
      <c r="BD31" s="240"/>
      <c r="BE31" s="240">
        <v>128</v>
      </c>
      <c r="BF31" s="240"/>
      <c r="BG31" s="240"/>
      <c r="BH31" s="240"/>
      <c r="BI31" s="240"/>
      <c r="BJ31" s="240"/>
    </row>
    <row r="32" spans="1:62" ht="13.5" customHeight="1">
      <c r="G32" s="241">
        <v>23</v>
      </c>
      <c r="H32" s="295"/>
      <c r="I32" s="295"/>
      <c r="N32" s="54"/>
      <c r="O32" s="242">
        <v>820</v>
      </c>
      <c r="P32" s="242"/>
      <c r="Q32" s="242"/>
      <c r="R32" s="242"/>
      <c r="S32" s="242"/>
      <c r="T32" s="242"/>
      <c r="U32" s="242">
        <v>14580</v>
      </c>
      <c r="V32" s="242"/>
      <c r="W32" s="242"/>
      <c r="X32" s="242"/>
      <c r="Y32" s="242"/>
      <c r="Z32" s="242"/>
      <c r="AA32" s="240">
        <v>358</v>
      </c>
      <c r="AB32" s="240"/>
      <c r="AC32" s="240"/>
      <c r="AD32" s="240"/>
      <c r="AE32" s="240"/>
      <c r="AF32" s="240"/>
      <c r="AG32" s="240">
        <v>4320</v>
      </c>
      <c r="AH32" s="240"/>
      <c r="AI32" s="240"/>
      <c r="AJ32" s="240"/>
      <c r="AK32" s="240"/>
      <c r="AL32" s="240"/>
      <c r="AM32" s="240">
        <v>34894</v>
      </c>
      <c r="AN32" s="240"/>
      <c r="AO32" s="240"/>
      <c r="AP32" s="240"/>
      <c r="AQ32" s="240"/>
      <c r="AR32" s="240"/>
      <c r="AS32" s="240">
        <v>109</v>
      </c>
      <c r="AT32" s="240"/>
      <c r="AU32" s="240"/>
      <c r="AV32" s="240"/>
      <c r="AW32" s="240"/>
      <c r="AX32" s="240"/>
      <c r="AY32" s="240">
        <v>8806</v>
      </c>
      <c r="AZ32" s="240"/>
      <c r="BA32" s="240"/>
      <c r="BB32" s="240"/>
      <c r="BC32" s="240"/>
      <c r="BD32" s="240"/>
      <c r="BE32" s="240">
        <v>200</v>
      </c>
      <c r="BF32" s="240"/>
      <c r="BG32" s="240"/>
      <c r="BH32" s="240"/>
      <c r="BI32" s="240"/>
      <c r="BJ32" s="240"/>
    </row>
    <row r="33" spans="2:62" ht="13.5" customHeight="1">
      <c r="G33" s="238">
        <v>24</v>
      </c>
      <c r="H33" s="238"/>
      <c r="I33" s="238"/>
      <c r="N33" s="54"/>
      <c r="O33" s="239">
        <v>870</v>
      </c>
      <c r="P33" s="239"/>
      <c r="Q33" s="239"/>
      <c r="R33" s="239"/>
      <c r="S33" s="239"/>
      <c r="T33" s="239"/>
      <c r="U33" s="239">
        <v>15353</v>
      </c>
      <c r="V33" s="239"/>
      <c r="W33" s="239"/>
      <c r="X33" s="239"/>
      <c r="Y33" s="239"/>
      <c r="Z33" s="239"/>
      <c r="AA33" s="237">
        <v>400</v>
      </c>
      <c r="AB33" s="237"/>
      <c r="AC33" s="237"/>
      <c r="AD33" s="237"/>
      <c r="AE33" s="237"/>
      <c r="AF33" s="237"/>
      <c r="AG33" s="237">
        <v>4901</v>
      </c>
      <c r="AH33" s="237"/>
      <c r="AI33" s="237"/>
      <c r="AJ33" s="237"/>
      <c r="AK33" s="237"/>
      <c r="AL33" s="237"/>
      <c r="AM33" s="237">
        <v>36414</v>
      </c>
      <c r="AN33" s="237"/>
      <c r="AO33" s="237"/>
      <c r="AP33" s="237"/>
      <c r="AQ33" s="237"/>
      <c r="AR33" s="237"/>
      <c r="AS33" s="237">
        <v>112</v>
      </c>
      <c r="AT33" s="237"/>
      <c r="AU33" s="237"/>
      <c r="AV33" s="237"/>
      <c r="AW33" s="237"/>
      <c r="AX33" s="237"/>
      <c r="AY33" s="237">
        <v>7786</v>
      </c>
      <c r="AZ33" s="237"/>
      <c r="BA33" s="237"/>
      <c r="BB33" s="237"/>
      <c r="BC33" s="237"/>
      <c r="BD33" s="237"/>
      <c r="BE33" s="237">
        <v>171</v>
      </c>
      <c r="BF33" s="237"/>
      <c r="BG33" s="237"/>
      <c r="BH33" s="237"/>
      <c r="BI33" s="237"/>
      <c r="BJ33" s="237"/>
    </row>
    <row r="34" spans="2:62" ht="8.1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ht="12" customHeight="1">
      <c r="B35" s="285" t="s">
        <v>18</v>
      </c>
      <c r="C35" s="285"/>
      <c r="D35" s="285"/>
      <c r="E35" s="48" t="s">
        <v>17</v>
      </c>
      <c r="F35" s="2" t="s">
        <v>28</v>
      </c>
    </row>
    <row r="36" spans="2:62" ht="13.5" customHeight="1">
      <c r="B36" s="49"/>
      <c r="C36" s="49"/>
      <c r="D36" s="49"/>
      <c r="E36" s="48"/>
      <c r="F36" s="2"/>
    </row>
    <row r="37" spans="2:62" ht="13.5" customHeight="1">
      <c r="B37" s="49"/>
      <c r="C37" s="49"/>
      <c r="D37" s="49"/>
      <c r="E37" s="48"/>
      <c r="F37" s="2"/>
    </row>
    <row r="38" spans="2:62" ht="13.5" customHeight="1">
      <c r="B38" s="49"/>
      <c r="C38" s="49"/>
      <c r="D38" s="49"/>
      <c r="E38" s="48"/>
      <c r="F38" s="2"/>
    </row>
    <row r="39" spans="2:62" ht="18" customHeight="1">
      <c r="B39" s="253" t="s">
        <v>676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</row>
    <row r="40" spans="2:62" ht="12.9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ht="13.5" customHeight="1">
      <c r="B41" s="244" t="s">
        <v>1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 t="s">
        <v>41</v>
      </c>
      <c r="P41" s="245"/>
      <c r="Q41" s="245"/>
      <c r="R41" s="245"/>
      <c r="S41" s="245"/>
      <c r="T41" s="245"/>
      <c r="U41" s="245"/>
      <c r="V41" s="245" t="s">
        <v>54</v>
      </c>
      <c r="W41" s="245"/>
      <c r="X41" s="245"/>
      <c r="Y41" s="245"/>
      <c r="Z41" s="245"/>
      <c r="AA41" s="245"/>
      <c r="AB41" s="250" t="s">
        <v>55</v>
      </c>
      <c r="AC41" s="250"/>
      <c r="AD41" s="250"/>
      <c r="AE41" s="250"/>
      <c r="AF41" s="250"/>
      <c r="AG41" s="250"/>
      <c r="AH41" s="250"/>
      <c r="AI41" s="245" t="s">
        <v>56</v>
      </c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 t="s">
        <v>57</v>
      </c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8"/>
    </row>
    <row r="42" spans="2:62" ht="13.5" customHeight="1"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 t="s">
        <v>4</v>
      </c>
      <c r="P42" s="247"/>
      <c r="Q42" s="247"/>
      <c r="R42" s="247"/>
      <c r="S42" s="247"/>
      <c r="T42" s="247"/>
      <c r="U42" s="247"/>
      <c r="V42" s="247" t="s">
        <v>4</v>
      </c>
      <c r="W42" s="247"/>
      <c r="X42" s="247"/>
      <c r="Y42" s="247"/>
      <c r="Z42" s="247"/>
      <c r="AA42" s="247"/>
      <c r="AB42" s="247" t="s">
        <v>4</v>
      </c>
      <c r="AC42" s="247"/>
      <c r="AD42" s="247"/>
      <c r="AE42" s="247"/>
      <c r="AF42" s="247"/>
      <c r="AG42" s="247"/>
      <c r="AH42" s="247"/>
      <c r="AI42" s="247" t="s">
        <v>45</v>
      </c>
      <c r="AJ42" s="247"/>
      <c r="AK42" s="247"/>
      <c r="AL42" s="247"/>
      <c r="AM42" s="247"/>
      <c r="AN42" s="247"/>
      <c r="AO42" s="247"/>
      <c r="AP42" s="247" t="s">
        <v>4</v>
      </c>
      <c r="AQ42" s="247"/>
      <c r="AR42" s="247"/>
      <c r="AS42" s="247"/>
      <c r="AT42" s="247"/>
      <c r="AU42" s="247"/>
      <c r="AV42" s="247"/>
      <c r="AW42" s="247" t="s">
        <v>45</v>
      </c>
      <c r="AX42" s="247"/>
      <c r="AY42" s="247"/>
      <c r="AZ42" s="247"/>
      <c r="BA42" s="247"/>
      <c r="BB42" s="247"/>
      <c r="BC42" s="247"/>
      <c r="BD42" s="247" t="s">
        <v>4</v>
      </c>
      <c r="BE42" s="247"/>
      <c r="BF42" s="247"/>
      <c r="BG42" s="247"/>
      <c r="BH42" s="247"/>
      <c r="BI42" s="247"/>
      <c r="BJ42" s="249"/>
    </row>
    <row r="43" spans="2:62" ht="8.1" customHeight="1">
      <c r="N43" s="53"/>
    </row>
    <row r="44" spans="2:62" ht="13.5" customHeight="1">
      <c r="C44" s="243" t="s">
        <v>9</v>
      </c>
      <c r="D44" s="243"/>
      <c r="E44" s="243"/>
      <c r="F44" s="243"/>
      <c r="G44" s="241">
        <v>20</v>
      </c>
      <c r="H44" s="241"/>
      <c r="I44" s="241"/>
      <c r="J44" s="243" t="s">
        <v>1</v>
      </c>
      <c r="K44" s="243"/>
      <c r="L44" s="243"/>
      <c r="M44" s="243"/>
      <c r="N44" s="54"/>
      <c r="O44" s="240">
        <v>108280</v>
      </c>
      <c r="P44" s="240"/>
      <c r="Q44" s="240"/>
      <c r="R44" s="240"/>
      <c r="S44" s="240"/>
      <c r="T44" s="240"/>
      <c r="U44" s="240"/>
      <c r="V44" s="240">
        <v>20485</v>
      </c>
      <c r="W44" s="240"/>
      <c r="X44" s="240"/>
      <c r="Y44" s="240"/>
      <c r="Z44" s="240"/>
      <c r="AA44" s="240"/>
      <c r="AB44" s="240">
        <v>23992</v>
      </c>
      <c r="AC44" s="240"/>
      <c r="AD44" s="240"/>
      <c r="AE44" s="240"/>
      <c r="AF44" s="240"/>
      <c r="AG44" s="240"/>
      <c r="AH44" s="240"/>
      <c r="AI44" s="240">
        <v>617</v>
      </c>
      <c r="AJ44" s="240"/>
      <c r="AK44" s="240"/>
      <c r="AL44" s="240"/>
      <c r="AM44" s="240"/>
      <c r="AN44" s="240"/>
      <c r="AO44" s="240"/>
      <c r="AP44" s="240">
        <v>9188</v>
      </c>
      <c r="AQ44" s="240"/>
      <c r="AR44" s="240"/>
      <c r="AS44" s="240"/>
      <c r="AT44" s="240"/>
      <c r="AU44" s="240"/>
      <c r="AV44" s="240"/>
      <c r="AW44" s="240">
        <v>704</v>
      </c>
      <c r="AX44" s="240"/>
      <c r="AY44" s="240"/>
      <c r="AZ44" s="240"/>
      <c r="BA44" s="240"/>
      <c r="BB44" s="240"/>
      <c r="BC44" s="240"/>
      <c r="BD44" s="240">
        <v>6310</v>
      </c>
      <c r="BE44" s="240"/>
      <c r="BF44" s="240"/>
      <c r="BG44" s="240"/>
      <c r="BH44" s="240"/>
      <c r="BI44" s="240"/>
      <c r="BJ44" s="240"/>
    </row>
    <row r="45" spans="2:62" ht="13.5" customHeight="1">
      <c r="G45" s="241">
        <v>21</v>
      </c>
      <c r="H45" s="241"/>
      <c r="I45" s="241"/>
      <c r="N45" s="54"/>
      <c r="O45" s="240">
        <v>102601</v>
      </c>
      <c r="P45" s="240"/>
      <c r="Q45" s="240"/>
      <c r="R45" s="240"/>
      <c r="S45" s="240"/>
      <c r="T45" s="240"/>
      <c r="U45" s="240"/>
      <c r="V45" s="240">
        <v>19177</v>
      </c>
      <c r="W45" s="240"/>
      <c r="X45" s="240"/>
      <c r="Y45" s="240"/>
      <c r="Z45" s="240"/>
      <c r="AA45" s="240"/>
      <c r="AB45" s="240">
        <v>24150</v>
      </c>
      <c r="AC45" s="240"/>
      <c r="AD45" s="240"/>
      <c r="AE45" s="240"/>
      <c r="AF45" s="240"/>
      <c r="AG45" s="240"/>
      <c r="AH45" s="240"/>
      <c r="AI45" s="240">
        <v>649</v>
      </c>
      <c r="AJ45" s="240"/>
      <c r="AK45" s="240"/>
      <c r="AL45" s="240"/>
      <c r="AM45" s="240"/>
      <c r="AN45" s="240"/>
      <c r="AO45" s="240"/>
      <c r="AP45" s="240">
        <v>8428</v>
      </c>
      <c r="AQ45" s="240"/>
      <c r="AR45" s="240"/>
      <c r="AS45" s="240"/>
      <c r="AT45" s="240"/>
      <c r="AU45" s="240"/>
      <c r="AV45" s="240"/>
      <c r="AW45" s="240">
        <v>722</v>
      </c>
      <c r="AX45" s="240"/>
      <c r="AY45" s="240"/>
      <c r="AZ45" s="240"/>
      <c r="BA45" s="240"/>
      <c r="BB45" s="240"/>
      <c r="BC45" s="240"/>
      <c r="BD45" s="240">
        <v>5666</v>
      </c>
      <c r="BE45" s="240"/>
      <c r="BF45" s="240"/>
      <c r="BG45" s="240"/>
      <c r="BH45" s="240"/>
      <c r="BI45" s="240"/>
      <c r="BJ45" s="240"/>
    </row>
    <row r="46" spans="2:62" ht="13.5" customHeight="1">
      <c r="G46" s="241">
        <v>22</v>
      </c>
      <c r="H46" s="241"/>
      <c r="I46" s="241"/>
      <c r="N46" s="54"/>
      <c r="O46" s="240">
        <v>106278</v>
      </c>
      <c r="P46" s="240"/>
      <c r="Q46" s="240"/>
      <c r="R46" s="240"/>
      <c r="S46" s="240"/>
      <c r="T46" s="240"/>
      <c r="U46" s="240"/>
      <c r="V46" s="240">
        <v>20254</v>
      </c>
      <c r="W46" s="240"/>
      <c r="X46" s="240"/>
      <c r="Y46" s="240"/>
      <c r="Z46" s="240"/>
      <c r="AA46" s="240"/>
      <c r="AB46" s="240">
        <v>25165</v>
      </c>
      <c r="AC46" s="240"/>
      <c r="AD46" s="240"/>
      <c r="AE46" s="240"/>
      <c r="AF46" s="240"/>
      <c r="AG46" s="240"/>
      <c r="AH46" s="240"/>
      <c r="AI46" s="240">
        <v>720</v>
      </c>
      <c r="AJ46" s="240"/>
      <c r="AK46" s="240"/>
      <c r="AL46" s="240"/>
      <c r="AM46" s="240"/>
      <c r="AN46" s="240"/>
      <c r="AO46" s="240"/>
      <c r="AP46" s="240">
        <v>8921</v>
      </c>
      <c r="AQ46" s="240"/>
      <c r="AR46" s="240"/>
      <c r="AS46" s="240"/>
      <c r="AT46" s="240"/>
      <c r="AU46" s="240"/>
      <c r="AV46" s="240"/>
      <c r="AW46" s="240">
        <v>762</v>
      </c>
      <c r="AX46" s="240"/>
      <c r="AY46" s="240"/>
      <c r="AZ46" s="240"/>
      <c r="BA46" s="240"/>
      <c r="BB46" s="240"/>
      <c r="BC46" s="240"/>
      <c r="BD46" s="240">
        <v>5624</v>
      </c>
      <c r="BE46" s="240"/>
      <c r="BF46" s="240"/>
      <c r="BG46" s="240"/>
      <c r="BH46" s="240"/>
      <c r="BI46" s="240"/>
      <c r="BJ46" s="240"/>
    </row>
    <row r="47" spans="2:62" ht="13.5" customHeight="1">
      <c r="G47" s="241">
        <v>23</v>
      </c>
      <c r="H47" s="241"/>
      <c r="I47" s="241"/>
      <c r="N47" s="54"/>
      <c r="O47" s="240">
        <v>101372</v>
      </c>
      <c r="P47" s="240"/>
      <c r="Q47" s="240"/>
      <c r="R47" s="240"/>
      <c r="S47" s="240"/>
      <c r="T47" s="240"/>
      <c r="U47" s="240"/>
      <c r="V47" s="240">
        <v>20432</v>
      </c>
      <c r="W47" s="240"/>
      <c r="X47" s="240"/>
      <c r="Y47" s="240"/>
      <c r="Z47" s="240"/>
      <c r="AA47" s="240"/>
      <c r="AB47" s="240">
        <v>25735</v>
      </c>
      <c r="AC47" s="240"/>
      <c r="AD47" s="240"/>
      <c r="AE47" s="240"/>
      <c r="AF47" s="240"/>
      <c r="AG47" s="240"/>
      <c r="AH47" s="240"/>
      <c r="AI47" s="240">
        <v>682</v>
      </c>
      <c r="AJ47" s="240"/>
      <c r="AK47" s="240"/>
      <c r="AL47" s="240"/>
      <c r="AM47" s="240"/>
      <c r="AN47" s="240"/>
      <c r="AO47" s="240"/>
      <c r="AP47" s="240">
        <v>8198</v>
      </c>
      <c r="AQ47" s="240"/>
      <c r="AR47" s="240"/>
      <c r="AS47" s="240"/>
      <c r="AT47" s="240"/>
      <c r="AU47" s="240"/>
      <c r="AV47" s="240"/>
      <c r="AW47" s="240">
        <v>701</v>
      </c>
      <c r="AX47" s="240"/>
      <c r="AY47" s="240"/>
      <c r="AZ47" s="240"/>
      <c r="BA47" s="240"/>
      <c r="BB47" s="240"/>
      <c r="BC47" s="240"/>
      <c r="BD47" s="240">
        <v>5031</v>
      </c>
      <c r="BE47" s="240"/>
      <c r="BF47" s="240"/>
      <c r="BG47" s="240"/>
      <c r="BH47" s="240"/>
      <c r="BI47" s="240"/>
      <c r="BJ47" s="240"/>
    </row>
    <row r="48" spans="2:62" ht="13.5" customHeight="1">
      <c r="G48" s="238">
        <v>24</v>
      </c>
      <c r="H48" s="238"/>
      <c r="I48" s="238"/>
      <c r="N48" s="54"/>
      <c r="O48" s="237">
        <v>0</v>
      </c>
      <c r="P48" s="237"/>
      <c r="Q48" s="237"/>
      <c r="R48" s="237"/>
      <c r="S48" s="237"/>
      <c r="T48" s="237"/>
      <c r="U48" s="237"/>
      <c r="V48" s="237">
        <v>0</v>
      </c>
      <c r="W48" s="237"/>
      <c r="X48" s="237"/>
      <c r="Y48" s="237"/>
      <c r="Z48" s="237"/>
      <c r="AA48" s="237"/>
      <c r="AB48" s="237">
        <v>0</v>
      </c>
      <c r="AC48" s="237"/>
      <c r="AD48" s="237"/>
      <c r="AE48" s="237"/>
      <c r="AF48" s="237"/>
      <c r="AG48" s="237"/>
      <c r="AH48" s="237"/>
      <c r="AI48" s="237">
        <v>0</v>
      </c>
      <c r="AJ48" s="237"/>
      <c r="AK48" s="237"/>
      <c r="AL48" s="237"/>
      <c r="AM48" s="237"/>
      <c r="AN48" s="237"/>
      <c r="AO48" s="237"/>
      <c r="AP48" s="237">
        <v>0</v>
      </c>
      <c r="AQ48" s="237"/>
      <c r="AR48" s="237"/>
      <c r="AS48" s="237"/>
      <c r="AT48" s="237"/>
      <c r="AU48" s="237"/>
      <c r="AV48" s="237"/>
      <c r="AW48" s="237">
        <v>0</v>
      </c>
      <c r="AX48" s="237"/>
      <c r="AY48" s="237"/>
      <c r="AZ48" s="237"/>
      <c r="BA48" s="237"/>
      <c r="BB48" s="237"/>
      <c r="BC48" s="237"/>
      <c r="BD48" s="237">
        <v>0</v>
      </c>
      <c r="BE48" s="237"/>
      <c r="BF48" s="237"/>
      <c r="BG48" s="237"/>
      <c r="BH48" s="237"/>
      <c r="BI48" s="237"/>
      <c r="BJ48" s="237"/>
    </row>
    <row r="49" spans="2:62" ht="8.1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ht="13.5" customHeight="1">
      <c r="B50" s="244" t="s">
        <v>1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 t="s">
        <v>2</v>
      </c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 t="s">
        <v>58</v>
      </c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 t="s">
        <v>59</v>
      </c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8"/>
    </row>
    <row r="51" spans="2:62" ht="13.5" customHeight="1"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 t="s">
        <v>45</v>
      </c>
      <c r="P51" s="247"/>
      <c r="Q51" s="247"/>
      <c r="R51" s="247"/>
      <c r="S51" s="247"/>
      <c r="T51" s="247"/>
      <c r="U51" s="247"/>
      <c r="V51" s="247"/>
      <c r="W51" s="247" t="s">
        <v>15</v>
      </c>
      <c r="X51" s="247"/>
      <c r="Y51" s="247"/>
      <c r="Z51" s="247"/>
      <c r="AA51" s="247"/>
      <c r="AB51" s="247"/>
      <c r="AC51" s="247"/>
      <c r="AD51" s="247"/>
      <c r="AE51" s="247" t="s">
        <v>45</v>
      </c>
      <c r="AF51" s="247"/>
      <c r="AG51" s="247"/>
      <c r="AH51" s="247"/>
      <c r="AI51" s="247"/>
      <c r="AJ51" s="247"/>
      <c r="AK51" s="247"/>
      <c r="AL51" s="247"/>
      <c r="AM51" s="247" t="s">
        <v>4</v>
      </c>
      <c r="AN51" s="247"/>
      <c r="AO51" s="247"/>
      <c r="AP51" s="247"/>
      <c r="AQ51" s="247"/>
      <c r="AR51" s="247"/>
      <c r="AS51" s="247"/>
      <c r="AT51" s="247"/>
      <c r="AU51" s="247" t="s">
        <v>45</v>
      </c>
      <c r="AV51" s="247"/>
      <c r="AW51" s="247"/>
      <c r="AX51" s="247"/>
      <c r="AY51" s="247"/>
      <c r="AZ51" s="247"/>
      <c r="BA51" s="247"/>
      <c r="BB51" s="247"/>
      <c r="BC51" s="247" t="s">
        <v>4</v>
      </c>
      <c r="BD51" s="247"/>
      <c r="BE51" s="247"/>
      <c r="BF51" s="247"/>
      <c r="BG51" s="247"/>
      <c r="BH51" s="247"/>
      <c r="BI51" s="247"/>
      <c r="BJ51" s="249"/>
    </row>
    <row r="52" spans="2:62" ht="8.1" customHeight="1">
      <c r="N52" s="53"/>
    </row>
    <row r="53" spans="2:62" ht="13.5" customHeight="1">
      <c r="C53" s="243" t="s">
        <v>9</v>
      </c>
      <c r="D53" s="243"/>
      <c r="E53" s="243"/>
      <c r="F53" s="243"/>
      <c r="G53" s="241">
        <v>20</v>
      </c>
      <c r="H53" s="241"/>
      <c r="I53" s="241"/>
      <c r="J53" s="243" t="s">
        <v>1</v>
      </c>
      <c r="K53" s="243"/>
      <c r="L53" s="243"/>
      <c r="M53" s="243"/>
      <c r="N53" s="54"/>
      <c r="O53" s="242">
        <v>824</v>
      </c>
      <c r="P53" s="242"/>
      <c r="Q53" s="242"/>
      <c r="R53" s="242"/>
      <c r="S53" s="242"/>
      <c r="T53" s="242"/>
      <c r="U53" s="242"/>
      <c r="V53" s="242"/>
      <c r="W53" s="242">
        <v>11002</v>
      </c>
      <c r="X53" s="242"/>
      <c r="Y53" s="242"/>
      <c r="Z53" s="242"/>
      <c r="AA53" s="242"/>
      <c r="AB53" s="242"/>
      <c r="AC53" s="242"/>
      <c r="AD53" s="242"/>
      <c r="AE53" s="242">
        <v>821</v>
      </c>
      <c r="AF53" s="242"/>
      <c r="AG53" s="242"/>
      <c r="AH53" s="242"/>
      <c r="AI53" s="242"/>
      <c r="AJ53" s="242"/>
      <c r="AK53" s="242"/>
      <c r="AL53" s="242"/>
      <c r="AM53" s="242">
        <v>12303</v>
      </c>
      <c r="AN53" s="242"/>
      <c r="AO53" s="242"/>
      <c r="AP53" s="242"/>
      <c r="AQ53" s="242"/>
      <c r="AR53" s="242"/>
      <c r="AS53" s="242"/>
      <c r="AT53" s="242"/>
      <c r="AU53" s="242">
        <v>772</v>
      </c>
      <c r="AV53" s="242"/>
      <c r="AW53" s="242"/>
      <c r="AX53" s="242"/>
      <c r="AY53" s="242"/>
      <c r="AZ53" s="242"/>
      <c r="BA53" s="242"/>
      <c r="BB53" s="242"/>
      <c r="BC53" s="242">
        <v>11777</v>
      </c>
      <c r="BD53" s="242"/>
      <c r="BE53" s="242"/>
      <c r="BF53" s="242"/>
      <c r="BG53" s="242"/>
      <c r="BH53" s="242"/>
      <c r="BI53" s="242"/>
      <c r="BJ53" s="242"/>
    </row>
    <row r="54" spans="2:62" ht="13.5" customHeight="1">
      <c r="G54" s="241">
        <v>21</v>
      </c>
      <c r="H54" s="241"/>
      <c r="I54" s="241"/>
      <c r="N54" s="54"/>
      <c r="O54" s="242">
        <v>812</v>
      </c>
      <c r="P54" s="242"/>
      <c r="Q54" s="242"/>
      <c r="R54" s="242"/>
      <c r="S54" s="242"/>
      <c r="T54" s="242"/>
      <c r="U54" s="242"/>
      <c r="V54" s="242"/>
      <c r="W54" s="242">
        <v>11180</v>
      </c>
      <c r="X54" s="242"/>
      <c r="Y54" s="242"/>
      <c r="Z54" s="242"/>
      <c r="AA54" s="242"/>
      <c r="AB54" s="242"/>
      <c r="AC54" s="242"/>
      <c r="AD54" s="242"/>
      <c r="AE54" s="242">
        <v>811</v>
      </c>
      <c r="AF54" s="242"/>
      <c r="AG54" s="242"/>
      <c r="AH54" s="242"/>
      <c r="AI54" s="242"/>
      <c r="AJ54" s="242"/>
      <c r="AK54" s="242"/>
      <c r="AL54" s="242"/>
      <c r="AM54" s="242">
        <v>11270</v>
      </c>
      <c r="AN54" s="242"/>
      <c r="AO54" s="242"/>
      <c r="AP54" s="242"/>
      <c r="AQ54" s="242"/>
      <c r="AR54" s="242"/>
      <c r="AS54" s="242"/>
      <c r="AT54" s="242"/>
      <c r="AU54" s="242">
        <v>720</v>
      </c>
      <c r="AV54" s="242"/>
      <c r="AW54" s="242"/>
      <c r="AX54" s="242"/>
      <c r="AY54" s="242"/>
      <c r="AZ54" s="242"/>
      <c r="BA54" s="242"/>
      <c r="BB54" s="242"/>
      <c r="BC54" s="242">
        <v>9756</v>
      </c>
      <c r="BD54" s="242"/>
      <c r="BE54" s="242"/>
      <c r="BF54" s="242"/>
      <c r="BG54" s="242"/>
      <c r="BH54" s="242"/>
      <c r="BI54" s="242"/>
      <c r="BJ54" s="242"/>
    </row>
    <row r="55" spans="2:62" ht="13.5" customHeight="1">
      <c r="G55" s="241">
        <v>22</v>
      </c>
      <c r="H55" s="241"/>
      <c r="I55" s="241"/>
      <c r="N55" s="54"/>
      <c r="O55" s="242">
        <v>780</v>
      </c>
      <c r="P55" s="242"/>
      <c r="Q55" s="242"/>
      <c r="R55" s="242"/>
      <c r="S55" s="242"/>
      <c r="T55" s="242"/>
      <c r="U55" s="242"/>
      <c r="V55" s="242"/>
      <c r="W55" s="242">
        <v>10392</v>
      </c>
      <c r="X55" s="242"/>
      <c r="Y55" s="242"/>
      <c r="Z55" s="242"/>
      <c r="AA55" s="242"/>
      <c r="AB55" s="242"/>
      <c r="AC55" s="242"/>
      <c r="AD55" s="242"/>
      <c r="AE55" s="242">
        <v>833</v>
      </c>
      <c r="AF55" s="242"/>
      <c r="AG55" s="242"/>
      <c r="AH55" s="242"/>
      <c r="AI55" s="242"/>
      <c r="AJ55" s="242"/>
      <c r="AK55" s="242"/>
      <c r="AL55" s="242"/>
      <c r="AM55" s="242">
        <v>11939</v>
      </c>
      <c r="AN55" s="242"/>
      <c r="AO55" s="242"/>
      <c r="AP55" s="242"/>
      <c r="AQ55" s="242"/>
      <c r="AR55" s="242"/>
      <c r="AS55" s="242"/>
      <c r="AT55" s="242"/>
      <c r="AU55" s="242">
        <v>741</v>
      </c>
      <c r="AV55" s="242"/>
      <c r="AW55" s="242"/>
      <c r="AX55" s="242"/>
      <c r="AY55" s="242"/>
      <c r="AZ55" s="242"/>
      <c r="BA55" s="242"/>
      <c r="BB55" s="242"/>
      <c r="BC55" s="242">
        <v>10676</v>
      </c>
      <c r="BD55" s="242"/>
      <c r="BE55" s="242"/>
      <c r="BF55" s="242"/>
      <c r="BG55" s="242"/>
      <c r="BH55" s="242"/>
      <c r="BI55" s="242"/>
      <c r="BJ55" s="242"/>
    </row>
    <row r="56" spans="2:62" ht="13.5" customHeight="1">
      <c r="G56" s="241">
        <v>23</v>
      </c>
      <c r="H56" s="241"/>
      <c r="I56" s="241"/>
      <c r="N56" s="54"/>
      <c r="O56" s="242">
        <v>765</v>
      </c>
      <c r="P56" s="242"/>
      <c r="Q56" s="242"/>
      <c r="R56" s="242"/>
      <c r="S56" s="242"/>
      <c r="T56" s="242"/>
      <c r="U56" s="242"/>
      <c r="V56" s="242"/>
      <c r="W56" s="242">
        <v>9455</v>
      </c>
      <c r="X56" s="242"/>
      <c r="Y56" s="242"/>
      <c r="Z56" s="242"/>
      <c r="AA56" s="242"/>
      <c r="AB56" s="242"/>
      <c r="AC56" s="242"/>
      <c r="AD56" s="242"/>
      <c r="AE56" s="242">
        <v>777</v>
      </c>
      <c r="AF56" s="242"/>
      <c r="AG56" s="242"/>
      <c r="AH56" s="242"/>
      <c r="AI56" s="242"/>
      <c r="AJ56" s="242"/>
      <c r="AK56" s="242"/>
      <c r="AL56" s="242"/>
      <c r="AM56" s="242">
        <v>10581</v>
      </c>
      <c r="AN56" s="242"/>
      <c r="AO56" s="242"/>
      <c r="AP56" s="242"/>
      <c r="AQ56" s="242"/>
      <c r="AR56" s="242"/>
      <c r="AS56" s="242"/>
      <c r="AT56" s="242"/>
      <c r="AU56" s="242">
        <v>672</v>
      </c>
      <c r="AV56" s="242"/>
      <c r="AW56" s="242"/>
      <c r="AX56" s="242"/>
      <c r="AY56" s="242"/>
      <c r="AZ56" s="242"/>
      <c r="BA56" s="242"/>
      <c r="BB56" s="242"/>
      <c r="BC56" s="242">
        <v>9443</v>
      </c>
      <c r="BD56" s="242"/>
      <c r="BE56" s="242"/>
      <c r="BF56" s="242"/>
      <c r="BG56" s="242"/>
      <c r="BH56" s="242"/>
      <c r="BI56" s="242"/>
      <c r="BJ56" s="242"/>
    </row>
    <row r="57" spans="2:62" ht="13.5" customHeight="1">
      <c r="G57" s="238">
        <v>24</v>
      </c>
      <c r="H57" s="238"/>
      <c r="I57" s="238"/>
      <c r="N57" s="54"/>
      <c r="O57" s="239">
        <v>0</v>
      </c>
      <c r="P57" s="239"/>
      <c r="Q57" s="239"/>
      <c r="R57" s="239"/>
      <c r="S57" s="239"/>
      <c r="T57" s="239"/>
      <c r="U57" s="239"/>
      <c r="V57" s="239"/>
      <c r="W57" s="239">
        <v>0</v>
      </c>
      <c r="X57" s="239"/>
      <c r="Y57" s="239"/>
      <c r="Z57" s="239"/>
      <c r="AA57" s="239"/>
      <c r="AB57" s="239"/>
      <c r="AC57" s="239"/>
      <c r="AD57" s="239"/>
      <c r="AE57" s="239">
        <v>0</v>
      </c>
      <c r="AF57" s="239"/>
      <c r="AG57" s="239"/>
      <c r="AH57" s="239"/>
      <c r="AI57" s="239"/>
      <c r="AJ57" s="239"/>
      <c r="AK57" s="239"/>
      <c r="AL57" s="239"/>
      <c r="AM57" s="239">
        <v>0</v>
      </c>
      <c r="AN57" s="239"/>
      <c r="AO57" s="239"/>
      <c r="AP57" s="239"/>
      <c r="AQ57" s="239"/>
      <c r="AR57" s="239"/>
      <c r="AS57" s="239"/>
      <c r="AT57" s="239"/>
      <c r="AU57" s="239">
        <v>0</v>
      </c>
      <c r="AV57" s="239"/>
      <c r="AW57" s="239"/>
      <c r="AX57" s="239"/>
      <c r="AY57" s="239"/>
      <c r="AZ57" s="239"/>
      <c r="BA57" s="239"/>
      <c r="BB57" s="239"/>
      <c r="BC57" s="239">
        <v>0</v>
      </c>
      <c r="BD57" s="239"/>
      <c r="BE57" s="239"/>
      <c r="BF57" s="239"/>
      <c r="BG57" s="239"/>
      <c r="BH57" s="239"/>
      <c r="BI57" s="239"/>
      <c r="BJ57" s="239"/>
    </row>
    <row r="58" spans="2:62" ht="8.1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3.5" customHeight="1">
      <c r="B59" s="244" t="s">
        <v>1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 t="s">
        <v>60</v>
      </c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45" t="s">
        <v>61</v>
      </c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9"/>
      <c r="AU59" s="69"/>
      <c r="AV59" s="68"/>
      <c r="AW59" s="68"/>
      <c r="AX59" s="68"/>
      <c r="AY59" s="68"/>
      <c r="AZ59" s="68"/>
      <c r="BA59" s="68"/>
      <c r="BB59" s="68"/>
      <c r="BC59" s="6"/>
      <c r="BD59" s="6"/>
      <c r="BE59" s="6"/>
      <c r="BF59" s="6"/>
      <c r="BG59" s="6"/>
      <c r="BH59" s="6"/>
      <c r="BI59" s="6"/>
      <c r="BJ59" s="6"/>
    </row>
    <row r="60" spans="2:62" ht="13.5" customHeight="1">
      <c r="B60" s="246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1"/>
      <c r="AU60" s="70"/>
      <c r="AV60" s="70"/>
      <c r="AW60" s="70"/>
      <c r="AX60" s="70"/>
      <c r="AY60" s="70"/>
      <c r="AZ60" s="70"/>
      <c r="BA60" s="70"/>
      <c r="BB60" s="70"/>
      <c r="BC60" s="7"/>
      <c r="BD60" s="7"/>
      <c r="BE60" s="7"/>
      <c r="BF60" s="7"/>
      <c r="BG60" s="7"/>
      <c r="BH60" s="7"/>
      <c r="BI60" s="7"/>
      <c r="BJ60" s="7"/>
    </row>
    <row r="61" spans="2:62" ht="13.5" customHeight="1">
      <c r="B61" s="246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 t="s">
        <v>45</v>
      </c>
      <c r="P61" s="280"/>
      <c r="Q61" s="280"/>
      <c r="R61" s="280"/>
      <c r="S61" s="280"/>
      <c r="T61" s="280"/>
      <c r="U61" s="280"/>
      <c r="V61" s="280"/>
      <c r="W61" s="247" t="s">
        <v>4</v>
      </c>
      <c r="X61" s="280"/>
      <c r="Y61" s="280"/>
      <c r="Z61" s="280"/>
      <c r="AA61" s="280"/>
      <c r="AB61" s="280"/>
      <c r="AC61" s="280"/>
      <c r="AD61" s="280"/>
      <c r="AE61" s="247" t="s">
        <v>45</v>
      </c>
      <c r="AF61" s="280"/>
      <c r="AG61" s="280"/>
      <c r="AH61" s="280"/>
      <c r="AI61" s="280"/>
      <c r="AJ61" s="280"/>
      <c r="AK61" s="280"/>
      <c r="AL61" s="280"/>
      <c r="AM61" s="247" t="s">
        <v>4</v>
      </c>
      <c r="AN61" s="280"/>
      <c r="AO61" s="280"/>
      <c r="AP61" s="280"/>
      <c r="AQ61" s="280"/>
      <c r="AR61" s="280"/>
      <c r="AS61" s="280"/>
      <c r="AT61" s="281"/>
      <c r="AU61" s="71"/>
      <c r="AV61" s="70"/>
      <c r="AW61" s="70"/>
      <c r="AX61" s="70"/>
      <c r="AY61" s="70"/>
      <c r="AZ61" s="70"/>
      <c r="BA61" s="70"/>
      <c r="BB61" s="70"/>
      <c r="BC61" s="7"/>
      <c r="BD61" s="7"/>
      <c r="BE61" s="7"/>
      <c r="BF61" s="7"/>
      <c r="BG61" s="7"/>
      <c r="BH61" s="7"/>
      <c r="BI61" s="7"/>
      <c r="BJ61" s="7"/>
    </row>
    <row r="62" spans="2:62" ht="8.1" customHeight="1">
      <c r="N62" s="5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2:62" ht="13.5" customHeight="1">
      <c r="C63" s="243" t="s">
        <v>9</v>
      </c>
      <c r="D63" s="243"/>
      <c r="E63" s="243"/>
      <c r="F63" s="243"/>
      <c r="G63" s="241">
        <v>20</v>
      </c>
      <c r="H63" s="241"/>
      <c r="I63" s="241"/>
      <c r="J63" s="243" t="s">
        <v>1</v>
      </c>
      <c r="K63" s="243"/>
      <c r="L63" s="243"/>
      <c r="M63" s="243"/>
      <c r="N63" s="54"/>
      <c r="O63" s="242">
        <v>519</v>
      </c>
      <c r="P63" s="242"/>
      <c r="Q63" s="242"/>
      <c r="R63" s="242"/>
      <c r="S63" s="242"/>
      <c r="T63" s="242"/>
      <c r="U63" s="242"/>
      <c r="V63" s="242"/>
      <c r="W63" s="242">
        <v>4781</v>
      </c>
      <c r="X63" s="242"/>
      <c r="Y63" s="242"/>
      <c r="Z63" s="242"/>
      <c r="AA63" s="242"/>
      <c r="AB63" s="242"/>
      <c r="AC63" s="242"/>
      <c r="AD63" s="242"/>
      <c r="AE63" s="242">
        <v>802</v>
      </c>
      <c r="AF63" s="242"/>
      <c r="AG63" s="242"/>
      <c r="AH63" s="242"/>
      <c r="AI63" s="242"/>
      <c r="AJ63" s="242"/>
      <c r="AK63" s="242"/>
      <c r="AL63" s="242"/>
      <c r="AM63" s="242">
        <v>8408</v>
      </c>
      <c r="AN63" s="242"/>
      <c r="AO63" s="242"/>
      <c r="AP63" s="242"/>
      <c r="AQ63" s="242"/>
      <c r="AR63" s="242"/>
      <c r="AS63" s="242"/>
      <c r="AT63" s="242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</row>
    <row r="64" spans="2:62" ht="13.5" customHeight="1">
      <c r="G64" s="241">
        <v>21</v>
      </c>
      <c r="H64" s="241"/>
      <c r="I64" s="241"/>
      <c r="N64" s="54"/>
      <c r="O64" s="242">
        <v>511</v>
      </c>
      <c r="P64" s="242"/>
      <c r="Q64" s="242"/>
      <c r="R64" s="242"/>
      <c r="S64" s="242"/>
      <c r="T64" s="242"/>
      <c r="U64" s="242"/>
      <c r="V64" s="242"/>
      <c r="W64" s="242">
        <v>4618</v>
      </c>
      <c r="X64" s="242"/>
      <c r="Y64" s="242"/>
      <c r="Z64" s="242"/>
      <c r="AA64" s="242"/>
      <c r="AB64" s="242"/>
      <c r="AC64" s="242"/>
      <c r="AD64" s="242"/>
      <c r="AE64" s="242">
        <v>782</v>
      </c>
      <c r="AF64" s="242"/>
      <c r="AG64" s="242"/>
      <c r="AH64" s="242"/>
      <c r="AI64" s="242"/>
      <c r="AJ64" s="242"/>
      <c r="AK64" s="242"/>
      <c r="AL64" s="242"/>
      <c r="AM64" s="242">
        <v>8356</v>
      </c>
      <c r="AN64" s="242"/>
      <c r="AO64" s="242"/>
      <c r="AP64" s="242"/>
      <c r="AQ64" s="242"/>
      <c r="AR64" s="242"/>
      <c r="AS64" s="242"/>
      <c r="AT64" s="242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</row>
    <row r="65" spans="2:62" ht="13.5" customHeight="1">
      <c r="G65" s="241">
        <v>22</v>
      </c>
      <c r="H65" s="241"/>
      <c r="I65" s="241"/>
      <c r="N65" s="54"/>
      <c r="O65" s="242">
        <v>501</v>
      </c>
      <c r="P65" s="242"/>
      <c r="Q65" s="242"/>
      <c r="R65" s="242"/>
      <c r="S65" s="242"/>
      <c r="T65" s="242"/>
      <c r="U65" s="242"/>
      <c r="V65" s="242"/>
      <c r="W65" s="242">
        <v>4722</v>
      </c>
      <c r="X65" s="242"/>
      <c r="Y65" s="242"/>
      <c r="Z65" s="242"/>
      <c r="AA65" s="242"/>
      <c r="AB65" s="242"/>
      <c r="AC65" s="242"/>
      <c r="AD65" s="242"/>
      <c r="AE65" s="242">
        <v>762</v>
      </c>
      <c r="AF65" s="242"/>
      <c r="AG65" s="242"/>
      <c r="AH65" s="242"/>
      <c r="AI65" s="242"/>
      <c r="AJ65" s="242"/>
      <c r="AK65" s="242"/>
      <c r="AL65" s="242"/>
      <c r="AM65" s="242">
        <v>8585</v>
      </c>
      <c r="AN65" s="242"/>
      <c r="AO65" s="242"/>
      <c r="AP65" s="242"/>
      <c r="AQ65" s="242"/>
      <c r="AR65" s="242"/>
      <c r="AS65" s="242"/>
      <c r="AT65" s="242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</row>
    <row r="66" spans="2:62" ht="13.5" customHeight="1">
      <c r="G66" s="241">
        <v>23</v>
      </c>
      <c r="H66" s="241"/>
      <c r="I66" s="241"/>
      <c r="N66" s="54"/>
      <c r="O66" s="242">
        <v>488</v>
      </c>
      <c r="P66" s="242"/>
      <c r="Q66" s="242"/>
      <c r="R66" s="242"/>
      <c r="S66" s="242"/>
      <c r="T66" s="242"/>
      <c r="U66" s="242"/>
      <c r="V66" s="242"/>
      <c r="W66" s="242">
        <v>4582</v>
      </c>
      <c r="X66" s="242"/>
      <c r="Y66" s="242"/>
      <c r="Z66" s="242"/>
      <c r="AA66" s="242"/>
      <c r="AB66" s="242"/>
      <c r="AC66" s="242"/>
      <c r="AD66" s="242"/>
      <c r="AE66" s="242">
        <v>731</v>
      </c>
      <c r="AF66" s="242"/>
      <c r="AG66" s="242"/>
      <c r="AH66" s="242"/>
      <c r="AI66" s="242"/>
      <c r="AJ66" s="242"/>
      <c r="AK66" s="242"/>
      <c r="AL66" s="242"/>
      <c r="AM66" s="242">
        <v>7915</v>
      </c>
      <c r="AN66" s="242"/>
      <c r="AO66" s="242"/>
      <c r="AP66" s="242"/>
      <c r="AQ66" s="242"/>
      <c r="AR66" s="242"/>
      <c r="AS66" s="242"/>
      <c r="AT66" s="242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</row>
    <row r="67" spans="2:62" ht="13.5" customHeight="1">
      <c r="G67" s="238">
        <v>24</v>
      </c>
      <c r="H67" s="238"/>
      <c r="I67" s="238"/>
      <c r="N67" s="54"/>
      <c r="O67" s="239">
        <v>0</v>
      </c>
      <c r="P67" s="239"/>
      <c r="Q67" s="239"/>
      <c r="R67" s="239"/>
      <c r="S67" s="239"/>
      <c r="T67" s="239"/>
      <c r="U67" s="239"/>
      <c r="V67" s="239"/>
      <c r="W67" s="239">
        <v>0</v>
      </c>
      <c r="X67" s="239"/>
      <c r="Y67" s="239"/>
      <c r="Z67" s="239"/>
      <c r="AA67" s="239"/>
      <c r="AB67" s="239"/>
      <c r="AC67" s="239"/>
      <c r="AD67" s="239"/>
      <c r="AE67" s="239">
        <v>0</v>
      </c>
      <c r="AF67" s="239"/>
      <c r="AG67" s="239"/>
      <c r="AH67" s="239"/>
      <c r="AI67" s="239"/>
      <c r="AJ67" s="239"/>
      <c r="AK67" s="239"/>
      <c r="AL67" s="239"/>
      <c r="AM67" s="239">
        <v>0</v>
      </c>
      <c r="AN67" s="239"/>
      <c r="AO67" s="239"/>
      <c r="AP67" s="239"/>
      <c r="AQ67" s="239"/>
      <c r="AR67" s="239"/>
      <c r="AS67" s="239"/>
      <c r="AT67" s="239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</row>
    <row r="68" spans="2:62" ht="8.1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2:62" ht="12" customHeight="1">
      <c r="C69" s="252" t="s">
        <v>16</v>
      </c>
      <c r="D69" s="252"/>
      <c r="E69" s="172" t="s">
        <v>691</v>
      </c>
      <c r="F69" s="2" t="s">
        <v>692</v>
      </c>
    </row>
    <row r="70" spans="2:62" ht="12" customHeight="1">
      <c r="B70" s="378" t="s">
        <v>18</v>
      </c>
      <c r="C70" s="378"/>
      <c r="D70" s="378"/>
      <c r="E70" s="48" t="s">
        <v>17</v>
      </c>
      <c r="F70" s="2" t="s">
        <v>28</v>
      </c>
    </row>
    <row r="71" spans="2:62" ht="9.9499999999999993" customHeight="1"/>
  </sheetData>
  <mergeCells count="318">
    <mergeCell ref="B39:BJ39"/>
    <mergeCell ref="B41:N42"/>
    <mergeCell ref="O41:U41"/>
    <mergeCell ref="V41:AA41"/>
    <mergeCell ref="AB41:AH41"/>
    <mergeCell ref="AI41:AV41"/>
    <mergeCell ref="AW41:BJ41"/>
    <mergeCell ref="O42:U42"/>
    <mergeCell ref="V42:AA42"/>
    <mergeCell ref="AB42:AH42"/>
    <mergeCell ref="AI42:AO42"/>
    <mergeCell ref="AP42:AV42"/>
    <mergeCell ref="AW42:BC42"/>
    <mergeCell ref="BD42:BJ42"/>
    <mergeCell ref="C44:F44"/>
    <mergeCell ref="G44:I44"/>
    <mergeCell ref="J44:M44"/>
    <mergeCell ref="O44:U44"/>
    <mergeCell ref="V44:AA44"/>
    <mergeCell ref="AB44:AH44"/>
    <mergeCell ref="AI44:AO44"/>
    <mergeCell ref="AP44:AV44"/>
    <mergeCell ref="AW44:BC44"/>
    <mergeCell ref="BD44:BJ44"/>
    <mergeCell ref="G45:I45"/>
    <mergeCell ref="O45:U45"/>
    <mergeCell ref="V45:AA45"/>
    <mergeCell ref="AB45:AH45"/>
    <mergeCell ref="AI45:AO45"/>
    <mergeCell ref="AP45:AV45"/>
    <mergeCell ref="AW45:BC45"/>
    <mergeCell ref="BD45:BJ45"/>
    <mergeCell ref="G46:I46"/>
    <mergeCell ref="O46:U46"/>
    <mergeCell ref="V46:AA46"/>
    <mergeCell ref="AB46:AH46"/>
    <mergeCell ref="AI46:AO46"/>
    <mergeCell ref="AP46:AV46"/>
    <mergeCell ref="AW46:BC46"/>
    <mergeCell ref="BD46:BJ46"/>
    <mergeCell ref="G47:I47"/>
    <mergeCell ref="O47:U47"/>
    <mergeCell ref="V47:AA47"/>
    <mergeCell ref="AB47:AH47"/>
    <mergeCell ref="AI47:AO47"/>
    <mergeCell ref="AP47:AV47"/>
    <mergeCell ref="AW47:BC47"/>
    <mergeCell ref="BD47:BJ47"/>
    <mergeCell ref="G48:I48"/>
    <mergeCell ref="O48:U48"/>
    <mergeCell ref="V48:AA48"/>
    <mergeCell ref="AB48:AH48"/>
    <mergeCell ref="AI48:AO48"/>
    <mergeCell ref="AP48:AV48"/>
    <mergeCell ref="AW48:BC48"/>
    <mergeCell ref="BD48:BJ48"/>
    <mergeCell ref="B50:N51"/>
    <mergeCell ref="O50:AD50"/>
    <mergeCell ref="AE50:AT50"/>
    <mergeCell ref="AU50:BJ50"/>
    <mergeCell ref="O51:V51"/>
    <mergeCell ref="W51:AD51"/>
    <mergeCell ref="AE51:AL51"/>
    <mergeCell ref="AM51:AT51"/>
    <mergeCell ref="AU51:BB51"/>
    <mergeCell ref="BC51:BJ51"/>
    <mergeCell ref="C53:F53"/>
    <mergeCell ref="G53:I53"/>
    <mergeCell ref="J53:M53"/>
    <mergeCell ref="O53:V53"/>
    <mergeCell ref="W53:AD53"/>
    <mergeCell ref="AE53:AL53"/>
    <mergeCell ref="AM53:AT53"/>
    <mergeCell ref="AU53:BB53"/>
    <mergeCell ref="BC53:BJ53"/>
    <mergeCell ref="AU57:BB57"/>
    <mergeCell ref="BC55:BJ55"/>
    <mergeCell ref="G56:I56"/>
    <mergeCell ref="O56:V56"/>
    <mergeCell ref="W56:AD56"/>
    <mergeCell ref="AE56:AL56"/>
    <mergeCell ref="AM56:AT56"/>
    <mergeCell ref="BC57:BJ57"/>
    <mergeCell ref="G54:I54"/>
    <mergeCell ref="O54:V54"/>
    <mergeCell ref="W54:AD54"/>
    <mergeCell ref="AE54:AL54"/>
    <mergeCell ref="AM54:AT54"/>
    <mergeCell ref="AU54:BB54"/>
    <mergeCell ref="BC54:BJ54"/>
    <mergeCell ref="AU56:BB56"/>
    <mergeCell ref="BC56:BJ56"/>
    <mergeCell ref="G55:I55"/>
    <mergeCell ref="O55:V55"/>
    <mergeCell ref="W55:AD55"/>
    <mergeCell ref="AE55:AL55"/>
    <mergeCell ref="AM55:AT55"/>
    <mergeCell ref="AU55:BB55"/>
    <mergeCell ref="B59:N61"/>
    <mergeCell ref="O59:AD60"/>
    <mergeCell ref="AE59:AT60"/>
    <mergeCell ref="O61:V61"/>
    <mergeCell ref="W61:AD61"/>
    <mergeCell ref="AE61:AL61"/>
    <mergeCell ref="AM61:AT61"/>
    <mergeCell ref="G57:I57"/>
    <mergeCell ref="O57:V57"/>
    <mergeCell ref="W57:AD57"/>
    <mergeCell ref="AE57:AL57"/>
    <mergeCell ref="AM57:AT57"/>
    <mergeCell ref="BE33:BJ33"/>
    <mergeCell ref="B35:D35"/>
    <mergeCell ref="AY32:BD32"/>
    <mergeCell ref="BE32:BJ32"/>
    <mergeCell ref="G33:I33"/>
    <mergeCell ref="O33:T33"/>
    <mergeCell ref="U33:Z33"/>
    <mergeCell ref="AA33:AF33"/>
    <mergeCell ref="AG33:AL33"/>
    <mergeCell ref="AM33:AR33"/>
    <mergeCell ref="AS33:AX33"/>
    <mergeCell ref="AY33:BD33"/>
    <mergeCell ref="G32:I32"/>
    <mergeCell ref="O32:T32"/>
    <mergeCell ref="U32:Z32"/>
    <mergeCell ref="AA32:AF32"/>
    <mergeCell ref="AG32:AL32"/>
    <mergeCell ref="AM32:AR32"/>
    <mergeCell ref="AS32:AX32"/>
    <mergeCell ref="B70:D70"/>
    <mergeCell ref="G67:I67"/>
    <mergeCell ref="O67:V67"/>
    <mergeCell ref="W67:AD67"/>
    <mergeCell ref="AE67:AL67"/>
    <mergeCell ref="AM67:AT67"/>
    <mergeCell ref="G66:I66"/>
    <mergeCell ref="O66:V66"/>
    <mergeCell ref="W66:AD66"/>
    <mergeCell ref="AE66:AL66"/>
    <mergeCell ref="AM66:AT66"/>
    <mergeCell ref="C69:D69"/>
    <mergeCell ref="G65:I65"/>
    <mergeCell ref="O65:V65"/>
    <mergeCell ref="W65:AD65"/>
    <mergeCell ref="AE65:AL65"/>
    <mergeCell ref="AM65:AT65"/>
    <mergeCell ref="C63:F63"/>
    <mergeCell ref="G31:I31"/>
    <mergeCell ref="O31:T31"/>
    <mergeCell ref="U31:Z31"/>
    <mergeCell ref="AA31:AF31"/>
    <mergeCell ref="AG31:AL31"/>
    <mergeCell ref="AM31:AR31"/>
    <mergeCell ref="AS31:AX31"/>
    <mergeCell ref="G63:I63"/>
    <mergeCell ref="J63:M63"/>
    <mergeCell ref="O63:V63"/>
    <mergeCell ref="W63:AD63"/>
    <mergeCell ref="AE63:AL63"/>
    <mergeCell ref="AM63:AT63"/>
    <mergeCell ref="G64:I64"/>
    <mergeCell ref="O64:V64"/>
    <mergeCell ref="W64:AD64"/>
    <mergeCell ref="AE64:AL64"/>
    <mergeCell ref="AM64:AT64"/>
    <mergeCell ref="AY31:BD31"/>
    <mergeCell ref="BE31:BJ31"/>
    <mergeCell ref="AY29:BD29"/>
    <mergeCell ref="BE29:BJ29"/>
    <mergeCell ref="G30:I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C29:F29"/>
    <mergeCell ref="G29:I29"/>
    <mergeCell ref="J29:M29"/>
    <mergeCell ref="O29:T29"/>
    <mergeCell ref="U29:Z29"/>
    <mergeCell ref="AA29:AF29"/>
    <mergeCell ref="BE25:BJ26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B25:N27"/>
    <mergeCell ref="O25:Z26"/>
    <mergeCell ref="AA25:AL26"/>
    <mergeCell ref="AM25:AR26"/>
    <mergeCell ref="AS25:AX26"/>
    <mergeCell ref="AY25:BD26"/>
    <mergeCell ref="AG29:AL29"/>
    <mergeCell ref="AM29:AR29"/>
    <mergeCell ref="AS29:AX29"/>
    <mergeCell ref="G23:I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G22:I22"/>
    <mergeCell ref="O22:T22"/>
    <mergeCell ref="U22:Z22"/>
    <mergeCell ref="AA22:AF22"/>
    <mergeCell ref="AG22:AL22"/>
    <mergeCell ref="AM22:AR22"/>
    <mergeCell ref="AS22:AX22"/>
    <mergeCell ref="AY22:BD22"/>
    <mergeCell ref="BE22:BJ22"/>
    <mergeCell ref="G21:I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G20:I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AS17:AX17"/>
    <mergeCell ref="AY17:BD17"/>
    <mergeCell ref="BE17:BJ17"/>
    <mergeCell ref="C19:F19"/>
    <mergeCell ref="G19:I19"/>
    <mergeCell ref="J19:M19"/>
    <mergeCell ref="O19:T19"/>
    <mergeCell ref="U19:Z19"/>
    <mergeCell ref="AA19:AF19"/>
    <mergeCell ref="AG19:AL19"/>
    <mergeCell ref="B16:N17"/>
    <mergeCell ref="O16:Z16"/>
    <mergeCell ref="AA16:AL16"/>
    <mergeCell ref="AM16:AX16"/>
    <mergeCell ref="AY16:BJ16"/>
    <mergeCell ref="O17:T17"/>
    <mergeCell ref="U17:Z17"/>
    <mergeCell ref="AA17:AF17"/>
    <mergeCell ref="AG17:AL17"/>
    <mergeCell ref="AM17:AR17"/>
    <mergeCell ref="AM19:AR19"/>
    <mergeCell ref="AS19:AX19"/>
    <mergeCell ref="AY19:BD19"/>
    <mergeCell ref="BE19:BJ19"/>
    <mergeCell ref="G14:I14"/>
    <mergeCell ref="O14:Z14"/>
    <mergeCell ref="AA14:AF14"/>
    <mergeCell ref="AG14:AL14"/>
    <mergeCell ref="AM14:AR14"/>
    <mergeCell ref="AS14:AX14"/>
    <mergeCell ref="AY14:BD14"/>
    <mergeCell ref="BE14:BJ14"/>
    <mergeCell ref="G13:I13"/>
    <mergeCell ref="O13:Z13"/>
    <mergeCell ref="AA13:AF13"/>
    <mergeCell ref="AG13:AL13"/>
    <mergeCell ref="AM13:AR13"/>
    <mergeCell ref="AS13:AX13"/>
    <mergeCell ref="G12:I12"/>
    <mergeCell ref="O12:Z12"/>
    <mergeCell ref="AA12:AF12"/>
    <mergeCell ref="AG12:AL12"/>
    <mergeCell ref="AM12:AR12"/>
    <mergeCell ref="AS12:AX12"/>
    <mergeCell ref="AY12:BD12"/>
    <mergeCell ref="BE12:BJ12"/>
    <mergeCell ref="AY13:BD13"/>
    <mergeCell ref="BE13:BJ13"/>
    <mergeCell ref="BE10:BJ10"/>
    <mergeCell ref="G11:I11"/>
    <mergeCell ref="O11:Z11"/>
    <mergeCell ref="AA11:AF11"/>
    <mergeCell ref="AG11:AL11"/>
    <mergeCell ref="AM11:AR11"/>
    <mergeCell ref="AS11:AX11"/>
    <mergeCell ref="AY11:BD11"/>
    <mergeCell ref="BE11:BJ11"/>
    <mergeCell ref="C10:F10"/>
    <mergeCell ref="G10:I10"/>
    <mergeCell ref="J10:M10"/>
    <mergeCell ref="O10:Z10"/>
    <mergeCell ref="AA10:AF10"/>
    <mergeCell ref="AG10:AL10"/>
    <mergeCell ref="AM10:AR10"/>
    <mergeCell ref="AS10:AX10"/>
    <mergeCell ref="AY10:BD10"/>
    <mergeCell ref="AS1:BK2"/>
    <mergeCell ref="B5:BJ5"/>
    <mergeCell ref="B7:N8"/>
    <mergeCell ref="O7:Z7"/>
    <mergeCell ref="AA7:AL7"/>
    <mergeCell ref="AM7:AX7"/>
    <mergeCell ref="AY7:BJ7"/>
    <mergeCell ref="O8:Z8"/>
    <mergeCell ref="AA8:AF8"/>
    <mergeCell ref="AG8:AL8"/>
    <mergeCell ref="AM8:AR8"/>
    <mergeCell ref="AS8:AX8"/>
    <mergeCell ref="AY8:BD8"/>
    <mergeCell ref="BE8:BJ8"/>
  </mergeCells>
  <phoneticPr fontId="18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0.5" customHeight="1">
      <c r="A1" s="233">
        <f>'173'!AS1+1</f>
        <v>174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0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2" ht="10.5" customHeight="1"/>
    <row r="4" spans="1:62" ht="10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</row>
    <row r="5" spans="1:62" ht="18" customHeight="1">
      <c r="B5" s="253" t="s">
        <v>677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1:62" ht="12.95" customHeight="1">
      <c r="B6" s="241" t="s">
        <v>428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</row>
    <row r="7" spans="1:62" ht="12" customHeight="1">
      <c r="BJ7" s="12" t="s">
        <v>615</v>
      </c>
    </row>
    <row r="8" spans="1:62" ht="13.5" customHeight="1">
      <c r="B8" s="244" t="s">
        <v>429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382" t="s">
        <v>430</v>
      </c>
      <c r="V8" s="382"/>
      <c r="W8" s="382"/>
      <c r="X8" s="382"/>
      <c r="Y8" s="382"/>
      <c r="Z8" s="382"/>
      <c r="AA8" s="245" t="s">
        <v>431</v>
      </c>
      <c r="AB8" s="245"/>
      <c r="AC8" s="245"/>
      <c r="AD8" s="245"/>
      <c r="AE8" s="245"/>
      <c r="AF8" s="245"/>
      <c r="AG8" s="245" t="s">
        <v>432</v>
      </c>
      <c r="AH8" s="245"/>
      <c r="AI8" s="245"/>
      <c r="AJ8" s="245"/>
      <c r="AK8" s="245"/>
      <c r="AL8" s="245"/>
      <c r="AM8" s="245" t="s">
        <v>433</v>
      </c>
      <c r="AN8" s="245"/>
      <c r="AO8" s="245"/>
      <c r="AP8" s="245"/>
      <c r="AQ8" s="245"/>
      <c r="AR8" s="245"/>
      <c r="AS8" s="245" t="s">
        <v>434</v>
      </c>
      <c r="AT8" s="245"/>
      <c r="AU8" s="245"/>
      <c r="AV8" s="245"/>
      <c r="AW8" s="245"/>
      <c r="AX8" s="245"/>
      <c r="AY8" s="245" t="s">
        <v>435</v>
      </c>
      <c r="AZ8" s="245"/>
      <c r="BA8" s="245"/>
      <c r="BB8" s="245"/>
      <c r="BC8" s="245"/>
      <c r="BD8" s="245"/>
      <c r="BE8" s="245" t="s">
        <v>436</v>
      </c>
      <c r="BF8" s="245"/>
      <c r="BG8" s="245"/>
      <c r="BH8" s="245"/>
      <c r="BI8" s="245"/>
      <c r="BJ8" s="248"/>
    </row>
    <row r="9" spans="1:62" ht="8.1" customHeight="1">
      <c r="T9" s="53"/>
    </row>
    <row r="10" spans="1:62" ht="12" customHeight="1">
      <c r="C10" s="243" t="s">
        <v>705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54"/>
      <c r="U10" s="310">
        <f t="shared" ref="U10:U27" si="0">SUM(AA10:BJ10,U31:BD31)</f>
        <v>1163805</v>
      </c>
      <c r="V10" s="310"/>
      <c r="W10" s="310"/>
      <c r="X10" s="310"/>
      <c r="Y10" s="310"/>
      <c r="Z10" s="310"/>
      <c r="AA10" s="284">
        <v>211820</v>
      </c>
      <c r="AB10" s="284"/>
      <c r="AC10" s="284"/>
      <c r="AD10" s="284"/>
      <c r="AE10" s="284"/>
      <c r="AF10" s="284"/>
      <c r="AG10" s="284">
        <v>104572</v>
      </c>
      <c r="AH10" s="284"/>
      <c r="AI10" s="284"/>
      <c r="AJ10" s="284"/>
      <c r="AK10" s="284"/>
      <c r="AL10" s="284"/>
      <c r="AM10" s="284">
        <v>160528</v>
      </c>
      <c r="AN10" s="284"/>
      <c r="AO10" s="284"/>
      <c r="AP10" s="284"/>
      <c r="AQ10" s="284"/>
      <c r="AR10" s="284"/>
      <c r="AS10" s="284">
        <v>91080</v>
      </c>
      <c r="AT10" s="284"/>
      <c r="AU10" s="284"/>
      <c r="AV10" s="284"/>
      <c r="AW10" s="284"/>
      <c r="AX10" s="284"/>
      <c r="AY10" s="284">
        <v>143173</v>
      </c>
      <c r="AZ10" s="284"/>
      <c r="BA10" s="284"/>
      <c r="BB10" s="284"/>
      <c r="BC10" s="284"/>
      <c r="BD10" s="284"/>
      <c r="BE10" s="284">
        <v>78155</v>
      </c>
      <c r="BF10" s="284"/>
      <c r="BG10" s="284"/>
      <c r="BH10" s="284"/>
      <c r="BI10" s="284"/>
      <c r="BJ10" s="284"/>
    </row>
    <row r="11" spans="1:62" ht="12" customHeight="1">
      <c r="C11" s="243" t="s">
        <v>706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54"/>
      <c r="U11" s="310">
        <f t="shared" si="0"/>
        <v>77424</v>
      </c>
      <c r="V11" s="310"/>
      <c r="W11" s="310"/>
      <c r="X11" s="310"/>
      <c r="Y11" s="310"/>
      <c r="Z11" s="310"/>
      <c r="AA11" s="284">
        <v>17302</v>
      </c>
      <c r="AB11" s="284"/>
      <c r="AC11" s="284"/>
      <c r="AD11" s="284"/>
      <c r="AE11" s="284"/>
      <c r="AF11" s="284"/>
      <c r="AG11" s="284">
        <v>1879</v>
      </c>
      <c r="AH11" s="284"/>
      <c r="AI11" s="284"/>
      <c r="AJ11" s="284"/>
      <c r="AK11" s="284"/>
      <c r="AL11" s="284"/>
      <c r="AM11" s="284">
        <v>6085</v>
      </c>
      <c r="AN11" s="284"/>
      <c r="AO11" s="284"/>
      <c r="AP11" s="284"/>
      <c r="AQ11" s="284"/>
      <c r="AR11" s="284"/>
      <c r="AS11" s="284">
        <v>3026</v>
      </c>
      <c r="AT11" s="284"/>
      <c r="AU11" s="284"/>
      <c r="AV11" s="284"/>
      <c r="AW11" s="284"/>
      <c r="AX11" s="284"/>
      <c r="AY11" s="284">
        <v>8784</v>
      </c>
      <c r="AZ11" s="284"/>
      <c r="BA11" s="284"/>
      <c r="BB11" s="284"/>
      <c r="BC11" s="284"/>
      <c r="BD11" s="284"/>
      <c r="BE11" s="284">
        <v>3750</v>
      </c>
      <c r="BF11" s="284"/>
      <c r="BG11" s="284"/>
      <c r="BH11" s="284"/>
      <c r="BI11" s="284"/>
      <c r="BJ11" s="284"/>
    </row>
    <row r="12" spans="1:62" ht="12" customHeight="1">
      <c r="C12" s="243" t="s">
        <v>707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54"/>
      <c r="U12" s="310">
        <f t="shared" si="0"/>
        <v>457591</v>
      </c>
      <c r="V12" s="310"/>
      <c r="W12" s="310"/>
      <c r="X12" s="310"/>
      <c r="Y12" s="310"/>
      <c r="Z12" s="310"/>
      <c r="AA12" s="284">
        <v>83003</v>
      </c>
      <c r="AB12" s="284"/>
      <c r="AC12" s="284"/>
      <c r="AD12" s="284"/>
      <c r="AE12" s="284"/>
      <c r="AF12" s="284"/>
      <c r="AG12" s="284">
        <v>36398</v>
      </c>
      <c r="AH12" s="284"/>
      <c r="AI12" s="284"/>
      <c r="AJ12" s="284"/>
      <c r="AK12" s="284"/>
      <c r="AL12" s="284"/>
      <c r="AM12" s="284">
        <v>43055</v>
      </c>
      <c r="AN12" s="284"/>
      <c r="AO12" s="284"/>
      <c r="AP12" s="284"/>
      <c r="AQ12" s="284"/>
      <c r="AR12" s="284"/>
      <c r="AS12" s="284">
        <v>37979</v>
      </c>
      <c r="AT12" s="284"/>
      <c r="AU12" s="284"/>
      <c r="AV12" s="284"/>
      <c r="AW12" s="284"/>
      <c r="AX12" s="284"/>
      <c r="AY12" s="284">
        <v>55349</v>
      </c>
      <c r="AZ12" s="284"/>
      <c r="BA12" s="284"/>
      <c r="BB12" s="284"/>
      <c r="BC12" s="284"/>
      <c r="BD12" s="284"/>
      <c r="BE12" s="284">
        <v>35687</v>
      </c>
      <c r="BF12" s="284"/>
      <c r="BG12" s="284"/>
      <c r="BH12" s="284"/>
      <c r="BI12" s="284"/>
      <c r="BJ12" s="284"/>
    </row>
    <row r="13" spans="1:62" ht="12" customHeight="1">
      <c r="C13" s="243" t="s">
        <v>708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54"/>
      <c r="U13" s="310">
        <f t="shared" si="0"/>
        <v>1279</v>
      </c>
      <c r="V13" s="310"/>
      <c r="W13" s="310"/>
      <c r="X13" s="310"/>
      <c r="Y13" s="310"/>
      <c r="Z13" s="310"/>
      <c r="AA13" s="284">
        <v>392</v>
      </c>
      <c r="AB13" s="284"/>
      <c r="AC13" s="284"/>
      <c r="AD13" s="284"/>
      <c r="AE13" s="284"/>
      <c r="AF13" s="284"/>
      <c r="AG13" s="284">
        <v>64</v>
      </c>
      <c r="AH13" s="284"/>
      <c r="AI13" s="284"/>
      <c r="AJ13" s="284"/>
      <c r="AK13" s="284"/>
      <c r="AL13" s="284"/>
      <c r="AM13" s="284">
        <v>67</v>
      </c>
      <c r="AN13" s="284"/>
      <c r="AO13" s="284"/>
      <c r="AP13" s="284"/>
      <c r="AQ13" s="284"/>
      <c r="AR13" s="284"/>
      <c r="AS13" s="284">
        <v>63</v>
      </c>
      <c r="AT13" s="284"/>
      <c r="AU13" s="284"/>
      <c r="AV13" s="284"/>
      <c r="AW13" s="284"/>
      <c r="AX13" s="284"/>
      <c r="AY13" s="284">
        <v>169</v>
      </c>
      <c r="AZ13" s="284"/>
      <c r="BA13" s="284"/>
      <c r="BB13" s="284"/>
      <c r="BC13" s="284"/>
      <c r="BD13" s="284"/>
      <c r="BE13" s="284">
        <v>250</v>
      </c>
      <c r="BF13" s="284"/>
      <c r="BG13" s="284"/>
      <c r="BH13" s="284"/>
      <c r="BI13" s="284"/>
      <c r="BJ13" s="284"/>
    </row>
    <row r="14" spans="1:62" ht="12" customHeight="1">
      <c r="C14" s="243" t="s">
        <v>709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54"/>
      <c r="U14" s="310">
        <f t="shared" si="0"/>
        <v>2389</v>
      </c>
      <c r="V14" s="310"/>
      <c r="W14" s="310"/>
      <c r="X14" s="310"/>
      <c r="Y14" s="310"/>
      <c r="Z14" s="310"/>
      <c r="AA14" s="284">
        <v>1217</v>
      </c>
      <c r="AB14" s="284"/>
      <c r="AC14" s="284"/>
      <c r="AD14" s="284"/>
      <c r="AE14" s="284"/>
      <c r="AF14" s="284"/>
      <c r="AG14" s="284">
        <v>1172</v>
      </c>
      <c r="AH14" s="284"/>
      <c r="AI14" s="284"/>
      <c r="AJ14" s="284"/>
      <c r="AK14" s="284"/>
      <c r="AL14" s="284"/>
      <c r="AM14" s="284">
        <v>0</v>
      </c>
      <c r="AN14" s="284"/>
      <c r="AO14" s="284"/>
      <c r="AP14" s="284"/>
      <c r="AQ14" s="284"/>
      <c r="AR14" s="284"/>
      <c r="AS14" s="284">
        <v>0</v>
      </c>
      <c r="AT14" s="284"/>
      <c r="AU14" s="284"/>
      <c r="AV14" s="284"/>
      <c r="AW14" s="284"/>
      <c r="AX14" s="284"/>
      <c r="AY14" s="284">
        <v>0</v>
      </c>
      <c r="AZ14" s="284"/>
      <c r="BA14" s="284"/>
      <c r="BB14" s="284"/>
      <c r="BC14" s="284"/>
      <c r="BD14" s="284"/>
      <c r="BE14" s="284">
        <v>0</v>
      </c>
      <c r="BF14" s="284"/>
      <c r="BG14" s="284"/>
      <c r="BH14" s="284"/>
      <c r="BI14" s="284"/>
      <c r="BJ14" s="284"/>
    </row>
    <row r="15" spans="1:62" ht="12" customHeight="1">
      <c r="B15" s="182"/>
      <c r="C15" s="379" t="s">
        <v>721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183"/>
      <c r="U15" s="310">
        <f t="shared" si="0"/>
        <v>3579</v>
      </c>
      <c r="V15" s="310"/>
      <c r="W15" s="310"/>
      <c r="X15" s="310"/>
      <c r="Y15" s="310"/>
      <c r="Z15" s="310"/>
      <c r="AA15" s="284">
        <v>3579</v>
      </c>
      <c r="AB15" s="284"/>
      <c r="AC15" s="284"/>
      <c r="AD15" s="284"/>
      <c r="AE15" s="284"/>
      <c r="AF15" s="284"/>
      <c r="AG15" s="284">
        <v>0</v>
      </c>
      <c r="AH15" s="284"/>
      <c r="AI15" s="284"/>
      <c r="AJ15" s="284"/>
      <c r="AK15" s="284"/>
      <c r="AL15" s="284"/>
      <c r="AM15" s="284">
        <v>0</v>
      </c>
      <c r="AN15" s="284"/>
      <c r="AO15" s="284"/>
      <c r="AP15" s="284"/>
      <c r="AQ15" s="284"/>
      <c r="AR15" s="284"/>
      <c r="AS15" s="284">
        <v>0</v>
      </c>
      <c r="AT15" s="284"/>
      <c r="AU15" s="284"/>
      <c r="AV15" s="284"/>
      <c r="AW15" s="284"/>
      <c r="AX15" s="284"/>
      <c r="AY15" s="284">
        <v>0</v>
      </c>
      <c r="AZ15" s="284"/>
      <c r="BA15" s="284"/>
      <c r="BB15" s="284"/>
      <c r="BC15" s="284"/>
      <c r="BD15" s="284"/>
      <c r="BE15" s="284">
        <v>0</v>
      </c>
      <c r="BF15" s="284"/>
      <c r="BG15" s="284"/>
      <c r="BH15" s="284"/>
      <c r="BI15" s="284"/>
      <c r="BJ15" s="284"/>
    </row>
    <row r="16" spans="1:62" ht="12" customHeight="1">
      <c r="B16" s="182"/>
      <c r="C16" s="379" t="s">
        <v>710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183"/>
      <c r="U16" s="310">
        <f t="shared" si="0"/>
        <v>54333</v>
      </c>
      <c r="V16" s="310"/>
      <c r="W16" s="310"/>
      <c r="X16" s="310"/>
      <c r="Y16" s="310"/>
      <c r="Z16" s="310"/>
      <c r="AA16" s="284">
        <v>14053</v>
      </c>
      <c r="AB16" s="284"/>
      <c r="AC16" s="284"/>
      <c r="AD16" s="284"/>
      <c r="AE16" s="284"/>
      <c r="AF16" s="284"/>
      <c r="AG16" s="284">
        <v>5108</v>
      </c>
      <c r="AH16" s="284"/>
      <c r="AI16" s="284"/>
      <c r="AJ16" s="284"/>
      <c r="AK16" s="284"/>
      <c r="AL16" s="284"/>
      <c r="AM16" s="284">
        <v>4197</v>
      </c>
      <c r="AN16" s="284"/>
      <c r="AO16" s="284"/>
      <c r="AP16" s="284"/>
      <c r="AQ16" s="284"/>
      <c r="AR16" s="284"/>
      <c r="AS16" s="284">
        <v>4733</v>
      </c>
      <c r="AT16" s="284"/>
      <c r="AU16" s="284"/>
      <c r="AV16" s="284"/>
      <c r="AW16" s="284"/>
      <c r="AX16" s="284"/>
      <c r="AY16" s="284">
        <v>3726</v>
      </c>
      <c r="AZ16" s="284"/>
      <c r="BA16" s="284"/>
      <c r="BB16" s="284"/>
      <c r="BC16" s="284"/>
      <c r="BD16" s="284"/>
      <c r="BE16" s="284">
        <v>4085</v>
      </c>
      <c r="BF16" s="284"/>
      <c r="BG16" s="284"/>
      <c r="BH16" s="284"/>
      <c r="BI16" s="284"/>
      <c r="BJ16" s="284"/>
    </row>
    <row r="17" spans="2:62" ht="12" customHeight="1">
      <c r="B17" s="182"/>
      <c r="C17" s="379" t="s">
        <v>711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183"/>
      <c r="U17" s="310">
        <f t="shared" si="0"/>
        <v>590</v>
      </c>
      <c r="V17" s="310"/>
      <c r="W17" s="310"/>
      <c r="X17" s="310"/>
      <c r="Y17" s="310"/>
      <c r="Z17" s="310"/>
      <c r="AA17" s="284">
        <v>590</v>
      </c>
      <c r="AB17" s="284"/>
      <c r="AC17" s="284"/>
      <c r="AD17" s="284"/>
      <c r="AE17" s="284"/>
      <c r="AF17" s="284"/>
      <c r="AG17" s="284">
        <v>0</v>
      </c>
      <c r="AH17" s="284"/>
      <c r="AI17" s="284"/>
      <c r="AJ17" s="284"/>
      <c r="AK17" s="284"/>
      <c r="AL17" s="284"/>
      <c r="AM17" s="284">
        <v>0</v>
      </c>
      <c r="AN17" s="284"/>
      <c r="AO17" s="284"/>
      <c r="AP17" s="284"/>
      <c r="AQ17" s="284"/>
      <c r="AR17" s="284"/>
      <c r="AS17" s="284">
        <v>0</v>
      </c>
      <c r="AT17" s="284"/>
      <c r="AU17" s="284"/>
      <c r="AV17" s="284"/>
      <c r="AW17" s="284"/>
      <c r="AX17" s="284"/>
      <c r="AY17" s="284">
        <v>0</v>
      </c>
      <c r="AZ17" s="284"/>
      <c r="BA17" s="284"/>
      <c r="BB17" s="284"/>
      <c r="BC17" s="284"/>
      <c r="BD17" s="284"/>
      <c r="BE17" s="284">
        <v>0</v>
      </c>
      <c r="BF17" s="284"/>
      <c r="BG17" s="284"/>
      <c r="BH17" s="284"/>
      <c r="BI17" s="284"/>
      <c r="BJ17" s="284"/>
    </row>
    <row r="18" spans="2:62" ht="12" customHeight="1">
      <c r="B18" s="182"/>
      <c r="C18" s="379" t="s">
        <v>722</v>
      </c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183"/>
      <c r="U18" s="310">
        <f t="shared" si="0"/>
        <v>1357</v>
      </c>
      <c r="V18" s="310"/>
      <c r="W18" s="310"/>
      <c r="X18" s="310"/>
      <c r="Y18" s="310"/>
      <c r="Z18" s="310"/>
      <c r="AA18" s="284">
        <v>1357</v>
      </c>
      <c r="AB18" s="284"/>
      <c r="AC18" s="284"/>
      <c r="AD18" s="284"/>
      <c r="AE18" s="284"/>
      <c r="AF18" s="284"/>
      <c r="AG18" s="284">
        <v>0</v>
      </c>
      <c r="AH18" s="284"/>
      <c r="AI18" s="284"/>
      <c r="AJ18" s="284"/>
      <c r="AK18" s="284"/>
      <c r="AL18" s="284"/>
      <c r="AM18" s="284">
        <v>0</v>
      </c>
      <c r="AN18" s="284"/>
      <c r="AO18" s="284"/>
      <c r="AP18" s="284"/>
      <c r="AQ18" s="284"/>
      <c r="AR18" s="284"/>
      <c r="AS18" s="284">
        <v>0</v>
      </c>
      <c r="AT18" s="284"/>
      <c r="AU18" s="284"/>
      <c r="AV18" s="284"/>
      <c r="AW18" s="284"/>
      <c r="AX18" s="284"/>
      <c r="AY18" s="284">
        <v>0</v>
      </c>
      <c r="AZ18" s="284"/>
      <c r="BA18" s="284"/>
      <c r="BB18" s="284"/>
      <c r="BC18" s="284"/>
      <c r="BD18" s="284"/>
      <c r="BE18" s="284">
        <v>0</v>
      </c>
      <c r="BF18" s="284"/>
      <c r="BG18" s="284"/>
      <c r="BH18" s="284"/>
      <c r="BI18" s="284"/>
      <c r="BJ18" s="284"/>
    </row>
    <row r="19" spans="2:62" ht="12" customHeight="1">
      <c r="B19" s="182"/>
      <c r="C19" s="379" t="s">
        <v>712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183"/>
      <c r="U19" s="310">
        <f t="shared" si="0"/>
        <v>94716</v>
      </c>
      <c r="V19" s="310"/>
      <c r="W19" s="310"/>
      <c r="X19" s="310"/>
      <c r="Y19" s="310"/>
      <c r="Z19" s="310"/>
      <c r="AA19" s="284">
        <v>17529</v>
      </c>
      <c r="AB19" s="284"/>
      <c r="AC19" s="284"/>
      <c r="AD19" s="284"/>
      <c r="AE19" s="284"/>
      <c r="AF19" s="284"/>
      <c r="AG19" s="284">
        <v>10648</v>
      </c>
      <c r="AH19" s="284"/>
      <c r="AI19" s="284"/>
      <c r="AJ19" s="284"/>
      <c r="AK19" s="284"/>
      <c r="AL19" s="284"/>
      <c r="AM19" s="284">
        <v>6772</v>
      </c>
      <c r="AN19" s="284"/>
      <c r="AO19" s="284"/>
      <c r="AP19" s="284"/>
      <c r="AQ19" s="284"/>
      <c r="AR19" s="284"/>
      <c r="AS19" s="284">
        <v>6572</v>
      </c>
      <c r="AT19" s="284"/>
      <c r="AU19" s="284"/>
      <c r="AV19" s="284"/>
      <c r="AW19" s="284"/>
      <c r="AX19" s="284"/>
      <c r="AY19" s="284">
        <v>7515</v>
      </c>
      <c r="AZ19" s="284"/>
      <c r="BA19" s="284"/>
      <c r="BB19" s="284"/>
      <c r="BC19" s="284"/>
      <c r="BD19" s="284"/>
      <c r="BE19" s="284">
        <v>6033</v>
      </c>
      <c r="BF19" s="284"/>
      <c r="BG19" s="284"/>
      <c r="BH19" s="284"/>
      <c r="BI19" s="284"/>
      <c r="BJ19" s="284"/>
    </row>
    <row r="20" spans="2:62" ht="12" customHeight="1">
      <c r="B20" s="182"/>
      <c r="C20" s="379" t="s">
        <v>713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183"/>
      <c r="U20" s="310">
        <f t="shared" si="0"/>
        <v>2444</v>
      </c>
      <c r="V20" s="310"/>
      <c r="W20" s="310"/>
      <c r="X20" s="310"/>
      <c r="Y20" s="310"/>
      <c r="Z20" s="310"/>
      <c r="AA20" s="284">
        <v>215</v>
      </c>
      <c r="AB20" s="284"/>
      <c r="AC20" s="284"/>
      <c r="AD20" s="284"/>
      <c r="AE20" s="284"/>
      <c r="AF20" s="284"/>
      <c r="AG20" s="284">
        <v>221</v>
      </c>
      <c r="AH20" s="284"/>
      <c r="AI20" s="284"/>
      <c r="AJ20" s="284"/>
      <c r="AK20" s="284"/>
      <c r="AL20" s="284"/>
      <c r="AM20" s="284">
        <v>243</v>
      </c>
      <c r="AN20" s="284"/>
      <c r="AO20" s="284"/>
      <c r="AP20" s="284"/>
      <c r="AQ20" s="284"/>
      <c r="AR20" s="284"/>
      <c r="AS20" s="284">
        <v>616</v>
      </c>
      <c r="AT20" s="284"/>
      <c r="AU20" s="284"/>
      <c r="AV20" s="284"/>
      <c r="AW20" s="284"/>
      <c r="AX20" s="284"/>
      <c r="AY20" s="284">
        <v>238</v>
      </c>
      <c r="AZ20" s="284"/>
      <c r="BA20" s="284"/>
      <c r="BB20" s="284"/>
      <c r="BC20" s="284"/>
      <c r="BD20" s="284"/>
      <c r="BE20" s="284">
        <v>65</v>
      </c>
      <c r="BF20" s="284"/>
      <c r="BG20" s="284"/>
      <c r="BH20" s="284"/>
      <c r="BI20" s="284"/>
      <c r="BJ20" s="284"/>
    </row>
    <row r="21" spans="2:62" ht="12" customHeight="1">
      <c r="B21" s="182"/>
      <c r="C21" s="379" t="s">
        <v>714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183"/>
      <c r="U21" s="310">
        <f t="shared" si="0"/>
        <v>1670</v>
      </c>
      <c r="V21" s="310"/>
      <c r="W21" s="310"/>
      <c r="X21" s="310"/>
      <c r="Y21" s="310"/>
      <c r="Z21" s="310"/>
      <c r="AA21" s="284">
        <v>370</v>
      </c>
      <c r="AB21" s="284"/>
      <c r="AC21" s="284"/>
      <c r="AD21" s="284"/>
      <c r="AE21" s="284"/>
      <c r="AF21" s="284"/>
      <c r="AG21" s="284">
        <v>21</v>
      </c>
      <c r="AH21" s="284"/>
      <c r="AI21" s="284"/>
      <c r="AJ21" s="284"/>
      <c r="AK21" s="284"/>
      <c r="AL21" s="284"/>
      <c r="AM21" s="284">
        <v>114</v>
      </c>
      <c r="AN21" s="284"/>
      <c r="AO21" s="284"/>
      <c r="AP21" s="284"/>
      <c r="AQ21" s="284"/>
      <c r="AR21" s="284"/>
      <c r="AS21" s="284">
        <v>811</v>
      </c>
      <c r="AT21" s="284"/>
      <c r="AU21" s="284"/>
      <c r="AV21" s="284"/>
      <c r="AW21" s="284"/>
      <c r="AX21" s="284"/>
      <c r="AY21" s="284">
        <v>47</v>
      </c>
      <c r="AZ21" s="284"/>
      <c r="BA21" s="284"/>
      <c r="BB21" s="284"/>
      <c r="BC21" s="284"/>
      <c r="BD21" s="284"/>
      <c r="BE21" s="284">
        <v>282</v>
      </c>
      <c r="BF21" s="284"/>
      <c r="BG21" s="284"/>
      <c r="BH21" s="284"/>
      <c r="BI21" s="284"/>
      <c r="BJ21" s="284"/>
    </row>
    <row r="22" spans="2:62" ht="12" customHeight="1">
      <c r="B22" s="182"/>
      <c r="C22" s="379" t="s">
        <v>715</v>
      </c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183"/>
      <c r="U22" s="310">
        <f t="shared" si="0"/>
        <v>1385</v>
      </c>
      <c r="V22" s="310"/>
      <c r="W22" s="310"/>
      <c r="X22" s="310"/>
      <c r="Y22" s="310"/>
      <c r="Z22" s="310"/>
      <c r="AA22" s="284">
        <v>193</v>
      </c>
      <c r="AB22" s="284"/>
      <c r="AC22" s="284"/>
      <c r="AD22" s="284"/>
      <c r="AE22" s="284"/>
      <c r="AF22" s="284"/>
      <c r="AG22" s="284">
        <v>99</v>
      </c>
      <c r="AH22" s="284"/>
      <c r="AI22" s="284"/>
      <c r="AJ22" s="284"/>
      <c r="AK22" s="284"/>
      <c r="AL22" s="284"/>
      <c r="AM22" s="284">
        <v>125</v>
      </c>
      <c r="AN22" s="284"/>
      <c r="AO22" s="284"/>
      <c r="AP22" s="284"/>
      <c r="AQ22" s="284"/>
      <c r="AR22" s="284"/>
      <c r="AS22" s="284">
        <v>113</v>
      </c>
      <c r="AT22" s="284"/>
      <c r="AU22" s="284"/>
      <c r="AV22" s="284"/>
      <c r="AW22" s="284"/>
      <c r="AX22" s="284"/>
      <c r="AY22" s="284">
        <v>95</v>
      </c>
      <c r="AZ22" s="284"/>
      <c r="BA22" s="284"/>
      <c r="BB22" s="284"/>
      <c r="BC22" s="284"/>
      <c r="BD22" s="284"/>
      <c r="BE22" s="284">
        <v>194</v>
      </c>
      <c r="BF22" s="284"/>
      <c r="BG22" s="284"/>
      <c r="BH22" s="284"/>
      <c r="BI22" s="284"/>
      <c r="BJ22" s="284"/>
    </row>
    <row r="23" spans="2:62" ht="12" customHeight="1">
      <c r="B23" s="182"/>
      <c r="C23" s="379" t="s">
        <v>716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183"/>
      <c r="U23" s="310">
        <f t="shared" si="0"/>
        <v>1192</v>
      </c>
      <c r="V23" s="310"/>
      <c r="W23" s="310"/>
      <c r="X23" s="310"/>
      <c r="Y23" s="310"/>
      <c r="Z23" s="310"/>
      <c r="AA23" s="284">
        <v>1192</v>
      </c>
      <c r="AB23" s="284"/>
      <c r="AC23" s="284"/>
      <c r="AD23" s="284"/>
      <c r="AE23" s="284"/>
      <c r="AF23" s="284"/>
      <c r="AG23" s="284">
        <v>0</v>
      </c>
      <c r="AH23" s="284"/>
      <c r="AI23" s="284"/>
      <c r="AJ23" s="284"/>
      <c r="AK23" s="284"/>
      <c r="AL23" s="284"/>
      <c r="AM23" s="284">
        <v>0</v>
      </c>
      <c r="AN23" s="284"/>
      <c r="AO23" s="284"/>
      <c r="AP23" s="284"/>
      <c r="AQ23" s="284"/>
      <c r="AR23" s="284"/>
      <c r="AS23" s="284">
        <v>0</v>
      </c>
      <c r="AT23" s="284"/>
      <c r="AU23" s="284"/>
      <c r="AV23" s="284"/>
      <c r="AW23" s="284"/>
      <c r="AX23" s="284"/>
      <c r="AY23" s="284">
        <v>0</v>
      </c>
      <c r="AZ23" s="284"/>
      <c r="BA23" s="284"/>
      <c r="BB23" s="284"/>
      <c r="BC23" s="284"/>
      <c r="BD23" s="284"/>
      <c r="BE23" s="284">
        <v>0</v>
      </c>
      <c r="BF23" s="284"/>
      <c r="BG23" s="284"/>
      <c r="BH23" s="284"/>
      <c r="BI23" s="284"/>
      <c r="BJ23" s="284"/>
    </row>
    <row r="24" spans="2:62" ht="12" customHeight="1">
      <c r="B24" s="182"/>
      <c r="C24" s="379" t="s">
        <v>717</v>
      </c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183"/>
      <c r="U24" s="310">
        <f t="shared" si="0"/>
        <v>227</v>
      </c>
      <c r="V24" s="310"/>
      <c r="W24" s="310"/>
      <c r="X24" s="310"/>
      <c r="Y24" s="310"/>
      <c r="Z24" s="310"/>
      <c r="AA24" s="284">
        <v>72</v>
      </c>
      <c r="AB24" s="284"/>
      <c r="AC24" s="284"/>
      <c r="AD24" s="284"/>
      <c r="AE24" s="284"/>
      <c r="AF24" s="284"/>
      <c r="AG24" s="284">
        <v>15</v>
      </c>
      <c r="AH24" s="284"/>
      <c r="AI24" s="284"/>
      <c r="AJ24" s="284"/>
      <c r="AK24" s="284"/>
      <c r="AL24" s="284"/>
      <c r="AM24" s="284">
        <v>15</v>
      </c>
      <c r="AN24" s="284"/>
      <c r="AO24" s="284"/>
      <c r="AP24" s="284"/>
      <c r="AQ24" s="284"/>
      <c r="AR24" s="284"/>
      <c r="AS24" s="284">
        <v>15</v>
      </c>
      <c r="AT24" s="284"/>
      <c r="AU24" s="284"/>
      <c r="AV24" s="284"/>
      <c r="AW24" s="284"/>
      <c r="AX24" s="284"/>
      <c r="AY24" s="284">
        <v>15</v>
      </c>
      <c r="AZ24" s="284"/>
      <c r="BA24" s="284"/>
      <c r="BB24" s="284"/>
      <c r="BC24" s="284"/>
      <c r="BD24" s="284"/>
      <c r="BE24" s="284">
        <v>15</v>
      </c>
      <c r="BF24" s="284"/>
      <c r="BG24" s="284"/>
      <c r="BH24" s="284"/>
      <c r="BI24" s="284"/>
      <c r="BJ24" s="284"/>
    </row>
    <row r="25" spans="2:62" ht="12" customHeight="1">
      <c r="B25" s="182"/>
      <c r="C25" s="379" t="s">
        <v>718</v>
      </c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183"/>
      <c r="U25" s="310">
        <f t="shared" si="0"/>
        <v>154</v>
      </c>
      <c r="V25" s="310"/>
      <c r="W25" s="310"/>
      <c r="X25" s="310"/>
      <c r="Y25" s="310"/>
      <c r="Z25" s="310"/>
      <c r="AA25" s="284">
        <v>154</v>
      </c>
      <c r="AB25" s="284"/>
      <c r="AC25" s="284"/>
      <c r="AD25" s="284"/>
      <c r="AE25" s="284"/>
      <c r="AF25" s="284"/>
      <c r="AG25" s="284">
        <v>0</v>
      </c>
      <c r="AH25" s="284"/>
      <c r="AI25" s="284"/>
      <c r="AJ25" s="284"/>
      <c r="AK25" s="284"/>
      <c r="AL25" s="284"/>
      <c r="AM25" s="284">
        <v>0</v>
      </c>
      <c r="AN25" s="284"/>
      <c r="AO25" s="284"/>
      <c r="AP25" s="284"/>
      <c r="AQ25" s="284"/>
      <c r="AR25" s="284"/>
      <c r="AS25" s="284">
        <v>0</v>
      </c>
      <c r="AT25" s="284"/>
      <c r="AU25" s="284"/>
      <c r="AV25" s="284"/>
      <c r="AW25" s="284"/>
      <c r="AX25" s="284"/>
      <c r="AY25" s="284">
        <v>0</v>
      </c>
      <c r="AZ25" s="284"/>
      <c r="BA25" s="284"/>
      <c r="BB25" s="284"/>
      <c r="BC25" s="284"/>
      <c r="BD25" s="284"/>
      <c r="BE25" s="284">
        <v>0</v>
      </c>
      <c r="BF25" s="284"/>
      <c r="BG25" s="284"/>
      <c r="BH25" s="284"/>
      <c r="BI25" s="284"/>
      <c r="BJ25" s="284"/>
    </row>
    <row r="26" spans="2:62" ht="12" customHeight="1">
      <c r="B26" s="182"/>
      <c r="C26" s="379" t="s">
        <v>719</v>
      </c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183"/>
      <c r="U26" s="310">
        <f t="shared" si="0"/>
        <v>3261</v>
      </c>
      <c r="V26" s="310"/>
      <c r="W26" s="310"/>
      <c r="X26" s="310"/>
      <c r="Y26" s="310"/>
      <c r="Z26" s="310"/>
      <c r="AA26" s="284">
        <v>0</v>
      </c>
      <c r="AB26" s="284"/>
      <c r="AC26" s="284"/>
      <c r="AD26" s="284"/>
      <c r="AE26" s="284"/>
      <c r="AF26" s="284"/>
      <c r="AG26" s="284">
        <v>0</v>
      </c>
      <c r="AH26" s="284"/>
      <c r="AI26" s="284"/>
      <c r="AJ26" s="284"/>
      <c r="AK26" s="284"/>
      <c r="AL26" s="284"/>
      <c r="AM26" s="284">
        <v>0</v>
      </c>
      <c r="AN26" s="284"/>
      <c r="AO26" s="284"/>
      <c r="AP26" s="284"/>
      <c r="AQ26" s="284"/>
      <c r="AR26" s="284"/>
      <c r="AS26" s="284">
        <v>0</v>
      </c>
      <c r="AT26" s="284"/>
      <c r="AU26" s="284"/>
      <c r="AV26" s="284"/>
      <c r="AW26" s="284"/>
      <c r="AX26" s="284"/>
      <c r="AY26" s="284">
        <v>0</v>
      </c>
      <c r="AZ26" s="284"/>
      <c r="BA26" s="284"/>
      <c r="BB26" s="284"/>
      <c r="BC26" s="284"/>
      <c r="BD26" s="284"/>
      <c r="BE26" s="284">
        <v>0</v>
      </c>
      <c r="BF26" s="284"/>
      <c r="BG26" s="284"/>
      <c r="BH26" s="284"/>
      <c r="BI26" s="284"/>
      <c r="BJ26" s="284"/>
    </row>
    <row r="27" spans="2:62" ht="12" customHeight="1">
      <c r="B27" s="182"/>
      <c r="C27" s="379" t="s">
        <v>720</v>
      </c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183"/>
      <c r="U27" s="310">
        <f t="shared" si="0"/>
        <v>3140</v>
      </c>
      <c r="V27" s="310"/>
      <c r="W27" s="310"/>
      <c r="X27" s="310"/>
      <c r="Y27" s="310"/>
      <c r="Z27" s="310"/>
      <c r="AA27" s="284">
        <v>1772</v>
      </c>
      <c r="AB27" s="284"/>
      <c r="AC27" s="284"/>
      <c r="AD27" s="284"/>
      <c r="AE27" s="284"/>
      <c r="AF27" s="284"/>
      <c r="AG27" s="284">
        <v>0</v>
      </c>
      <c r="AH27" s="284"/>
      <c r="AI27" s="284"/>
      <c r="AJ27" s="284"/>
      <c r="AK27" s="284"/>
      <c r="AL27" s="284"/>
      <c r="AM27" s="284">
        <v>0</v>
      </c>
      <c r="AN27" s="284"/>
      <c r="AO27" s="284"/>
      <c r="AP27" s="284"/>
      <c r="AQ27" s="284"/>
      <c r="AR27" s="284"/>
      <c r="AS27" s="284">
        <v>1368</v>
      </c>
      <c r="AT27" s="284"/>
      <c r="AU27" s="284"/>
      <c r="AV27" s="284"/>
      <c r="AW27" s="284"/>
      <c r="AX27" s="284"/>
      <c r="AY27" s="284">
        <v>0</v>
      </c>
      <c r="AZ27" s="284"/>
      <c r="BA27" s="284"/>
      <c r="BB27" s="284"/>
      <c r="BC27" s="284"/>
      <c r="BD27" s="284"/>
      <c r="BE27" s="284">
        <v>0</v>
      </c>
      <c r="BF27" s="284"/>
      <c r="BG27" s="284"/>
      <c r="BH27" s="284"/>
      <c r="BI27" s="284"/>
      <c r="BJ27" s="284"/>
    </row>
    <row r="28" spans="2:62" ht="8.1" customHeight="1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3.5" customHeight="1">
      <c r="B29" s="380" t="s">
        <v>429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245" t="s">
        <v>437</v>
      </c>
      <c r="V29" s="245"/>
      <c r="W29" s="245"/>
      <c r="X29" s="245"/>
      <c r="Y29" s="245"/>
      <c r="Z29" s="245"/>
      <c r="AA29" s="245" t="s">
        <v>438</v>
      </c>
      <c r="AB29" s="245"/>
      <c r="AC29" s="245"/>
      <c r="AD29" s="245"/>
      <c r="AE29" s="245"/>
      <c r="AF29" s="245"/>
      <c r="AG29" s="245" t="s">
        <v>439</v>
      </c>
      <c r="AH29" s="245"/>
      <c r="AI29" s="245"/>
      <c r="AJ29" s="245"/>
      <c r="AK29" s="245"/>
      <c r="AL29" s="245"/>
      <c r="AM29" s="245" t="s">
        <v>440</v>
      </c>
      <c r="AN29" s="245"/>
      <c r="AO29" s="245"/>
      <c r="AP29" s="245"/>
      <c r="AQ29" s="245"/>
      <c r="AR29" s="245"/>
      <c r="AS29" s="245" t="s">
        <v>441</v>
      </c>
      <c r="AT29" s="245"/>
      <c r="AU29" s="245"/>
      <c r="AV29" s="245"/>
      <c r="AW29" s="245"/>
      <c r="AX29" s="245"/>
      <c r="AY29" s="245" t="s">
        <v>442</v>
      </c>
      <c r="AZ29" s="245"/>
      <c r="BA29" s="245"/>
      <c r="BB29" s="245"/>
      <c r="BC29" s="245"/>
      <c r="BD29" s="248"/>
    </row>
    <row r="30" spans="2:62" ht="8.1" customHeight="1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6"/>
    </row>
    <row r="31" spans="2:62" ht="12" customHeight="1">
      <c r="B31" s="182"/>
      <c r="C31" s="379" t="s">
        <v>705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183"/>
      <c r="U31" s="277">
        <v>89233</v>
      </c>
      <c r="V31" s="284"/>
      <c r="W31" s="284"/>
      <c r="X31" s="284"/>
      <c r="Y31" s="284"/>
      <c r="Z31" s="284"/>
      <c r="AA31" s="284">
        <v>56253</v>
      </c>
      <c r="AB31" s="284"/>
      <c r="AC31" s="284"/>
      <c r="AD31" s="284"/>
      <c r="AE31" s="284"/>
      <c r="AF31" s="284"/>
      <c r="AG31" s="284">
        <v>54399</v>
      </c>
      <c r="AH31" s="284"/>
      <c r="AI31" s="284"/>
      <c r="AJ31" s="284"/>
      <c r="AK31" s="284"/>
      <c r="AL31" s="284"/>
      <c r="AM31" s="284">
        <v>42314</v>
      </c>
      <c r="AN31" s="284"/>
      <c r="AO31" s="284"/>
      <c r="AP31" s="284"/>
      <c r="AQ31" s="284"/>
      <c r="AR31" s="284"/>
      <c r="AS31" s="284">
        <v>71690</v>
      </c>
      <c r="AT31" s="284"/>
      <c r="AU31" s="284"/>
      <c r="AV31" s="284"/>
      <c r="AW31" s="284"/>
      <c r="AX31" s="284"/>
      <c r="AY31" s="284">
        <v>60588</v>
      </c>
      <c r="AZ31" s="284"/>
      <c r="BA31" s="284"/>
      <c r="BB31" s="284"/>
      <c r="BC31" s="284"/>
      <c r="BD31" s="284"/>
    </row>
    <row r="32" spans="2:62" ht="12" customHeight="1">
      <c r="B32" s="182"/>
      <c r="C32" s="379" t="s">
        <v>706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183"/>
      <c r="U32" s="277">
        <v>4684</v>
      </c>
      <c r="V32" s="284"/>
      <c r="W32" s="284"/>
      <c r="X32" s="284"/>
      <c r="Y32" s="284"/>
      <c r="Z32" s="284"/>
      <c r="AA32" s="284">
        <v>4036</v>
      </c>
      <c r="AB32" s="284"/>
      <c r="AC32" s="284"/>
      <c r="AD32" s="284"/>
      <c r="AE32" s="284"/>
      <c r="AF32" s="284"/>
      <c r="AG32" s="284">
        <v>3679</v>
      </c>
      <c r="AH32" s="284"/>
      <c r="AI32" s="284"/>
      <c r="AJ32" s="284"/>
      <c r="AK32" s="284"/>
      <c r="AL32" s="284"/>
      <c r="AM32" s="284">
        <v>8648</v>
      </c>
      <c r="AN32" s="284"/>
      <c r="AO32" s="284"/>
      <c r="AP32" s="284"/>
      <c r="AQ32" s="284"/>
      <c r="AR32" s="284"/>
      <c r="AS32" s="284">
        <v>10233</v>
      </c>
      <c r="AT32" s="284"/>
      <c r="AU32" s="284"/>
      <c r="AV32" s="284"/>
      <c r="AW32" s="284"/>
      <c r="AX32" s="284"/>
      <c r="AY32" s="284">
        <v>5318</v>
      </c>
      <c r="AZ32" s="284"/>
      <c r="BA32" s="284"/>
      <c r="BB32" s="284"/>
      <c r="BC32" s="284"/>
      <c r="BD32" s="284"/>
    </row>
    <row r="33" spans="2:56" ht="12" customHeight="1">
      <c r="B33" s="182"/>
      <c r="C33" s="379" t="s">
        <v>707</v>
      </c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183"/>
      <c r="U33" s="277">
        <v>43594</v>
      </c>
      <c r="V33" s="284"/>
      <c r="W33" s="284"/>
      <c r="X33" s="284"/>
      <c r="Y33" s="284"/>
      <c r="Z33" s="284"/>
      <c r="AA33" s="284">
        <v>23012</v>
      </c>
      <c r="AB33" s="284"/>
      <c r="AC33" s="284"/>
      <c r="AD33" s="284"/>
      <c r="AE33" s="284"/>
      <c r="AF33" s="284"/>
      <c r="AG33" s="284">
        <v>24366</v>
      </c>
      <c r="AH33" s="284"/>
      <c r="AI33" s="284"/>
      <c r="AJ33" s="284"/>
      <c r="AK33" s="284"/>
      <c r="AL33" s="284"/>
      <c r="AM33" s="284">
        <v>18986</v>
      </c>
      <c r="AN33" s="284"/>
      <c r="AO33" s="284"/>
      <c r="AP33" s="284"/>
      <c r="AQ33" s="284"/>
      <c r="AR33" s="284"/>
      <c r="AS33" s="284">
        <v>24715</v>
      </c>
      <c r="AT33" s="284"/>
      <c r="AU33" s="284"/>
      <c r="AV33" s="284"/>
      <c r="AW33" s="284"/>
      <c r="AX33" s="284"/>
      <c r="AY33" s="284">
        <v>31447</v>
      </c>
      <c r="AZ33" s="284"/>
      <c r="BA33" s="284"/>
      <c r="BB33" s="284"/>
      <c r="BC33" s="284"/>
      <c r="BD33" s="284"/>
    </row>
    <row r="34" spans="2:56" ht="12" customHeight="1">
      <c r="B34" s="182"/>
      <c r="C34" s="379" t="s">
        <v>708</v>
      </c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183"/>
      <c r="U34" s="277">
        <v>96</v>
      </c>
      <c r="V34" s="284"/>
      <c r="W34" s="284"/>
      <c r="X34" s="284"/>
      <c r="Y34" s="284"/>
      <c r="Z34" s="284"/>
      <c r="AA34" s="284">
        <v>18</v>
      </c>
      <c r="AB34" s="284"/>
      <c r="AC34" s="284"/>
      <c r="AD34" s="284"/>
      <c r="AE34" s="284"/>
      <c r="AF34" s="284"/>
      <c r="AG34" s="284">
        <v>91</v>
      </c>
      <c r="AH34" s="284"/>
      <c r="AI34" s="284"/>
      <c r="AJ34" s="284"/>
      <c r="AK34" s="284"/>
      <c r="AL34" s="284"/>
      <c r="AM34" s="284">
        <v>23</v>
      </c>
      <c r="AN34" s="284"/>
      <c r="AO34" s="284"/>
      <c r="AP34" s="284"/>
      <c r="AQ34" s="284"/>
      <c r="AR34" s="284"/>
      <c r="AS34" s="284">
        <v>26</v>
      </c>
      <c r="AT34" s="284"/>
      <c r="AU34" s="284"/>
      <c r="AV34" s="284"/>
      <c r="AW34" s="284"/>
      <c r="AX34" s="284"/>
      <c r="AY34" s="284">
        <v>20</v>
      </c>
      <c r="AZ34" s="284"/>
      <c r="BA34" s="284"/>
      <c r="BB34" s="284"/>
      <c r="BC34" s="284"/>
      <c r="BD34" s="284"/>
    </row>
    <row r="35" spans="2:56" ht="12" customHeight="1">
      <c r="B35" s="182"/>
      <c r="C35" s="379" t="s">
        <v>709</v>
      </c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183"/>
      <c r="U35" s="284">
        <v>0</v>
      </c>
      <c r="V35" s="284"/>
      <c r="W35" s="284"/>
      <c r="X35" s="284"/>
      <c r="Y35" s="284"/>
      <c r="Z35" s="284"/>
      <c r="AA35" s="284">
        <v>0</v>
      </c>
      <c r="AB35" s="284"/>
      <c r="AC35" s="284"/>
      <c r="AD35" s="284"/>
      <c r="AE35" s="284"/>
      <c r="AF35" s="284"/>
      <c r="AG35" s="284">
        <v>0</v>
      </c>
      <c r="AH35" s="284"/>
      <c r="AI35" s="284"/>
      <c r="AJ35" s="284"/>
      <c r="AK35" s="284"/>
      <c r="AL35" s="284"/>
      <c r="AM35" s="284">
        <v>0</v>
      </c>
      <c r="AN35" s="284"/>
      <c r="AO35" s="284"/>
      <c r="AP35" s="284"/>
      <c r="AQ35" s="284"/>
      <c r="AR35" s="284"/>
      <c r="AS35" s="284">
        <v>0</v>
      </c>
      <c r="AT35" s="284"/>
      <c r="AU35" s="284"/>
      <c r="AV35" s="284"/>
      <c r="AW35" s="284"/>
      <c r="AX35" s="284"/>
      <c r="AY35" s="284">
        <v>0</v>
      </c>
      <c r="AZ35" s="284"/>
      <c r="BA35" s="284"/>
      <c r="BB35" s="284"/>
      <c r="BC35" s="284"/>
      <c r="BD35" s="284"/>
    </row>
    <row r="36" spans="2:56" ht="12" customHeight="1">
      <c r="B36" s="182"/>
      <c r="C36" s="379" t="s">
        <v>721</v>
      </c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183"/>
      <c r="U36" s="284">
        <v>0</v>
      </c>
      <c r="V36" s="284"/>
      <c r="W36" s="284"/>
      <c r="X36" s="284"/>
      <c r="Y36" s="284"/>
      <c r="Z36" s="284"/>
      <c r="AA36" s="284">
        <v>0</v>
      </c>
      <c r="AB36" s="284"/>
      <c r="AC36" s="284"/>
      <c r="AD36" s="284"/>
      <c r="AE36" s="284"/>
      <c r="AF36" s="284"/>
      <c r="AG36" s="284">
        <v>0</v>
      </c>
      <c r="AH36" s="284"/>
      <c r="AI36" s="284"/>
      <c r="AJ36" s="284"/>
      <c r="AK36" s="284"/>
      <c r="AL36" s="284"/>
      <c r="AM36" s="284">
        <v>0</v>
      </c>
      <c r="AN36" s="284"/>
      <c r="AO36" s="284"/>
      <c r="AP36" s="284"/>
      <c r="AQ36" s="284"/>
      <c r="AR36" s="284"/>
      <c r="AS36" s="284">
        <v>0</v>
      </c>
      <c r="AT36" s="284"/>
      <c r="AU36" s="284"/>
      <c r="AV36" s="284"/>
      <c r="AW36" s="284"/>
      <c r="AX36" s="284"/>
      <c r="AY36" s="284">
        <v>0</v>
      </c>
      <c r="AZ36" s="284"/>
      <c r="BA36" s="284"/>
      <c r="BB36" s="284"/>
      <c r="BC36" s="284"/>
      <c r="BD36" s="284"/>
    </row>
    <row r="37" spans="2:56" ht="12" customHeight="1">
      <c r="B37" s="182"/>
      <c r="C37" s="379" t="s">
        <v>710</v>
      </c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183"/>
      <c r="U37" s="277">
        <v>5006</v>
      </c>
      <c r="V37" s="284"/>
      <c r="W37" s="284"/>
      <c r="X37" s="284"/>
      <c r="Y37" s="284"/>
      <c r="Z37" s="284"/>
      <c r="AA37" s="284">
        <v>3488</v>
      </c>
      <c r="AB37" s="284"/>
      <c r="AC37" s="284"/>
      <c r="AD37" s="284"/>
      <c r="AE37" s="284"/>
      <c r="AF37" s="284"/>
      <c r="AG37" s="284">
        <v>2567</v>
      </c>
      <c r="AH37" s="284"/>
      <c r="AI37" s="284"/>
      <c r="AJ37" s="284"/>
      <c r="AK37" s="284"/>
      <c r="AL37" s="284"/>
      <c r="AM37" s="284">
        <v>1930</v>
      </c>
      <c r="AN37" s="284"/>
      <c r="AO37" s="284"/>
      <c r="AP37" s="284"/>
      <c r="AQ37" s="284"/>
      <c r="AR37" s="284"/>
      <c r="AS37" s="284">
        <v>2872</v>
      </c>
      <c r="AT37" s="284"/>
      <c r="AU37" s="284"/>
      <c r="AV37" s="284"/>
      <c r="AW37" s="284"/>
      <c r="AX37" s="284"/>
      <c r="AY37" s="284">
        <v>2568</v>
      </c>
      <c r="AZ37" s="284"/>
      <c r="BA37" s="284"/>
      <c r="BB37" s="284"/>
      <c r="BC37" s="284"/>
      <c r="BD37" s="284"/>
    </row>
    <row r="38" spans="2:56" ht="12" customHeight="1">
      <c r="B38" s="182"/>
      <c r="C38" s="379" t="s">
        <v>711</v>
      </c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183"/>
      <c r="U38" s="284">
        <v>0</v>
      </c>
      <c r="V38" s="284"/>
      <c r="W38" s="284"/>
      <c r="X38" s="284"/>
      <c r="Y38" s="284"/>
      <c r="Z38" s="284"/>
      <c r="AA38" s="284">
        <v>0</v>
      </c>
      <c r="AB38" s="284"/>
      <c r="AC38" s="284"/>
      <c r="AD38" s="284"/>
      <c r="AE38" s="284"/>
      <c r="AF38" s="284"/>
      <c r="AG38" s="284">
        <v>0</v>
      </c>
      <c r="AH38" s="284"/>
      <c r="AI38" s="284"/>
      <c r="AJ38" s="284"/>
      <c r="AK38" s="284"/>
      <c r="AL38" s="284"/>
      <c r="AM38" s="284">
        <v>0</v>
      </c>
      <c r="AN38" s="284"/>
      <c r="AO38" s="284"/>
      <c r="AP38" s="284"/>
      <c r="AQ38" s="284"/>
      <c r="AR38" s="284"/>
      <c r="AS38" s="284">
        <v>0</v>
      </c>
      <c r="AT38" s="284"/>
      <c r="AU38" s="284"/>
      <c r="AV38" s="284"/>
      <c r="AW38" s="284"/>
      <c r="AX38" s="284"/>
      <c r="AY38" s="284">
        <v>0</v>
      </c>
      <c r="AZ38" s="284"/>
      <c r="BA38" s="284"/>
      <c r="BB38" s="284"/>
      <c r="BC38" s="284"/>
      <c r="BD38" s="284"/>
    </row>
    <row r="39" spans="2:56" ht="12" customHeight="1">
      <c r="B39" s="182"/>
      <c r="C39" s="379" t="s">
        <v>722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183"/>
      <c r="U39" s="284">
        <v>0</v>
      </c>
      <c r="V39" s="284"/>
      <c r="W39" s="284"/>
      <c r="X39" s="284"/>
      <c r="Y39" s="284"/>
      <c r="Z39" s="284"/>
      <c r="AA39" s="284">
        <v>0</v>
      </c>
      <c r="AB39" s="284"/>
      <c r="AC39" s="284"/>
      <c r="AD39" s="284"/>
      <c r="AE39" s="284"/>
      <c r="AF39" s="284"/>
      <c r="AG39" s="284">
        <v>0</v>
      </c>
      <c r="AH39" s="284"/>
      <c r="AI39" s="284"/>
      <c r="AJ39" s="284"/>
      <c r="AK39" s="284"/>
      <c r="AL39" s="284"/>
      <c r="AM39" s="284">
        <v>0</v>
      </c>
      <c r="AN39" s="284"/>
      <c r="AO39" s="284"/>
      <c r="AP39" s="284"/>
      <c r="AQ39" s="284"/>
      <c r="AR39" s="284"/>
      <c r="AS39" s="284">
        <v>0</v>
      </c>
      <c r="AT39" s="284"/>
      <c r="AU39" s="284"/>
      <c r="AV39" s="284"/>
      <c r="AW39" s="284"/>
      <c r="AX39" s="284"/>
      <c r="AY39" s="284">
        <v>0</v>
      </c>
      <c r="AZ39" s="284"/>
      <c r="BA39" s="284"/>
      <c r="BB39" s="284"/>
      <c r="BC39" s="284"/>
      <c r="BD39" s="284"/>
    </row>
    <row r="40" spans="2:56" ht="12" customHeight="1">
      <c r="C40" s="243" t="s">
        <v>712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54"/>
      <c r="U40" s="277">
        <v>8434</v>
      </c>
      <c r="V40" s="284"/>
      <c r="W40" s="284"/>
      <c r="X40" s="284"/>
      <c r="Y40" s="284"/>
      <c r="Z40" s="284"/>
      <c r="AA40" s="284">
        <v>4795</v>
      </c>
      <c r="AB40" s="284"/>
      <c r="AC40" s="284"/>
      <c r="AD40" s="284"/>
      <c r="AE40" s="284"/>
      <c r="AF40" s="284"/>
      <c r="AG40" s="284">
        <v>7379</v>
      </c>
      <c r="AH40" s="284"/>
      <c r="AI40" s="284"/>
      <c r="AJ40" s="284"/>
      <c r="AK40" s="284"/>
      <c r="AL40" s="284"/>
      <c r="AM40" s="284">
        <v>4784</v>
      </c>
      <c r="AN40" s="284"/>
      <c r="AO40" s="284"/>
      <c r="AP40" s="284"/>
      <c r="AQ40" s="284"/>
      <c r="AR40" s="284"/>
      <c r="AS40" s="284">
        <v>9268</v>
      </c>
      <c r="AT40" s="284"/>
      <c r="AU40" s="284"/>
      <c r="AV40" s="284"/>
      <c r="AW40" s="284"/>
      <c r="AX40" s="284"/>
      <c r="AY40" s="284">
        <v>4987</v>
      </c>
      <c r="AZ40" s="284"/>
      <c r="BA40" s="284"/>
      <c r="BB40" s="284"/>
      <c r="BC40" s="284"/>
      <c r="BD40" s="284"/>
    </row>
    <row r="41" spans="2:56" ht="12" customHeight="1">
      <c r="C41" s="243" t="s">
        <v>713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54"/>
      <c r="U41" s="277">
        <v>488</v>
      </c>
      <c r="V41" s="284"/>
      <c r="W41" s="284"/>
      <c r="X41" s="284"/>
      <c r="Y41" s="284"/>
      <c r="Z41" s="284"/>
      <c r="AA41" s="284">
        <v>114</v>
      </c>
      <c r="AB41" s="284"/>
      <c r="AC41" s="284"/>
      <c r="AD41" s="284"/>
      <c r="AE41" s="284"/>
      <c r="AF41" s="284"/>
      <c r="AG41" s="284">
        <v>171</v>
      </c>
      <c r="AH41" s="284"/>
      <c r="AI41" s="284"/>
      <c r="AJ41" s="284"/>
      <c r="AK41" s="284"/>
      <c r="AL41" s="284"/>
      <c r="AM41" s="284">
        <v>0</v>
      </c>
      <c r="AN41" s="284"/>
      <c r="AO41" s="284"/>
      <c r="AP41" s="284"/>
      <c r="AQ41" s="284"/>
      <c r="AR41" s="284"/>
      <c r="AS41" s="284">
        <v>73</v>
      </c>
      <c r="AT41" s="284"/>
      <c r="AU41" s="284"/>
      <c r="AV41" s="284"/>
      <c r="AW41" s="284"/>
      <c r="AX41" s="284"/>
      <c r="AY41" s="284">
        <v>0</v>
      </c>
      <c r="AZ41" s="284"/>
      <c r="BA41" s="284"/>
      <c r="BB41" s="284"/>
      <c r="BC41" s="284"/>
      <c r="BD41" s="284"/>
    </row>
    <row r="42" spans="2:56" ht="12" customHeight="1">
      <c r="C42" s="243" t="s">
        <v>714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54"/>
      <c r="U42" s="277">
        <v>25</v>
      </c>
      <c r="V42" s="284"/>
      <c r="W42" s="284"/>
      <c r="X42" s="284"/>
      <c r="Y42" s="284"/>
      <c r="Z42" s="284"/>
      <c r="AA42" s="284">
        <v>0</v>
      </c>
      <c r="AB42" s="284"/>
      <c r="AC42" s="284"/>
      <c r="AD42" s="284"/>
      <c r="AE42" s="284"/>
      <c r="AF42" s="284"/>
      <c r="AG42" s="284">
        <v>0</v>
      </c>
      <c r="AH42" s="284"/>
      <c r="AI42" s="284"/>
      <c r="AJ42" s="284"/>
      <c r="AK42" s="284"/>
      <c r="AL42" s="284"/>
      <c r="AM42" s="284">
        <v>0</v>
      </c>
      <c r="AN42" s="284"/>
      <c r="AO42" s="284"/>
      <c r="AP42" s="284"/>
      <c r="AQ42" s="284"/>
      <c r="AR42" s="284"/>
      <c r="AS42" s="284">
        <v>0</v>
      </c>
      <c r="AT42" s="284"/>
      <c r="AU42" s="284"/>
      <c r="AV42" s="284"/>
      <c r="AW42" s="284"/>
      <c r="AX42" s="284"/>
      <c r="AY42" s="284">
        <v>0</v>
      </c>
      <c r="AZ42" s="284"/>
      <c r="BA42" s="284"/>
      <c r="BB42" s="284"/>
      <c r="BC42" s="284"/>
      <c r="BD42" s="284"/>
    </row>
    <row r="43" spans="2:56" ht="12" customHeight="1">
      <c r="C43" s="243" t="s">
        <v>715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54"/>
      <c r="U43" s="277">
        <v>157</v>
      </c>
      <c r="V43" s="284"/>
      <c r="W43" s="284"/>
      <c r="X43" s="284"/>
      <c r="Y43" s="284"/>
      <c r="Z43" s="284"/>
      <c r="AA43" s="284">
        <v>98</v>
      </c>
      <c r="AB43" s="284"/>
      <c r="AC43" s="284"/>
      <c r="AD43" s="284"/>
      <c r="AE43" s="284"/>
      <c r="AF43" s="284"/>
      <c r="AG43" s="284">
        <v>156</v>
      </c>
      <c r="AH43" s="284"/>
      <c r="AI43" s="284"/>
      <c r="AJ43" s="284"/>
      <c r="AK43" s="284"/>
      <c r="AL43" s="284"/>
      <c r="AM43" s="284">
        <v>0</v>
      </c>
      <c r="AN43" s="284"/>
      <c r="AO43" s="284"/>
      <c r="AP43" s="284"/>
      <c r="AQ43" s="284"/>
      <c r="AR43" s="284"/>
      <c r="AS43" s="284">
        <v>95</v>
      </c>
      <c r="AT43" s="284"/>
      <c r="AU43" s="284"/>
      <c r="AV43" s="284"/>
      <c r="AW43" s="284"/>
      <c r="AX43" s="284"/>
      <c r="AY43" s="284">
        <v>60</v>
      </c>
      <c r="AZ43" s="284"/>
      <c r="BA43" s="284"/>
      <c r="BB43" s="284"/>
      <c r="BC43" s="284"/>
      <c r="BD43" s="284"/>
    </row>
    <row r="44" spans="2:56" ht="12" customHeight="1">
      <c r="C44" s="243" t="s">
        <v>716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54"/>
      <c r="U44" s="284">
        <v>0</v>
      </c>
      <c r="V44" s="284"/>
      <c r="W44" s="284"/>
      <c r="X44" s="284"/>
      <c r="Y44" s="284"/>
      <c r="Z44" s="284"/>
      <c r="AA44" s="284">
        <v>0</v>
      </c>
      <c r="AB44" s="284"/>
      <c r="AC44" s="284"/>
      <c r="AD44" s="284"/>
      <c r="AE44" s="284"/>
      <c r="AF44" s="284"/>
      <c r="AG44" s="284">
        <v>0</v>
      </c>
      <c r="AH44" s="284"/>
      <c r="AI44" s="284"/>
      <c r="AJ44" s="284"/>
      <c r="AK44" s="284"/>
      <c r="AL44" s="284"/>
      <c r="AM44" s="284">
        <v>0</v>
      </c>
      <c r="AN44" s="284"/>
      <c r="AO44" s="284"/>
      <c r="AP44" s="284"/>
      <c r="AQ44" s="284"/>
      <c r="AR44" s="284"/>
      <c r="AS44" s="284">
        <v>0</v>
      </c>
      <c r="AT44" s="284"/>
      <c r="AU44" s="284"/>
      <c r="AV44" s="284"/>
      <c r="AW44" s="284"/>
      <c r="AX44" s="284"/>
      <c r="AY44" s="284">
        <v>0</v>
      </c>
      <c r="AZ44" s="284"/>
      <c r="BA44" s="284"/>
      <c r="BB44" s="284"/>
      <c r="BC44" s="284"/>
      <c r="BD44" s="284"/>
    </row>
    <row r="45" spans="2:56" ht="12" customHeight="1">
      <c r="C45" s="243" t="s">
        <v>717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54"/>
      <c r="U45" s="277">
        <v>15</v>
      </c>
      <c r="V45" s="284"/>
      <c r="W45" s="284"/>
      <c r="X45" s="284"/>
      <c r="Y45" s="284"/>
      <c r="Z45" s="284"/>
      <c r="AA45" s="284">
        <v>15</v>
      </c>
      <c r="AB45" s="284"/>
      <c r="AC45" s="284"/>
      <c r="AD45" s="284"/>
      <c r="AE45" s="284"/>
      <c r="AF45" s="284"/>
      <c r="AG45" s="284">
        <v>14</v>
      </c>
      <c r="AH45" s="284"/>
      <c r="AI45" s="284"/>
      <c r="AJ45" s="284"/>
      <c r="AK45" s="284"/>
      <c r="AL45" s="284"/>
      <c r="AM45" s="284">
        <v>15</v>
      </c>
      <c r="AN45" s="284"/>
      <c r="AO45" s="284"/>
      <c r="AP45" s="284"/>
      <c r="AQ45" s="284"/>
      <c r="AR45" s="284"/>
      <c r="AS45" s="284">
        <v>13</v>
      </c>
      <c r="AT45" s="284"/>
      <c r="AU45" s="284"/>
      <c r="AV45" s="284"/>
      <c r="AW45" s="284"/>
      <c r="AX45" s="284"/>
      <c r="AY45" s="284">
        <v>8</v>
      </c>
      <c r="AZ45" s="284"/>
      <c r="BA45" s="284"/>
      <c r="BB45" s="284"/>
      <c r="BC45" s="284"/>
      <c r="BD45" s="284"/>
    </row>
    <row r="46" spans="2:56" ht="12" customHeight="1">
      <c r="C46" s="243" t="s">
        <v>718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54"/>
      <c r="U46" s="284">
        <v>0</v>
      </c>
      <c r="V46" s="284"/>
      <c r="W46" s="284"/>
      <c r="X46" s="284"/>
      <c r="Y46" s="284"/>
      <c r="Z46" s="284"/>
      <c r="AA46" s="284">
        <v>0</v>
      </c>
      <c r="AB46" s="284"/>
      <c r="AC46" s="284"/>
      <c r="AD46" s="284"/>
      <c r="AE46" s="284"/>
      <c r="AF46" s="284"/>
      <c r="AG46" s="284">
        <v>0</v>
      </c>
      <c r="AH46" s="284"/>
      <c r="AI46" s="284"/>
      <c r="AJ46" s="284"/>
      <c r="AK46" s="284"/>
      <c r="AL46" s="284"/>
      <c r="AM46" s="284">
        <v>0</v>
      </c>
      <c r="AN46" s="284"/>
      <c r="AO46" s="284"/>
      <c r="AP46" s="284"/>
      <c r="AQ46" s="284"/>
      <c r="AR46" s="284"/>
      <c r="AS46" s="284">
        <v>0</v>
      </c>
      <c r="AT46" s="284"/>
      <c r="AU46" s="284"/>
      <c r="AV46" s="284"/>
      <c r="AW46" s="284"/>
      <c r="AX46" s="284"/>
      <c r="AY46" s="284">
        <v>0</v>
      </c>
      <c r="AZ46" s="284"/>
      <c r="BA46" s="284"/>
      <c r="BB46" s="284"/>
      <c r="BC46" s="284"/>
      <c r="BD46" s="284"/>
    </row>
    <row r="47" spans="2:56" ht="12" customHeight="1">
      <c r="C47" s="243" t="s">
        <v>719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54"/>
      <c r="U47" s="277">
        <v>0</v>
      </c>
      <c r="V47" s="284"/>
      <c r="W47" s="284"/>
      <c r="X47" s="284"/>
      <c r="Y47" s="284"/>
      <c r="Z47" s="284"/>
      <c r="AA47" s="284">
        <v>3261</v>
      </c>
      <c r="AB47" s="284"/>
      <c r="AC47" s="284"/>
      <c r="AD47" s="284"/>
      <c r="AE47" s="284"/>
      <c r="AF47" s="284"/>
      <c r="AG47" s="284">
        <v>0</v>
      </c>
      <c r="AH47" s="284"/>
      <c r="AI47" s="284"/>
      <c r="AJ47" s="284"/>
      <c r="AK47" s="284"/>
      <c r="AL47" s="284"/>
      <c r="AM47" s="284">
        <v>0</v>
      </c>
      <c r="AN47" s="284"/>
      <c r="AO47" s="284"/>
      <c r="AP47" s="284"/>
      <c r="AQ47" s="284"/>
      <c r="AR47" s="284"/>
      <c r="AS47" s="284">
        <v>0</v>
      </c>
      <c r="AT47" s="284"/>
      <c r="AU47" s="284"/>
      <c r="AV47" s="284"/>
      <c r="AW47" s="284"/>
      <c r="AX47" s="284"/>
      <c r="AY47" s="284">
        <v>0</v>
      </c>
      <c r="AZ47" s="284"/>
      <c r="BA47" s="284"/>
      <c r="BB47" s="284"/>
      <c r="BC47" s="284"/>
      <c r="BD47" s="284"/>
    </row>
    <row r="48" spans="2:56" ht="12" customHeight="1">
      <c r="C48" s="243" t="s">
        <v>720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54"/>
      <c r="U48" s="277">
        <v>0</v>
      </c>
      <c r="V48" s="284"/>
      <c r="W48" s="284"/>
      <c r="X48" s="284"/>
      <c r="Y48" s="284"/>
      <c r="Z48" s="284"/>
      <c r="AA48" s="284">
        <v>0</v>
      </c>
      <c r="AB48" s="284"/>
      <c r="AC48" s="284"/>
      <c r="AD48" s="284"/>
      <c r="AE48" s="284"/>
      <c r="AF48" s="284"/>
      <c r="AG48" s="284">
        <v>0</v>
      </c>
      <c r="AH48" s="284"/>
      <c r="AI48" s="284"/>
      <c r="AJ48" s="284"/>
      <c r="AK48" s="284"/>
      <c r="AL48" s="284"/>
      <c r="AM48" s="284">
        <v>0</v>
      </c>
      <c r="AN48" s="284"/>
      <c r="AO48" s="284"/>
      <c r="AP48" s="284"/>
      <c r="AQ48" s="284"/>
      <c r="AR48" s="284"/>
      <c r="AS48" s="284">
        <v>0</v>
      </c>
      <c r="AT48" s="284"/>
      <c r="AU48" s="284"/>
      <c r="AV48" s="284"/>
      <c r="AW48" s="284"/>
      <c r="AX48" s="284"/>
      <c r="AY48" s="284">
        <v>0</v>
      </c>
      <c r="AZ48" s="284"/>
      <c r="BA48" s="284"/>
      <c r="BB48" s="284"/>
      <c r="BC48" s="284"/>
      <c r="BD48" s="284"/>
    </row>
    <row r="49" spans="2:63" ht="8.1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2:63" ht="12" customHeight="1">
      <c r="B50" s="33"/>
      <c r="C50" s="252" t="s">
        <v>622</v>
      </c>
      <c r="D50" s="252"/>
      <c r="E50" s="67" t="s">
        <v>444</v>
      </c>
      <c r="F50" s="66" t="s">
        <v>743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2:63" ht="12" customHeight="1">
      <c r="B51" s="266" t="s">
        <v>443</v>
      </c>
      <c r="C51" s="266"/>
      <c r="D51" s="266"/>
      <c r="E51" s="36" t="s">
        <v>444</v>
      </c>
      <c r="F51" s="2" t="s">
        <v>445</v>
      </c>
    </row>
    <row r="53" spans="2:63" ht="12.95" customHeight="1">
      <c r="B53" s="241" t="s">
        <v>446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</row>
    <row r="54" spans="2:63" ht="12" customHeight="1">
      <c r="BJ54" s="12" t="s">
        <v>447</v>
      </c>
    </row>
    <row r="55" spans="2:63" ht="13.5" customHeight="1">
      <c r="B55" s="387" t="s">
        <v>618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12"/>
      <c r="O55" s="388" t="s">
        <v>448</v>
      </c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17" t="s">
        <v>449</v>
      </c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</row>
    <row r="56" spans="2:63" ht="13.5" customHeight="1"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14"/>
      <c r="O56" s="60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247" t="s">
        <v>450</v>
      </c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47" t="s">
        <v>451</v>
      </c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1"/>
      <c r="AY56" s="318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</row>
    <row r="57" spans="2:63" ht="8.1" customHeight="1">
      <c r="N57" s="53"/>
    </row>
    <row r="58" spans="2:63" ht="12" customHeight="1">
      <c r="C58" s="243" t="s">
        <v>452</v>
      </c>
      <c r="D58" s="243"/>
      <c r="E58" s="243"/>
      <c r="F58" s="243"/>
      <c r="G58" s="241">
        <v>21</v>
      </c>
      <c r="H58" s="295"/>
      <c r="I58" s="295"/>
      <c r="J58" s="241" t="s">
        <v>453</v>
      </c>
      <c r="K58" s="241"/>
      <c r="L58" s="241"/>
      <c r="M58" s="241"/>
      <c r="N58" s="54"/>
      <c r="O58" s="309">
        <v>245472</v>
      </c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>
        <v>38747</v>
      </c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>
        <v>249</v>
      </c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>
        <v>808</v>
      </c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</row>
    <row r="59" spans="2:63" ht="12" customHeight="1">
      <c r="G59" s="241">
        <v>22</v>
      </c>
      <c r="H59" s="295"/>
      <c r="I59" s="295"/>
      <c r="N59" s="54"/>
      <c r="O59" s="309">
        <v>250385</v>
      </c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>
        <v>39879</v>
      </c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>
        <v>232</v>
      </c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>
        <v>847</v>
      </c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</row>
    <row r="60" spans="2:63" ht="12" customHeight="1">
      <c r="G60" s="241">
        <v>23</v>
      </c>
      <c r="H60" s="295"/>
      <c r="I60" s="295"/>
      <c r="N60" s="54"/>
      <c r="O60" s="309">
        <v>253453</v>
      </c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>
        <v>39841</v>
      </c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>
        <v>222</v>
      </c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>
        <v>882</v>
      </c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</row>
    <row r="61" spans="2:63" ht="12" customHeight="1">
      <c r="G61" s="241">
        <v>24</v>
      </c>
      <c r="H61" s="295"/>
      <c r="I61" s="295"/>
      <c r="N61" s="54"/>
      <c r="O61" s="309">
        <v>255671</v>
      </c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>
        <v>39653</v>
      </c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>
        <v>217</v>
      </c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>
        <v>981</v>
      </c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</row>
    <row r="62" spans="2:63" ht="12" customHeight="1">
      <c r="G62" s="238">
        <v>25</v>
      </c>
      <c r="H62" s="238"/>
      <c r="I62" s="238"/>
      <c r="N62" s="54"/>
      <c r="O62" s="310">
        <f>SUM(O64:Z75)</f>
        <v>224519</v>
      </c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>
        <f>SUM(AA64:AL75)</f>
        <v>37413</v>
      </c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>
        <f>SUM(AM64:AX75)</f>
        <v>187</v>
      </c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>
        <f>SUM(AY64:BJ75)</f>
        <v>1352</v>
      </c>
      <c r="AZ62" s="310"/>
      <c r="BA62" s="310"/>
      <c r="BB62" s="310"/>
      <c r="BC62" s="310"/>
      <c r="BD62" s="310"/>
      <c r="BE62" s="310"/>
      <c r="BF62" s="310"/>
      <c r="BG62" s="310"/>
      <c r="BH62" s="310"/>
      <c r="BI62" s="310"/>
      <c r="BJ62" s="310"/>
    </row>
    <row r="63" spans="2:63" ht="8.1" customHeight="1">
      <c r="N63" s="54"/>
    </row>
    <row r="64" spans="2:63" ht="12" customHeight="1">
      <c r="C64" s="243" t="s">
        <v>431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3"/>
      <c r="O64" s="386">
        <v>42738</v>
      </c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3">
        <v>7279</v>
      </c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3">
        <v>187</v>
      </c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3">
        <v>239</v>
      </c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15"/>
    </row>
    <row r="65" spans="2:63" ht="12" customHeight="1">
      <c r="C65" s="243" t="s">
        <v>432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3"/>
      <c r="O65" s="386">
        <v>29916</v>
      </c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3">
        <v>3635</v>
      </c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3">
        <v>0</v>
      </c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3">
        <v>137</v>
      </c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15"/>
    </row>
    <row r="66" spans="2:63" ht="12" customHeight="1">
      <c r="C66" s="243" t="s">
        <v>433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3"/>
      <c r="O66" s="386">
        <v>25900</v>
      </c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3">
        <v>4183</v>
      </c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3">
        <v>0</v>
      </c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3">
        <v>88</v>
      </c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15"/>
    </row>
    <row r="67" spans="2:63" ht="12" customHeight="1">
      <c r="C67" s="243" t="s">
        <v>434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3"/>
      <c r="O67" s="386">
        <v>17023</v>
      </c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3">
        <v>3075</v>
      </c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3">
        <v>0</v>
      </c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3">
        <v>168</v>
      </c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15"/>
    </row>
    <row r="68" spans="2:63" ht="12" customHeight="1">
      <c r="C68" s="243" t="s">
        <v>435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3"/>
      <c r="O68" s="386">
        <v>21469</v>
      </c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3">
        <v>4158</v>
      </c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3">
        <v>0</v>
      </c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  <c r="AX68" s="385"/>
      <c r="AY68" s="383">
        <v>128</v>
      </c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15"/>
    </row>
    <row r="69" spans="2:63" ht="12" customHeight="1">
      <c r="C69" s="243" t="s">
        <v>436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3"/>
      <c r="O69" s="386">
        <v>15091</v>
      </c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3">
        <v>2503</v>
      </c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3">
        <v>0</v>
      </c>
      <c r="AN69" s="385"/>
      <c r="AO69" s="385"/>
      <c r="AP69" s="385"/>
      <c r="AQ69" s="385"/>
      <c r="AR69" s="385"/>
      <c r="AS69" s="385"/>
      <c r="AT69" s="385"/>
      <c r="AU69" s="385"/>
      <c r="AV69" s="385"/>
      <c r="AW69" s="385"/>
      <c r="AX69" s="385"/>
      <c r="AY69" s="383">
        <v>155</v>
      </c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15"/>
    </row>
    <row r="70" spans="2:63" ht="12" customHeight="1">
      <c r="C70" s="243" t="s">
        <v>437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3"/>
      <c r="O70" s="386">
        <v>22046</v>
      </c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3">
        <v>2734</v>
      </c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3">
        <v>0</v>
      </c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3">
        <v>60</v>
      </c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15"/>
    </row>
    <row r="71" spans="2:63" ht="12" customHeight="1">
      <c r="C71" s="243" t="s">
        <v>438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3"/>
      <c r="O71" s="386">
        <v>7483</v>
      </c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3">
        <v>1567</v>
      </c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3">
        <v>0</v>
      </c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3">
        <v>71</v>
      </c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15"/>
    </row>
    <row r="72" spans="2:63" ht="12" customHeight="1">
      <c r="C72" s="243" t="s">
        <v>439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3"/>
      <c r="O72" s="386">
        <v>12318</v>
      </c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3">
        <v>1519</v>
      </c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3">
        <v>0</v>
      </c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  <c r="AX72" s="385"/>
      <c r="AY72" s="383">
        <v>93</v>
      </c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15"/>
    </row>
    <row r="73" spans="2:63" ht="12" customHeight="1">
      <c r="C73" s="243" t="s">
        <v>440</v>
      </c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3"/>
      <c r="O73" s="386">
        <v>12439</v>
      </c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3">
        <v>2639</v>
      </c>
      <c r="AB73" s="385"/>
      <c r="AC73" s="385"/>
      <c r="AD73" s="385"/>
      <c r="AE73" s="385"/>
      <c r="AF73" s="385"/>
      <c r="AG73" s="385"/>
      <c r="AH73" s="385"/>
      <c r="AI73" s="385"/>
      <c r="AJ73" s="385"/>
      <c r="AK73" s="385"/>
      <c r="AL73" s="385"/>
      <c r="AM73" s="383">
        <v>0</v>
      </c>
      <c r="AN73" s="385"/>
      <c r="AO73" s="385"/>
      <c r="AP73" s="385"/>
      <c r="AQ73" s="385"/>
      <c r="AR73" s="385"/>
      <c r="AS73" s="385"/>
      <c r="AT73" s="385"/>
      <c r="AU73" s="385"/>
      <c r="AV73" s="385"/>
      <c r="AW73" s="385"/>
      <c r="AX73" s="385"/>
      <c r="AY73" s="383">
        <v>68</v>
      </c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15"/>
    </row>
    <row r="74" spans="2:63" ht="12" customHeight="1">
      <c r="C74" s="243" t="s">
        <v>441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3"/>
      <c r="O74" s="386">
        <v>12583</v>
      </c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3">
        <v>2468</v>
      </c>
      <c r="AB74" s="385"/>
      <c r="AC74" s="385"/>
      <c r="AD74" s="385"/>
      <c r="AE74" s="385"/>
      <c r="AF74" s="385"/>
      <c r="AG74" s="385"/>
      <c r="AH74" s="385"/>
      <c r="AI74" s="385"/>
      <c r="AJ74" s="385"/>
      <c r="AK74" s="385"/>
      <c r="AL74" s="385"/>
      <c r="AM74" s="383">
        <v>0</v>
      </c>
      <c r="AN74" s="385"/>
      <c r="AO74" s="385"/>
      <c r="AP74" s="385"/>
      <c r="AQ74" s="385"/>
      <c r="AR74" s="385"/>
      <c r="AS74" s="385"/>
      <c r="AT74" s="385"/>
      <c r="AU74" s="385"/>
      <c r="AV74" s="385"/>
      <c r="AW74" s="385"/>
      <c r="AX74" s="385"/>
      <c r="AY74" s="383">
        <v>75</v>
      </c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15"/>
    </row>
    <row r="75" spans="2:63" ht="12" customHeight="1">
      <c r="C75" s="243" t="s">
        <v>442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3"/>
      <c r="O75" s="386">
        <v>5513</v>
      </c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3">
        <v>1653</v>
      </c>
      <c r="AB75" s="385"/>
      <c r="AC75" s="385"/>
      <c r="AD75" s="385"/>
      <c r="AE75" s="385"/>
      <c r="AF75" s="385"/>
      <c r="AG75" s="385"/>
      <c r="AH75" s="385"/>
      <c r="AI75" s="385"/>
      <c r="AJ75" s="385"/>
      <c r="AK75" s="385"/>
      <c r="AL75" s="385"/>
      <c r="AM75" s="383">
        <v>0</v>
      </c>
      <c r="AN75" s="385"/>
      <c r="AO75" s="385"/>
      <c r="AP75" s="385"/>
      <c r="AQ75" s="385"/>
      <c r="AR75" s="385"/>
      <c r="AS75" s="385"/>
      <c r="AT75" s="385"/>
      <c r="AU75" s="385"/>
      <c r="AV75" s="385"/>
      <c r="AW75" s="385"/>
      <c r="AX75" s="385"/>
      <c r="AY75" s="383">
        <v>70</v>
      </c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15"/>
    </row>
    <row r="76" spans="2:63" ht="8.1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2:63" ht="12" customHeight="1">
      <c r="B77" s="285" t="s">
        <v>443</v>
      </c>
      <c r="C77" s="285"/>
      <c r="D77" s="285"/>
      <c r="E77" s="36" t="s">
        <v>444</v>
      </c>
      <c r="F77" s="2" t="s">
        <v>445</v>
      </c>
    </row>
  </sheetData>
  <mergeCells count="384">
    <mergeCell ref="AM56:AX56"/>
    <mergeCell ref="AA56:AL56"/>
    <mergeCell ref="C72:M72"/>
    <mergeCell ref="AM70:AX70"/>
    <mergeCell ref="A1:S2"/>
    <mergeCell ref="C50:D50"/>
    <mergeCell ref="O64:Z64"/>
    <mergeCell ref="O65:Z65"/>
    <mergeCell ref="O66:Z66"/>
    <mergeCell ref="AA64:AL64"/>
    <mergeCell ref="AA65:AL65"/>
    <mergeCell ref="AA62:AL62"/>
    <mergeCell ref="AA60:AL60"/>
    <mergeCell ref="C58:F58"/>
    <mergeCell ref="G60:I60"/>
    <mergeCell ref="O58:Z58"/>
    <mergeCell ref="O59:Z59"/>
    <mergeCell ref="O60:Z60"/>
    <mergeCell ref="O61:Z61"/>
    <mergeCell ref="J58:M58"/>
    <mergeCell ref="G58:I58"/>
    <mergeCell ref="G59:I59"/>
    <mergeCell ref="B51:D51"/>
    <mergeCell ref="B53:BJ53"/>
    <mergeCell ref="B55:N56"/>
    <mergeCell ref="AY55:BJ56"/>
    <mergeCell ref="AA68:AL68"/>
    <mergeCell ref="AM68:AX68"/>
    <mergeCell ref="O55:AX55"/>
    <mergeCell ref="B77:D77"/>
    <mergeCell ref="O73:Z73"/>
    <mergeCell ref="AA73:AL73"/>
    <mergeCell ref="AM73:AX73"/>
    <mergeCell ref="AY73:BJ73"/>
    <mergeCell ref="O74:Z74"/>
    <mergeCell ref="AA74:AL74"/>
    <mergeCell ref="AM74:AX74"/>
    <mergeCell ref="AY74:BJ74"/>
    <mergeCell ref="C73:M73"/>
    <mergeCell ref="O75:Z75"/>
    <mergeCell ref="AA75:AL75"/>
    <mergeCell ref="AM75:AX75"/>
    <mergeCell ref="AY75:BJ75"/>
    <mergeCell ref="C74:M74"/>
    <mergeCell ref="C75:M75"/>
    <mergeCell ref="C67:M67"/>
    <mergeCell ref="C68:M68"/>
    <mergeCell ref="C69:M69"/>
    <mergeCell ref="C70:M70"/>
    <mergeCell ref="C71:M71"/>
    <mergeCell ref="AY71:BJ71"/>
    <mergeCell ref="O72:Z72"/>
    <mergeCell ref="AA72:AL72"/>
    <mergeCell ref="AM72:AX72"/>
    <mergeCell ref="AY72:BJ72"/>
    <mergeCell ref="O69:Z69"/>
    <mergeCell ref="AA69:AL69"/>
    <mergeCell ref="AY69:BJ69"/>
    <mergeCell ref="AY70:BJ70"/>
    <mergeCell ref="AY67:BJ67"/>
    <mergeCell ref="AY68:BJ68"/>
    <mergeCell ref="O71:Z71"/>
    <mergeCell ref="AA71:AL71"/>
    <mergeCell ref="AM71:AX71"/>
    <mergeCell ref="AM69:AX69"/>
    <mergeCell ref="O70:Z70"/>
    <mergeCell ref="AA70:AL70"/>
    <mergeCell ref="O67:Z67"/>
    <mergeCell ref="AA67:AL67"/>
    <mergeCell ref="AM67:AX67"/>
    <mergeCell ref="O68:Z68"/>
    <mergeCell ref="C64:M64"/>
    <mergeCell ref="C65:M65"/>
    <mergeCell ref="C66:M66"/>
    <mergeCell ref="AY64:BJ64"/>
    <mergeCell ref="AY65:BJ65"/>
    <mergeCell ref="AA66:AL66"/>
    <mergeCell ref="AM66:AX66"/>
    <mergeCell ref="AM64:AX64"/>
    <mergeCell ref="G62:I62"/>
    <mergeCell ref="O62:Z62"/>
    <mergeCell ref="AM65:AX65"/>
    <mergeCell ref="AM62:AX62"/>
    <mergeCell ref="AY62:BJ62"/>
    <mergeCell ref="AY66:BJ66"/>
    <mergeCell ref="AY60:BJ60"/>
    <mergeCell ref="AA61:AL61"/>
    <mergeCell ref="AM61:AX61"/>
    <mergeCell ref="AY61:BJ61"/>
    <mergeCell ref="AA58:AL58"/>
    <mergeCell ref="AM58:AX58"/>
    <mergeCell ref="AY58:BJ58"/>
    <mergeCell ref="AA59:AL59"/>
    <mergeCell ref="AM59:AX59"/>
    <mergeCell ref="AY45:BD45"/>
    <mergeCell ref="AY46:BD46"/>
    <mergeCell ref="AY47:BD47"/>
    <mergeCell ref="AY48:BD48"/>
    <mergeCell ref="G61:I61"/>
    <mergeCell ref="AM60:AX60"/>
    <mergeCell ref="AY59:BJ59"/>
    <mergeCell ref="AS46:AX46"/>
    <mergeCell ref="AM46:AR46"/>
    <mergeCell ref="U45:Z45"/>
    <mergeCell ref="AA45:AF45"/>
    <mergeCell ref="AG45:AL45"/>
    <mergeCell ref="AM45:AR45"/>
    <mergeCell ref="AS45:AX45"/>
    <mergeCell ref="AM48:AR48"/>
    <mergeCell ref="C47:S47"/>
    <mergeCell ref="C45:S45"/>
    <mergeCell ref="AS48:AX48"/>
    <mergeCell ref="AA47:AF47"/>
    <mergeCell ref="AG47:AL47"/>
    <mergeCell ref="AM47:AR47"/>
    <mergeCell ref="AS47:AX47"/>
    <mergeCell ref="C46:S46"/>
    <mergeCell ref="U46:Z46"/>
    <mergeCell ref="AY39:BD39"/>
    <mergeCell ref="AY40:BD40"/>
    <mergeCell ref="AY41:BD41"/>
    <mergeCell ref="AS38:AX38"/>
    <mergeCell ref="AA15:AF15"/>
    <mergeCell ref="AY31:BD31"/>
    <mergeCell ref="AY32:BD32"/>
    <mergeCell ref="AY33:BD33"/>
    <mergeCell ref="AY34:BD34"/>
    <mergeCell ref="AY35:BD35"/>
    <mergeCell ref="AA16:AF16"/>
    <mergeCell ref="AA17:AF17"/>
    <mergeCell ref="AA18:AF18"/>
    <mergeCell ref="AA19:AF19"/>
    <mergeCell ref="AA26:AF26"/>
    <mergeCell ref="AA27:AF27"/>
    <mergeCell ref="AG16:AL16"/>
    <mergeCell ref="AM16:AR16"/>
    <mergeCell ref="AA20:AF20"/>
    <mergeCell ref="AA21:AF21"/>
    <mergeCell ref="AA22:AF22"/>
    <mergeCell ref="AA23:AF23"/>
    <mergeCell ref="AA24:AF24"/>
    <mergeCell ref="AA25:AF25"/>
    <mergeCell ref="U12:Z12"/>
    <mergeCell ref="U13:Z13"/>
    <mergeCell ref="U14:Z14"/>
    <mergeCell ref="C18:S18"/>
    <mergeCell ref="C12:S12"/>
    <mergeCell ref="C13:S13"/>
    <mergeCell ref="AY36:BD36"/>
    <mergeCell ref="AY37:BD37"/>
    <mergeCell ref="AY38:BD38"/>
    <mergeCell ref="C14:S14"/>
    <mergeCell ref="C15:S15"/>
    <mergeCell ref="C16:S16"/>
    <mergeCell ref="C17:S17"/>
    <mergeCell ref="U15:Z15"/>
    <mergeCell ref="U16:Z16"/>
    <mergeCell ref="U17:Z17"/>
    <mergeCell ref="AS16:AX16"/>
    <mergeCell ref="AA13:AF13"/>
    <mergeCell ref="AA14:AF14"/>
    <mergeCell ref="U25:Z25"/>
    <mergeCell ref="U26:Z26"/>
    <mergeCell ref="U27:Z27"/>
    <mergeCell ref="C19:S19"/>
    <mergeCell ref="C20:S20"/>
    <mergeCell ref="B5:BJ5"/>
    <mergeCell ref="B6:BJ6"/>
    <mergeCell ref="AM8:AR8"/>
    <mergeCell ref="AS8:AX8"/>
    <mergeCell ref="AY8:BD8"/>
    <mergeCell ref="BE8:BJ8"/>
    <mergeCell ref="C10:S10"/>
    <mergeCell ref="C11:S11"/>
    <mergeCell ref="BE11:BJ11"/>
    <mergeCell ref="B8:T8"/>
    <mergeCell ref="U8:Z8"/>
    <mergeCell ref="AA8:AF8"/>
    <mergeCell ref="AY10:BD10"/>
    <mergeCell ref="BE10:BJ10"/>
    <mergeCell ref="AY11:BD11"/>
    <mergeCell ref="AG8:AL8"/>
    <mergeCell ref="AA10:AF10"/>
    <mergeCell ref="AA11:AF11"/>
    <mergeCell ref="U10:Z10"/>
    <mergeCell ref="U11:Z11"/>
    <mergeCell ref="AG10:AL10"/>
    <mergeCell ref="AM10:AR10"/>
    <mergeCell ref="AS10:AX10"/>
    <mergeCell ref="AG11:AL11"/>
    <mergeCell ref="C21:S21"/>
    <mergeCell ref="C22:S22"/>
    <mergeCell ref="C23:S23"/>
    <mergeCell ref="C24:S24"/>
    <mergeCell ref="C25:S25"/>
    <mergeCell ref="C26:S26"/>
    <mergeCell ref="U18:Z18"/>
    <mergeCell ref="U19:Z19"/>
    <mergeCell ref="U20:Z20"/>
    <mergeCell ref="U21:Z21"/>
    <mergeCell ref="U22:Z22"/>
    <mergeCell ref="U23:Z23"/>
    <mergeCell ref="U24:Z24"/>
    <mergeCell ref="AM11:AR11"/>
    <mergeCell ref="AS11:AX11"/>
    <mergeCell ref="AM12:AR12"/>
    <mergeCell ref="AS12:AX12"/>
    <mergeCell ref="AG15:AL15"/>
    <mergeCell ref="AM15:AR15"/>
    <mergeCell ref="AS15:AX15"/>
    <mergeCell ref="AG19:AL19"/>
    <mergeCell ref="AM19:AR19"/>
    <mergeCell ref="AS19:AX19"/>
    <mergeCell ref="AG14:AL14"/>
    <mergeCell ref="AM14:AR14"/>
    <mergeCell ref="AS14:AX14"/>
    <mergeCell ref="AG12:AL12"/>
    <mergeCell ref="AG18:AL18"/>
    <mergeCell ref="AM18:AR18"/>
    <mergeCell ref="AS18:AX18"/>
    <mergeCell ref="AA12:AF12"/>
    <mergeCell ref="AY12:BD12"/>
    <mergeCell ref="BE12:BJ12"/>
    <mergeCell ref="AG13:AL13"/>
    <mergeCell ref="AM13:AR13"/>
    <mergeCell ref="AS13:AX13"/>
    <mergeCell ref="AY13:BD13"/>
    <mergeCell ref="BE13:BJ13"/>
    <mergeCell ref="BE17:BJ17"/>
    <mergeCell ref="AY14:BD14"/>
    <mergeCell ref="BE14:BJ14"/>
    <mergeCell ref="AY15:BD15"/>
    <mergeCell ref="BE15:BJ15"/>
    <mergeCell ref="BE16:BJ16"/>
    <mergeCell ref="AG17:AL17"/>
    <mergeCell ref="AM17:AR17"/>
    <mergeCell ref="AS17:AX17"/>
    <mergeCell ref="AY17:BD17"/>
    <mergeCell ref="AY18:BD18"/>
    <mergeCell ref="BE18:BJ18"/>
    <mergeCell ref="AY16:BD16"/>
    <mergeCell ref="AY19:BD19"/>
    <mergeCell ref="BE19:BJ19"/>
    <mergeCell ref="AG20:AL20"/>
    <mergeCell ref="AM20:AR20"/>
    <mergeCell ref="AS20:AX20"/>
    <mergeCell ref="AY20:BD20"/>
    <mergeCell ref="BE20:BJ20"/>
    <mergeCell ref="AG21:AL21"/>
    <mergeCell ref="AM21:AR21"/>
    <mergeCell ref="AS21:AX21"/>
    <mergeCell ref="AY21:BD21"/>
    <mergeCell ref="BE21:BJ21"/>
    <mergeCell ref="AY22:BD22"/>
    <mergeCell ref="BE22:BJ22"/>
    <mergeCell ref="AG23:AL23"/>
    <mergeCell ref="AM23:AR23"/>
    <mergeCell ref="AS23:AX23"/>
    <mergeCell ref="AY23:BD23"/>
    <mergeCell ref="BE23:BJ23"/>
    <mergeCell ref="AG24:AL24"/>
    <mergeCell ref="AM24:AR24"/>
    <mergeCell ref="AS24:AX24"/>
    <mergeCell ref="AY24:BD24"/>
    <mergeCell ref="BE24:BJ24"/>
    <mergeCell ref="AG22:AL22"/>
    <mergeCell ref="AM22:AR22"/>
    <mergeCell ref="AS22:AX22"/>
    <mergeCell ref="AG25:AL25"/>
    <mergeCell ref="AM25:AR25"/>
    <mergeCell ref="AS25:AX25"/>
    <mergeCell ref="AY25:BD25"/>
    <mergeCell ref="BE25:BJ25"/>
    <mergeCell ref="AG26:AL26"/>
    <mergeCell ref="AM26:AR26"/>
    <mergeCell ref="AS26:AX26"/>
    <mergeCell ref="AY26:BD26"/>
    <mergeCell ref="BE26:BJ26"/>
    <mergeCell ref="AG27:AL27"/>
    <mergeCell ref="AM27:AR27"/>
    <mergeCell ref="AS27:AX27"/>
    <mergeCell ref="AY27:BD27"/>
    <mergeCell ref="BE27:BJ27"/>
    <mergeCell ref="B29:T29"/>
    <mergeCell ref="U29:Z29"/>
    <mergeCell ref="AA29:AF29"/>
    <mergeCell ref="AG29:AL29"/>
    <mergeCell ref="AM29:AR29"/>
    <mergeCell ref="AS29:AX29"/>
    <mergeCell ref="AY29:BD29"/>
    <mergeCell ref="C27:S27"/>
    <mergeCell ref="C31:S31"/>
    <mergeCell ref="U31:Z31"/>
    <mergeCell ref="AA31:AF31"/>
    <mergeCell ref="AG31:AL31"/>
    <mergeCell ref="AM31:AR31"/>
    <mergeCell ref="AS31:AX31"/>
    <mergeCell ref="C32:S32"/>
    <mergeCell ref="U32:Z32"/>
    <mergeCell ref="AS35:AX35"/>
    <mergeCell ref="C34:S34"/>
    <mergeCell ref="U34:Z34"/>
    <mergeCell ref="AA34:AF34"/>
    <mergeCell ref="AG34:AL34"/>
    <mergeCell ref="AM34:AR34"/>
    <mergeCell ref="AS34:AX34"/>
    <mergeCell ref="C33:S33"/>
    <mergeCell ref="C35:S35"/>
    <mergeCell ref="U35:Z35"/>
    <mergeCell ref="AA35:AF35"/>
    <mergeCell ref="AG35:AL35"/>
    <mergeCell ref="AM35:AR35"/>
    <mergeCell ref="U33:Z33"/>
    <mergeCell ref="AA33:AF33"/>
    <mergeCell ref="AG33:AL33"/>
    <mergeCell ref="AM33:AR33"/>
    <mergeCell ref="AS33:AX33"/>
    <mergeCell ref="AA32:AF32"/>
    <mergeCell ref="AG32:AL32"/>
    <mergeCell ref="AM32:AR32"/>
    <mergeCell ref="AS32:AX32"/>
    <mergeCell ref="AS37:AX37"/>
    <mergeCell ref="AA36:AF36"/>
    <mergeCell ref="AG36:AL36"/>
    <mergeCell ref="AM36:AR36"/>
    <mergeCell ref="AS36:AX36"/>
    <mergeCell ref="AM41:AR41"/>
    <mergeCell ref="AS40:AX40"/>
    <mergeCell ref="C39:S39"/>
    <mergeCell ref="U39:Z39"/>
    <mergeCell ref="AA39:AF39"/>
    <mergeCell ref="AG39:AL39"/>
    <mergeCell ref="AM39:AR39"/>
    <mergeCell ref="C40:S40"/>
    <mergeCell ref="AS39:AX39"/>
    <mergeCell ref="U40:Z40"/>
    <mergeCell ref="U38:Z38"/>
    <mergeCell ref="AA38:AF38"/>
    <mergeCell ref="AG38:AL38"/>
    <mergeCell ref="AM38:AR38"/>
    <mergeCell ref="AA37:AF37"/>
    <mergeCell ref="AG37:AL37"/>
    <mergeCell ref="C36:S36"/>
    <mergeCell ref="U36:Z36"/>
    <mergeCell ref="AM37:AR37"/>
    <mergeCell ref="AY42:BD42"/>
    <mergeCell ref="AY43:BD43"/>
    <mergeCell ref="AA44:AF44"/>
    <mergeCell ref="AG44:AL44"/>
    <mergeCell ref="AM44:AR44"/>
    <mergeCell ref="AS43:AX43"/>
    <mergeCell ref="AA43:AF43"/>
    <mergeCell ref="AG43:AL43"/>
    <mergeCell ref="AM43:AR43"/>
    <mergeCell ref="AS44:AX44"/>
    <mergeCell ref="AM42:AR42"/>
    <mergeCell ref="AS42:AX42"/>
    <mergeCell ref="AA42:AF42"/>
    <mergeCell ref="AG42:AL42"/>
    <mergeCell ref="AY44:BD44"/>
    <mergeCell ref="AS41:AX41"/>
    <mergeCell ref="AA40:AF40"/>
    <mergeCell ref="AG40:AL40"/>
    <mergeCell ref="AA41:AF41"/>
    <mergeCell ref="AG41:AL41"/>
    <mergeCell ref="C43:S43"/>
    <mergeCell ref="U43:Z43"/>
    <mergeCell ref="C44:S44"/>
    <mergeCell ref="U44:Z44"/>
    <mergeCell ref="C41:S41"/>
    <mergeCell ref="U41:Z41"/>
    <mergeCell ref="C42:S42"/>
    <mergeCell ref="U42:Z42"/>
    <mergeCell ref="C37:S37"/>
    <mergeCell ref="U37:Z37"/>
    <mergeCell ref="AM40:AR40"/>
    <mergeCell ref="C38:S38"/>
    <mergeCell ref="U47:Z47"/>
    <mergeCell ref="C48:S48"/>
    <mergeCell ref="U48:Z48"/>
    <mergeCell ref="AA48:AF48"/>
    <mergeCell ref="AG48:AL48"/>
    <mergeCell ref="AA46:AF46"/>
    <mergeCell ref="AG46:AL46"/>
  </mergeCells>
  <phoneticPr fontId="1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9"/>
  <sheetViews>
    <sheetView view="pageBreakPreview" zoomScaleNormal="100" zoomScaleSheetLayoutView="100" workbookViewId="0"/>
  </sheetViews>
  <sheetFormatPr defaultRowHeight="13.5"/>
  <cols>
    <col min="1" max="1" width="1" customWidth="1"/>
    <col min="2" max="14" width="1.625" customWidth="1"/>
    <col min="15" max="15" width="1.5" customWidth="1"/>
    <col min="16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'174'!A1+1</f>
        <v>175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2" customHeight="1">
      <c r="B5" s="241" t="s">
        <v>454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</row>
    <row r="6" spans="2:63" ht="1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3.5" customHeight="1">
      <c r="B7" s="402" t="s">
        <v>455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4"/>
      <c r="O7" s="388" t="s">
        <v>456</v>
      </c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17" t="s">
        <v>460</v>
      </c>
      <c r="BC7" s="388"/>
      <c r="BD7" s="388"/>
      <c r="BE7" s="388"/>
      <c r="BF7" s="388"/>
      <c r="BG7" s="388"/>
      <c r="BH7" s="388"/>
      <c r="BI7" s="388"/>
      <c r="BJ7" s="388"/>
    </row>
    <row r="8" spans="2:63" ht="13.5" customHeight="1"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405"/>
      <c r="Y8" s="408" t="s">
        <v>457</v>
      </c>
      <c r="Z8" s="409"/>
      <c r="AA8" s="409"/>
      <c r="AB8" s="409"/>
      <c r="AC8" s="409"/>
      <c r="AD8" s="409"/>
      <c r="AE8" s="409"/>
      <c r="AF8" s="409"/>
      <c r="AG8" s="409"/>
      <c r="AH8" s="409"/>
      <c r="AI8" s="408" t="s">
        <v>458</v>
      </c>
      <c r="AJ8" s="409"/>
      <c r="AK8" s="409"/>
      <c r="AL8" s="409"/>
      <c r="AM8" s="409"/>
      <c r="AN8" s="409"/>
      <c r="AO8" s="409"/>
      <c r="AP8" s="409"/>
      <c r="AQ8" s="409"/>
      <c r="AR8" s="408" t="s">
        <v>459</v>
      </c>
      <c r="AS8" s="409"/>
      <c r="AT8" s="409"/>
      <c r="AU8" s="409"/>
      <c r="AV8" s="409"/>
      <c r="AW8" s="409"/>
      <c r="AX8" s="409"/>
      <c r="AY8" s="409"/>
      <c r="AZ8" s="409"/>
      <c r="BA8" s="410"/>
      <c r="BB8" s="412"/>
      <c r="BC8" s="377"/>
      <c r="BD8" s="377"/>
      <c r="BE8" s="377"/>
      <c r="BF8" s="377"/>
      <c r="BG8" s="377"/>
      <c r="BH8" s="377"/>
      <c r="BI8" s="377"/>
      <c r="BJ8" s="377"/>
    </row>
    <row r="9" spans="2:63" ht="13.5" customHeight="1"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  <c r="O9" s="56"/>
      <c r="P9" s="57"/>
      <c r="Q9" s="57"/>
      <c r="R9" s="57"/>
      <c r="S9" s="57"/>
      <c r="T9" s="57"/>
      <c r="U9" s="57"/>
      <c r="V9" s="57"/>
      <c r="W9" s="57"/>
      <c r="X9" s="57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411"/>
      <c r="BB9" s="318"/>
      <c r="BC9" s="389"/>
      <c r="BD9" s="389"/>
      <c r="BE9" s="389"/>
      <c r="BF9" s="389"/>
      <c r="BG9" s="389"/>
      <c r="BH9" s="389"/>
      <c r="BI9" s="389"/>
      <c r="BJ9" s="389"/>
    </row>
    <row r="10" spans="2:63" ht="8.1" customHeight="1">
      <c r="N10" s="53"/>
    </row>
    <row r="11" spans="2:63" ht="12" customHeight="1">
      <c r="C11" s="243" t="s">
        <v>461</v>
      </c>
      <c r="D11" s="243"/>
      <c r="E11" s="243"/>
      <c r="F11" s="243"/>
      <c r="G11" s="241">
        <v>20</v>
      </c>
      <c r="H11" s="241"/>
      <c r="I11" s="241"/>
      <c r="J11" s="243" t="s">
        <v>462</v>
      </c>
      <c r="K11" s="243"/>
      <c r="L11" s="243"/>
      <c r="M11" s="243"/>
      <c r="N11" s="54"/>
      <c r="O11" s="309">
        <v>6129583</v>
      </c>
      <c r="P11" s="309"/>
      <c r="Q11" s="309"/>
      <c r="R11" s="309"/>
      <c r="S11" s="309"/>
      <c r="T11" s="309"/>
      <c r="U11" s="309"/>
      <c r="V11" s="309"/>
      <c r="W11" s="309"/>
      <c r="X11" s="309"/>
      <c r="Y11" s="309">
        <v>5085173</v>
      </c>
      <c r="Z11" s="309"/>
      <c r="AA11" s="309"/>
      <c r="AB11" s="309"/>
      <c r="AC11" s="309"/>
      <c r="AD11" s="309"/>
      <c r="AE11" s="309"/>
      <c r="AF11" s="309"/>
      <c r="AG11" s="309"/>
      <c r="AH11" s="309"/>
      <c r="AI11" s="309">
        <v>275608</v>
      </c>
      <c r="AJ11" s="309"/>
      <c r="AK11" s="309"/>
      <c r="AL11" s="309"/>
      <c r="AM11" s="309"/>
      <c r="AN11" s="309"/>
      <c r="AO11" s="309"/>
      <c r="AP11" s="309"/>
      <c r="AQ11" s="309"/>
      <c r="AR11" s="309">
        <v>768802</v>
      </c>
      <c r="AS11" s="309"/>
      <c r="AT11" s="309"/>
      <c r="AU11" s="309"/>
      <c r="AV11" s="309"/>
      <c r="AW11" s="309"/>
      <c r="AX11" s="309"/>
      <c r="AY11" s="309"/>
      <c r="AZ11" s="309"/>
      <c r="BA11" s="309"/>
      <c r="BB11" s="309">
        <v>63250</v>
      </c>
      <c r="BC11" s="309"/>
      <c r="BD11" s="309"/>
      <c r="BE11" s="309"/>
      <c r="BF11" s="309"/>
      <c r="BG11" s="309"/>
      <c r="BH11" s="309"/>
      <c r="BI11" s="309"/>
      <c r="BJ11" s="309"/>
    </row>
    <row r="12" spans="2:63" ht="12" customHeight="1">
      <c r="G12" s="241">
        <v>21</v>
      </c>
      <c r="H12" s="241"/>
      <c r="I12" s="241"/>
      <c r="N12" s="54"/>
      <c r="O12" s="309">
        <v>6722050</v>
      </c>
      <c r="P12" s="309"/>
      <c r="Q12" s="309"/>
      <c r="R12" s="309"/>
      <c r="S12" s="309"/>
      <c r="T12" s="309"/>
      <c r="U12" s="309"/>
      <c r="V12" s="309"/>
      <c r="W12" s="309"/>
      <c r="X12" s="309"/>
      <c r="Y12" s="309">
        <v>5610155</v>
      </c>
      <c r="Z12" s="309"/>
      <c r="AA12" s="309"/>
      <c r="AB12" s="309"/>
      <c r="AC12" s="309"/>
      <c r="AD12" s="309"/>
      <c r="AE12" s="309"/>
      <c r="AF12" s="309"/>
      <c r="AG12" s="309"/>
      <c r="AH12" s="309"/>
      <c r="AI12" s="309">
        <v>281780</v>
      </c>
      <c r="AJ12" s="309"/>
      <c r="AK12" s="309"/>
      <c r="AL12" s="309"/>
      <c r="AM12" s="309"/>
      <c r="AN12" s="309"/>
      <c r="AO12" s="309"/>
      <c r="AP12" s="309"/>
      <c r="AQ12" s="309"/>
      <c r="AR12" s="309">
        <v>830115</v>
      </c>
      <c r="AS12" s="309"/>
      <c r="AT12" s="309"/>
      <c r="AU12" s="309"/>
      <c r="AV12" s="309"/>
      <c r="AW12" s="309"/>
      <c r="AX12" s="309"/>
      <c r="AY12" s="309"/>
      <c r="AZ12" s="309"/>
      <c r="BA12" s="309"/>
      <c r="BB12" s="309">
        <v>69227</v>
      </c>
      <c r="BC12" s="309"/>
      <c r="BD12" s="309"/>
      <c r="BE12" s="309"/>
      <c r="BF12" s="309"/>
      <c r="BG12" s="309"/>
      <c r="BH12" s="309"/>
      <c r="BI12" s="309"/>
      <c r="BJ12" s="309"/>
    </row>
    <row r="13" spans="2:63" ht="12" customHeight="1">
      <c r="G13" s="241">
        <v>22</v>
      </c>
      <c r="H13" s="241"/>
      <c r="I13" s="241"/>
      <c r="N13" s="54"/>
      <c r="O13" s="309">
        <v>6789591</v>
      </c>
      <c r="P13" s="309"/>
      <c r="Q13" s="309"/>
      <c r="R13" s="309"/>
      <c r="S13" s="309"/>
      <c r="T13" s="309"/>
      <c r="U13" s="309"/>
      <c r="V13" s="309"/>
      <c r="W13" s="309"/>
      <c r="X13" s="309"/>
      <c r="Y13" s="309">
        <v>5688505</v>
      </c>
      <c r="Z13" s="309"/>
      <c r="AA13" s="309"/>
      <c r="AB13" s="309"/>
      <c r="AC13" s="309"/>
      <c r="AD13" s="309"/>
      <c r="AE13" s="309"/>
      <c r="AF13" s="309"/>
      <c r="AG13" s="309"/>
      <c r="AH13" s="309"/>
      <c r="AI13" s="309">
        <v>294689</v>
      </c>
      <c r="AJ13" s="309"/>
      <c r="AK13" s="309"/>
      <c r="AL13" s="309"/>
      <c r="AM13" s="309"/>
      <c r="AN13" s="309"/>
      <c r="AO13" s="309"/>
      <c r="AP13" s="309"/>
      <c r="AQ13" s="309"/>
      <c r="AR13" s="309">
        <v>806397</v>
      </c>
      <c r="AS13" s="309"/>
      <c r="AT13" s="309"/>
      <c r="AU13" s="309"/>
      <c r="AV13" s="309"/>
      <c r="AW13" s="309"/>
      <c r="AX13" s="309"/>
      <c r="AY13" s="309"/>
      <c r="AZ13" s="309"/>
      <c r="BA13" s="309"/>
      <c r="BB13" s="309">
        <v>76700</v>
      </c>
      <c r="BC13" s="309"/>
      <c r="BD13" s="309"/>
      <c r="BE13" s="309"/>
      <c r="BF13" s="309"/>
      <c r="BG13" s="309"/>
      <c r="BH13" s="309"/>
      <c r="BI13" s="309"/>
      <c r="BJ13" s="309"/>
    </row>
    <row r="14" spans="2:63" ht="12" customHeight="1">
      <c r="G14" s="241">
        <v>23</v>
      </c>
      <c r="H14" s="241"/>
      <c r="I14" s="241"/>
      <c r="N14" s="54"/>
      <c r="O14" s="309">
        <v>6694110</v>
      </c>
      <c r="P14" s="309"/>
      <c r="Q14" s="309"/>
      <c r="R14" s="309"/>
      <c r="S14" s="309"/>
      <c r="T14" s="309"/>
      <c r="U14" s="309"/>
      <c r="V14" s="309"/>
      <c r="W14" s="309"/>
      <c r="X14" s="309"/>
      <c r="Y14" s="309">
        <v>5644492</v>
      </c>
      <c r="Z14" s="309"/>
      <c r="AA14" s="309"/>
      <c r="AB14" s="309"/>
      <c r="AC14" s="309"/>
      <c r="AD14" s="309"/>
      <c r="AE14" s="309"/>
      <c r="AF14" s="309"/>
      <c r="AG14" s="309"/>
      <c r="AH14" s="309"/>
      <c r="AI14" s="309">
        <v>298324</v>
      </c>
      <c r="AJ14" s="309"/>
      <c r="AK14" s="309"/>
      <c r="AL14" s="309"/>
      <c r="AM14" s="309"/>
      <c r="AN14" s="309"/>
      <c r="AO14" s="309"/>
      <c r="AP14" s="309"/>
      <c r="AQ14" s="309"/>
      <c r="AR14" s="309">
        <v>751294</v>
      </c>
      <c r="AS14" s="309"/>
      <c r="AT14" s="309"/>
      <c r="AU14" s="309"/>
      <c r="AV14" s="309"/>
      <c r="AW14" s="309"/>
      <c r="AX14" s="309"/>
      <c r="AY14" s="309"/>
      <c r="AZ14" s="309"/>
      <c r="BA14" s="309"/>
      <c r="BB14" s="309">
        <v>102969</v>
      </c>
      <c r="BC14" s="309"/>
      <c r="BD14" s="309"/>
      <c r="BE14" s="309"/>
      <c r="BF14" s="309"/>
      <c r="BG14" s="309"/>
      <c r="BH14" s="309"/>
      <c r="BI14" s="309"/>
      <c r="BJ14" s="309"/>
    </row>
    <row r="15" spans="2:63" ht="12" customHeight="1">
      <c r="G15" s="238">
        <v>24</v>
      </c>
      <c r="H15" s="238"/>
      <c r="I15" s="238"/>
      <c r="N15" s="54"/>
      <c r="O15" s="310">
        <f>SUM(O17:X30)</f>
        <v>6613810</v>
      </c>
      <c r="P15" s="310"/>
      <c r="Q15" s="310"/>
      <c r="R15" s="310"/>
      <c r="S15" s="310"/>
      <c r="T15" s="310"/>
      <c r="U15" s="310"/>
      <c r="V15" s="310"/>
      <c r="W15" s="310"/>
      <c r="X15" s="310"/>
      <c r="Y15" s="310">
        <f>SUM(Y17:AH30)</f>
        <v>5628958</v>
      </c>
      <c r="Z15" s="310"/>
      <c r="AA15" s="310"/>
      <c r="AB15" s="310"/>
      <c r="AC15" s="310"/>
      <c r="AD15" s="310"/>
      <c r="AE15" s="310"/>
      <c r="AF15" s="310"/>
      <c r="AG15" s="310"/>
      <c r="AH15" s="310"/>
      <c r="AI15" s="310">
        <f>SUM(AI17:AQ30)</f>
        <v>297497</v>
      </c>
      <c r="AJ15" s="310"/>
      <c r="AK15" s="310"/>
      <c r="AL15" s="310"/>
      <c r="AM15" s="310"/>
      <c r="AN15" s="310"/>
      <c r="AO15" s="310"/>
      <c r="AP15" s="310"/>
      <c r="AQ15" s="310"/>
      <c r="AR15" s="310">
        <f>SUM(AR17:BA30)</f>
        <v>687355</v>
      </c>
      <c r="AS15" s="310"/>
      <c r="AT15" s="310"/>
      <c r="AU15" s="310"/>
      <c r="AV15" s="310"/>
      <c r="AW15" s="310"/>
      <c r="AX15" s="310"/>
      <c r="AY15" s="310"/>
      <c r="AZ15" s="310"/>
      <c r="BA15" s="310"/>
      <c r="BB15" s="310">
        <f>SUM(BB17:BJ30)</f>
        <v>123938</v>
      </c>
      <c r="BC15" s="310"/>
      <c r="BD15" s="310"/>
      <c r="BE15" s="310"/>
      <c r="BF15" s="310"/>
      <c r="BG15" s="310"/>
      <c r="BH15" s="310"/>
      <c r="BI15" s="310"/>
      <c r="BJ15" s="310"/>
    </row>
    <row r="16" spans="2:63" ht="8.1" customHeight="1">
      <c r="N16" s="54"/>
    </row>
    <row r="17" spans="2:64" ht="12" customHeight="1">
      <c r="C17" s="243" t="s">
        <v>463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3"/>
      <c r="O17" s="413">
        <v>1206219</v>
      </c>
      <c r="P17" s="384"/>
      <c r="Q17" s="384"/>
      <c r="R17" s="384"/>
      <c r="S17" s="384"/>
      <c r="T17" s="384"/>
      <c r="U17" s="384"/>
      <c r="V17" s="384"/>
      <c r="W17" s="384"/>
      <c r="X17" s="384"/>
      <c r="Y17" s="383">
        <v>1026016</v>
      </c>
      <c r="Z17" s="385"/>
      <c r="AA17" s="385"/>
      <c r="AB17" s="385"/>
      <c r="AC17" s="385"/>
      <c r="AD17" s="385"/>
      <c r="AE17" s="385"/>
      <c r="AF17" s="385"/>
      <c r="AG17" s="385"/>
      <c r="AH17" s="385"/>
      <c r="AI17" s="383">
        <v>64530</v>
      </c>
      <c r="AJ17" s="385"/>
      <c r="AK17" s="385"/>
      <c r="AL17" s="385"/>
      <c r="AM17" s="385"/>
      <c r="AN17" s="385"/>
      <c r="AO17" s="385"/>
      <c r="AP17" s="385"/>
      <c r="AQ17" s="385"/>
      <c r="AR17" s="383">
        <v>115673</v>
      </c>
      <c r="AS17" s="385"/>
      <c r="AT17" s="385"/>
      <c r="AU17" s="385"/>
      <c r="AV17" s="385"/>
      <c r="AW17" s="385"/>
      <c r="AX17" s="385"/>
      <c r="AY17" s="385"/>
      <c r="AZ17" s="385"/>
      <c r="BA17" s="385"/>
      <c r="BB17" s="383">
        <v>21799</v>
      </c>
      <c r="BC17" s="385"/>
      <c r="BD17" s="385"/>
      <c r="BE17" s="385"/>
      <c r="BF17" s="385"/>
      <c r="BG17" s="385"/>
      <c r="BH17" s="385"/>
      <c r="BI17" s="385"/>
      <c r="BJ17" s="385"/>
      <c r="BK17" s="14"/>
      <c r="BL17" s="14"/>
    </row>
    <row r="18" spans="2:64" ht="12" customHeight="1">
      <c r="C18" s="243" t="s">
        <v>464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3"/>
      <c r="O18" s="413">
        <v>655458</v>
      </c>
      <c r="P18" s="384"/>
      <c r="Q18" s="384"/>
      <c r="R18" s="384"/>
      <c r="S18" s="384"/>
      <c r="T18" s="384"/>
      <c r="U18" s="384"/>
      <c r="V18" s="384"/>
      <c r="W18" s="384"/>
      <c r="X18" s="384"/>
      <c r="Y18" s="383">
        <v>558548</v>
      </c>
      <c r="Z18" s="385"/>
      <c r="AA18" s="385"/>
      <c r="AB18" s="385"/>
      <c r="AC18" s="385"/>
      <c r="AD18" s="385"/>
      <c r="AE18" s="385"/>
      <c r="AF18" s="385"/>
      <c r="AG18" s="385"/>
      <c r="AH18" s="385"/>
      <c r="AI18" s="383">
        <v>24593</v>
      </c>
      <c r="AJ18" s="385"/>
      <c r="AK18" s="385"/>
      <c r="AL18" s="385"/>
      <c r="AM18" s="385"/>
      <c r="AN18" s="385"/>
      <c r="AO18" s="385"/>
      <c r="AP18" s="385"/>
      <c r="AQ18" s="385"/>
      <c r="AR18" s="383">
        <v>72317</v>
      </c>
      <c r="AS18" s="385"/>
      <c r="AT18" s="385"/>
      <c r="AU18" s="385"/>
      <c r="AV18" s="385"/>
      <c r="AW18" s="385"/>
      <c r="AX18" s="385"/>
      <c r="AY18" s="385"/>
      <c r="AZ18" s="385"/>
      <c r="BA18" s="385"/>
      <c r="BB18" s="383">
        <v>9339</v>
      </c>
      <c r="BC18" s="385"/>
      <c r="BD18" s="385"/>
      <c r="BE18" s="385"/>
      <c r="BF18" s="385"/>
      <c r="BG18" s="385"/>
      <c r="BH18" s="385"/>
      <c r="BI18" s="385"/>
      <c r="BJ18" s="385"/>
      <c r="BK18" s="14"/>
      <c r="BL18" s="14"/>
    </row>
    <row r="19" spans="2:64" ht="12" customHeight="1">
      <c r="C19" s="243" t="s">
        <v>465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3"/>
      <c r="O19" s="413">
        <v>639064</v>
      </c>
      <c r="P19" s="384"/>
      <c r="Q19" s="384"/>
      <c r="R19" s="384"/>
      <c r="S19" s="384"/>
      <c r="T19" s="384"/>
      <c r="U19" s="384"/>
      <c r="V19" s="384"/>
      <c r="W19" s="384"/>
      <c r="X19" s="384"/>
      <c r="Y19" s="383">
        <v>554715</v>
      </c>
      <c r="Z19" s="385"/>
      <c r="AA19" s="385"/>
      <c r="AB19" s="385"/>
      <c r="AC19" s="385"/>
      <c r="AD19" s="385"/>
      <c r="AE19" s="385"/>
      <c r="AF19" s="385"/>
      <c r="AG19" s="385"/>
      <c r="AH19" s="385"/>
      <c r="AI19" s="383">
        <v>21510</v>
      </c>
      <c r="AJ19" s="385"/>
      <c r="AK19" s="385"/>
      <c r="AL19" s="385"/>
      <c r="AM19" s="385"/>
      <c r="AN19" s="385"/>
      <c r="AO19" s="385"/>
      <c r="AP19" s="385"/>
      <c r="AQ19" s="385"/>
      <c r="AR19" s="383">
        <v>62839</v>
      </c>
      <c r="AS19" s="385"/>
      <c r="AT19" s="385"/>
      <c r="AU19" s="385"/>
      <c r="AV19" s="385"/>
      <c r="AW19" s="385"/>
      <c r="AX19" s="385"/>
      <c r="AY19" s="385"/>
      <c r="AZ19" s="385"/>
      <c r="BA19" s="385"/>
      <c r="BB19" s="383">
        <v>10522</v>
      </c>
      <c r="BC19" s="385"/>
      <c r="BD19" s="385"/>
      <c r="BE19" s="385"/>
      <c r="BF19" s="385"/>
      <c r="BG19" s="385"/>
      <c r="BH19" s="385"/>
      <c r="BI19" s="385"/>
      <c r="BJ19" s="385"/>
      <c r="BK19" s="14"/>
      <c r="BL19" s="14"/>
    </row>
    <row r="20" spans="2:64" ht="12" customHeight="1">
      <c r="C20" s="243" t="s">
        <v>466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3"/>
      <c r="O20" s="413">
        <v>486740</v>
      </c>
      <c r="P20" s="384"/>
      <c r="Q20" s="384"/>
      <c r="R20" s="384"/>
      <c r="S20" s="384"/>
      <c r="T20" s="384"/>
      <c r="U20" s="384"/>
      <c r="V20" s="384"/>
      <c r="W20" s="384"/>
      <c r="X20" s="384"/>
      <c r="Y20" s="383">
        <v>417197</v>
      </c>
      <c r="Z20" s="385"/>
      <c r="AA20" s="385"/>
      <c r="AB20" s="385"/>
      <c r="AC20" s="385"/>
      <c r="AD20" s="385"/>
      <c r="AE20" s="385"/>
      <c r="AF20" s="385"/>
      <c r="AG20" s="385"/>
      <c r="AH20" s="385"/>
      <c r="AI20" s="383">
        <v>24070</v>
      </c>
      <c r="AJ20" s="385"/>
      <c r="AK20" s="385"/>
      <c r="AL20" s="385"/>
      <c r="AM20" s="385"/>
      <c r="AN20" s="385"/>
      <c r="AO20" s="385"/>
      <c r="AP20" s="385"/>
      <c r="AQ20" s="385"/>
      <c r="AR20" s="383">
        <v>45473</v>
      </c>
      <c r="AS20" s="385"/>
      <c r="AT20" s="385"/>
      <c r="AU20" s="385"/>
      <c r="AV20" s="385"/>
      <c r="AW20" s="385"/>
      <c r="AX20" s="385"/>
      <c r="AY20" s="385"/>
      <c r="AZ20" s="385"/>
      <c r="BA20" s="385"/>
      <c r="BB20" s="383">
        <v>14926</v>
      </c>
      <c r="BC20" s="385"/>
      <c r="BD20" s="385"/>
      <c r="BE20" s="385"/>
      <c r="BF20" s="385"/>
      <c r="BG20" s="385"/>
      <c r="BH20" s="385"/>
      <c r="BI20" s="385"/>
      <c r="BJ20" s="385"/>
      <c r="BK20" s="14"/>
      <c r="BL20" s="14"/>
    </row>
    <row r="21" spans="2:64" ht="12" customHeight="1">
      <c r="C21" s="243" t="s">
        <v>467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3"/>
      <c r="O21" s="413">
        <v>659517</v>
      </c>
      <c r="P21" s="384"/>
      <c r="Q21" s="384"/>
      <c r="R21" s="384"/>
      <c r="S21" s="384"/>
      <c r="T21" s="384"/>
      <c r="U21" s="384"/>
      <c r="V21" s="384"/>
      <c r="W21" s="384"/>
      <c r="X21" s="384"/>
      <c r="Y21" s="383">
        <v>572669</v>
      </c>
      <c r="Z21" s="385"/>
      <c r="AA21" s="385"/>
      <c r="AB21" s="385"/>
      <c r="AC21" s="385"/>
      <c r="AD21" s="385"/>
      <c r="AE21" s="385"/>
      <c r="AF21" s="385"/>
      <c r="AG21" s="385"/>
      <c r="AH21" s="385"/>
      <c r="AI21" s="383">
        <v>24985</v>
      </c>
      <c r="AJ21" s="385"/>
      <c r="AK21" s="385"/>
      <c r="AL21" s="385"/>
      <c r="AM21" s="385"/>
      <c r="AN21" s="385"/>
      <c r="AO21" s="385"/>
      <c r="AP21" s="385"/>
      <c r="AQ21" s="385"/>
      <c r="AR21" s="383">
        <v>61863</v>
      </c>
      <c r="AS21" s="385"/>
      <c r="AT21" s="385"/>
      <c r="AU21" s="385"/>
      <c r="AV21" s="385"/>
      <c r="AW21" s="385"/>
      <c r="AX21" s="385"/>
      <c r="AY21" s="385"/>
      <c r="AZ21" s="385"/>
      <c r="BA21" s="385"/>
      <c r="BB21" s="383">
        <v>10484</v>
      </c>
      <c r="BC21" s="385"/>
      <c r="BD21" s="385"/>
      <c r="BE21" s="385"/>
      <c r="BF21" s="385"/>
      <c r="BG21" s="385"/>
      <c r="BH21" s="385"/>
      <c r="BI21" s="385"/>
      <c r="BJ21" s="385"/>
      <c r="BK21" s="14"/>
      <c r="BL21" s="14"/>
    </row>
    <row r="22" spans="2:64" ht="12" customHeight="1">
      <c r="C22" s="243" t="s">
        <v>468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3"/>
      <c r="O22" s="413">
        <v>484302</v>
      </c>
      <c r="P22" s="384"/>
      <c r="Q22" s="384"/>
      <c r="R22" s="384"/>
      <c r="S22" s="384"/>
      <c r="T22" s="384"/>
      <c r="U22" s="384"/>
      <c r="V22" s="384"/>
      <c r="W22" s="384"/>
      <c r="X22" s="384"/>
      <c r="Y22" s="383">
        <v>406551</v>
      </c>
      <c r="Z22" s="385"/>
      <c r="AA22" s="385"/>
      <c r="AB22" s="385"/>
      <c r="AC22" s="385"/>
      <c r="AD22" s="385"/>
      <c r="AE22" s="385"/>
      <c r="AF22" s="385"/>
      <c r="AG22" s="385"/>
      <c r="AH22" s="385"/>
      <c r="AI22" s="383">
        <v>22856</v>
      </c>
      <c r="AJ22" s="385"/>
      <c r="AK22" s="385"/>
      <c r="AL22" s="385"/>
      <c r="AM22" s="385"/>
      <c r="AN22" s="385"/>
      <c r="AO22" s="385"/>
      <c r="AP22" s="385"/>
      <c r="AQ22" s="385"/>
      <c r="AR22" s="383">
        <v>54895</v>
      </c>
      <c r="AS22" s="385"/>
      <c r="AT22" s="385"/>
      <c r="AU22" s="385"/>
      <c r="AV22" s="385"/>
      <c r="AW22" s="385"/>
      <c r="AX22" s="385"/>
      <c r="AY22" s="385"/>
      <c r="AZ22" s="385"/>
      <c r="BA22" s="385"/>
      <c r="BB22" s="383">
        <v>10825</v>
      </c>
      <c r="BC22" s="385"/>
      <c r="BD22" s="385"/>
      <c r="BE22" s="385"/>
      <c r="BF22" s="385"/>
      <c r="BG22" s="385"/>
      <c r="BH22" s="385"/>
      <c r="BI22" s="385"/>
      <c r="BJ22" s="385"/>
      <c r="BK22" s="14"/>
      <c r="BL22" s="14"/>
    </row>
    <row r="23" spans="2:64" ht="12" customHeight="1">
      <c r="C23" s="243" t="s">
        <v>469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3"/>
      <c r="O23" s="413">
        <v>573656</v>
      </c>
      <c r="P23" s="384"/>
      <c r="Q23" s="384"/>
      <c r="R23" s="384"/>
      <c r="S23" s="384"/>
      <c r="T23" s="384"/>
      <c r="U23" s="384"/>
      <c r="V23" s="384"/>
      <c r="W23" s="384"/>
      <c r="X23" s="384"/>
      <c r="Y23" s="383">
        <v>484473</v>
      </c>
      <c r="Z23" s="385"/>
      <c r="AA23" s="385"/>
      <c r="AB23" s="385"/>
      <c r="AC23" s="385"/>
      <c r="AD23" s="385"/>
      <c r="AE23" s="385"/>
      <c r="AF23" s="385"/>
      <c r="AG23" s="385"/>
      <c r="AH23" s="385"/>
      <c r="AI23" s="383">
        <v>26953</v>
      </c>
      <c r="AJ23" s="385"/>
      <c r="AK23" s="385"/>
      <c r="AL23" s="385"/>
      <c r="AM23" s="385"/>
      <c r="AN23" s="385"/>
      <c r="AO23" s="385"/>
      <c r="AP23" s="385"/>
      <c r="AQ23" s="385"/>
      <c r="AR23" s="383">
        <v>62230</v>
      </c>
      <c r="AS23" s="385"/>
      <c r="AT23" s="385"/>
      <c r="AU23" s="385"/>
      <c r="AV23" s="385"/>
      <c r="AW23" s="385"/>
      <c r="AX23" s="385"/>
      <c r="AY23" s="385"/>
      <c r="AZ23" s="385"/>
      <c r="BA23" s="385"/>
      <c r="BB23" s="383">
        <v>7473</v>
      </c>
      <c r="BC23" s="385"/>
      <c r="BD23" s="385"/>
      <c r="BE23" s="385"/>
      <c r="BF23" s="385"/>
      <c r="BG23" s="385"/>
      <c r="BH23" s="385"/>
      <c r="BI23" s="385"/>
      <c r="BJ23" s="385"/>
      <c r="BK23" s="14"/>
      <c r="BL23" s="14"/>
    </row>
    <row r="24" spans="2:64" ht="12" customHeight="1">
      <c r="C24" s="243" t="s">
        <v>470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3"/>
      <c r="O24" s="413">
        <v>215332</v>
      </c>
      <c r="P24" s="384"/>
      <c r="Q24" s="384"/>
      <c r="R24" s="384"/>
      <c r="S24" s="384"/>
      <c r="T24" s="384"/>
      <c r="U24" s="384"/>
      <c r="V24" s="384"/>
      <c r="W24" s="384"/>
      <c r="X24" s="384"/>
      <c r="Y24" s="383">
        <v>181021</v>
      </c>
      <c r="Z24" s="385"/>
      <c r="AA24" s="385"/>
      <c r="AB24" s="385"/>
      <c r="AC24" s="385"/>
      <c r="AD24" s="385"/>
      <c r="AE24" s="385"/>
      <c r="AF24" s="385"/>
      <c r="AG24" s="385"/>
      <c r="AH24" s="385"/>
      <c r="AI24" s="383">
        <v>16330</v>
      </c>
      <c r="AJ24" s="385"/>
      <c r="AK24" s="385"/>
      <c r="AL24" s="385"/>
      <c r="AM24" s="385"/>
      <c r="AN24" s="385"/>
      <c r="AO24" s="385"/>
      <c r="AP24" s="385"/>
      <c r="AQ24" s="385"/>
      <c r="AR24" s="383">
        <v>17981</v>
      </c>
      <c r="AS24" s="385"/>
      <c r="AT24" s="385"/>
      <c r="AU24" s="385"/>
      <c r="AV24" s="385"/>
      <c r="AW24" s="385"/>
      <c r="AX24" s="385"/>
      <c r="AY24" s="385"/>
      <c r="AZ24" s="385"/>
      <c r="BA24" s="385"/>
      <c r="BB24" s="383">
        <v>9065</v>
      </c>
      <c r="BC24" s="385"/>
      <c r="BD24" s="385"/>
      <c r="BE24" s="385"/>
      <c r="BF24" s="385"/>
      <c r="BG24" s="385"/>
      <c r="BH24" s="385"/>
      <c r="BI24" s="385"/>
      <c r="BJ24" s="385"/>
      <c r="BK24" s="14"/>
      <c r="BL24" s="14"/>
    </row>
    <row r="25" spans="2:64" ht="12" customHeight="1">
      <c r="C25" s="243" t="s">
        <v>471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3"/>
      <c r="O25" s="413">
        <v>380101</v>
      </c>
      <c r="P25" s="384"/>
      <c r="Q25" s="384"/>
      <c r="R25" s="384"/>
      <c r="S25" s="384"/>
      <c r="T25" s="384"/>
      <c r="U25" s="384"/>
      <c r="V25" s="384"/>
      <c r="W25" s="384"/>
      <c r="X25" s="384"/>
      <c r="Y25" s="383">
        <v>308975</v>
      </c>
      <c r="Z25" s="385"/>
      <c r="AA25" s="385"/>
      <c r="AB25" s="385"/>
      <c r="AC25" s="385"/>
      <c r="AD25" s="385"/>
      <c r="AE25" s="385"/>
      <c r="AF25" s="385"/>
      <c r="AG25" s="385"/>
      <c r="AH25" s="385"/>
      <c r="AI25" s="383">
        <v>15258</v>
      </c>
      <c r="AJ25" s="385"/>
      <c r="AK25" s="385"/>
      <c r="AL25" s="385"/>
      <c r="AM25" s="385"/>
      <c r="AN25" s="385"/>
      <c r="AO25" s="385"/>
      <c r="AP25" s="385"/>
      <c r="AQ25" s="385"/>
      <c r="AR25" s="383">
        <v>55868</v>
      </c>
      <c r="AS25" s="385"/>
      <c r="AT25" s="385"/>
      <c r="AU25" s="385"/>
      <c r="AV25" s="385"/>
      <c r="AW25" s="385"/>
      <c r="AX25" s="385"/>
      <c r="AY25" s="385"/>
      <c r="AZ25" s="385"/>
      <c r="BA25" s="385"/>
      <c r="BB25" s="383">
        <v>11345</v>
      </c>
      <c r="BC25" s="385"/>
      <c r="BD25" s="385"/>
      <c r="BE25" s="385"/>
      <c r="BF25" s="385"/>
      <c r="BG25" s="385"/>
      <c r="BH25" s="385"/>
      <c r="BI25" s="385"/>
      <c r="BJ25" s="385"/>
      <c r="BK25" s="14"/>
      <c r="BL25" s="14"/>
    </row>
    <row r="26" spans="2:64" ht="12" customHeight="1">
      <c r="C26" s="243" t="s">
        <v>472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3"/>
      <c r="O26" s="413">
        <v>353094</v>
      </c>
      <c r="P26" s="384"/>
      <c r="Q26" s="384"/>
      <c r="R26" s="384"/>
      <c r="S26" s="384"/>
      <c r="T26" s="384"/>
      <c r="U26" s="384"/>
      <c r="V26" s="384"/>
      <c r="W26" s="384"/>
      <c r="X26" s="384"/>
      <c r="Y26" s="383">
        <v>305663</v>
      </c>
      <c r="Z26" s="385"/>
      <c r="AA26" s="385"/>
      <c r="AB26" s="385"/>
      <c r="AC26" s="385"/>
      <c r="AD26" s="385"/>
      <c r="AE26" s="385"/>
      <c r="AF26" s="385"/>
      <c r="AG26" s="385"/>
      <c r="AH26" s="385"/>
      <c r="AI26" s="383">
        <v>15875</v>
      </c>
      <c r="AJ26" s="385"/>
      <c r="AK26" s="385"/>
      <c r="AL26" s="385"/>
      <c r="AM26" s="385"/>
      <c r="AN26" s="385"/>
      <c r="AO26" s="385"/>
      <c r="AP26" s="385"/>
      <c r="AQ26" s="385"/>
      <c r="AR26" s="383">
        <v>31556</v>
      </c>
      <c r="AS26" s="385"/>
      <c r="AT26" s="385"/>
      <c r="AU26" s="385"/>
      <c r="AV26" s="385"/>
      <c r="AW26" s="385"/>
      <c r="AX26" s="385"/>
      <c r="AY26" s="385"/>
      <c r="AZ26" s="385"/>
      <c r="BA26" s="385"/>
      <c r="BB26" s="383">
        <v>2740</v>
      </c>
      <c r="BC26" s="385"/>
      <c r="BD26" s="385"/>
      <c r="BE26" s="385"/>
      <c r="BF26" s="385"/>
      <c r="BG26" s="385"/>
      <c r="BH26" s="385"/>
      <c r="BI26" s="385"/>
      <c r="BJ26" s="385"/>
      <c r="BK26" s="14"/>
      <c r="BL26" s="14"/>
    </row>
    <row r="27" spans="2:64" ht="12" customHeight="1">
      <c r="C27" s="243" t="s">
        <v>473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3"/>
      <c r="O27" s="413">
        <v>503281</v>
      </c>
      <c r="P27" s="384"/>
      <c r="Q27" s="384"/>
      <c r="R27" s="384"/>
      <c r="S27" s="384"/>
      <c r="T27" s="384"/>
      <c r="U27" s="384"/>
      <c r="V27" s="384"/>
      <c r="W27" s="384"/>
      <c r="X27" s="384"/>
      <c r="Y27" s="383">
        <v>426187</v>
      </c>
      <c r="Z27" s="385"/>
      <c r="AA27" s="385"/>
      <c r="AB27" s="385"/>
      <c r="AC27" s="385"/>
      <c r="AD27" s="385"/>
      <c r="AE27" s="385"/>
      <c r="AF27" s="385"/>
      <c r="AG27" s="385"/>
      <c r="AH27" s="385"/>
      <c r="AI27" s="383">
        <v>21240</v>
      </c>
      <c r="AJ27" s="385"/>
      <c r="AK27" s="385"/>
      <c r="AL27" s="385"/>
      <c r="AM27" s="385"/>
      <c r="AN27" s="385"/>
      <c r="AO27" s="385"/>
      <c r="AP27" s="385"/>
      <c r="AQ27" s="385"/>
      <c r="AR27" s="383">
        <v>55854</v>
      </c>
      <c r="AS27" s="385"/>
      <c r="AT27" s="385"/>
      <c r="AU27" s="385"/>
      <c r="AV27" s="385"/>
      <c r="AW27" s="385"/>
      <c r="AX27" s="385"/>
      <c r="AY27" s="385"/>
      <c r="AZ27" s="385"/>
      <c r="BA27" s="385"/>
      <c r="BB27" s="383">
        <v>6454</v>
      </c>
      <c r="BC27" s="385"/>
      <c r="BD27" s="385"/>
      <c r="BE27" s="385"/>
      <c r="BF27" s="385"/>
      <c r="BG27" s="385"/>
      <c r="BH27" s="385"/>
      <c r="BI27" s="385"/>
      <c r="BJ27" s="385"/>
      <c r="BK27" s="14"/>
      <c r="BL27" s="14"/>
    </row>
    <row r="28" spans="2:64" ht="12" customHeight="1">
      <c r="C28" s="243" t="s">
        <v>474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3"/>
      <c r="O28" s="413">
        <v>404362</v>
      </c>
      <c r="P28" s="384"/>
      <c r="Q28" s="384"/>
      <c r="R28" s="384"/>
      <c r="S28" s="384"/>
      <c r="T28" s="384"/>
      <c r="U28" s="384"/>
      <c r="V28" s="384"/>
      <c r="W28" s="384"/>
      <c r="X28" s="384"/>
      <c r="Y28" s="383">
        <v>343906</v>
      </c>
      <c r="Z28" s="385"/>
      <c r="AA28" s="385"/>
      <c r="AB28" s="385"/>
      <c r="AC28" s="385"/>
      <c r="AD28" s="385"/>
      <c r="AE28" s="385"/>
      <c r="AF28" s="385"/>
      <c r="AG28" s="385"/>
      <c r="AH28" s="385"/>
      <c r="AI28" s="383">
        <v>17108</v>
      </c>
      <c r="AJ28" s="385"/>
      <c r="AK28" s="385"/>
      <c r="AL28" s="385"/>
      <c r="AM28" s="385"/>
      <c r="AN28" s="385"/>
      <c r="AO28" s="385"/>
      <c r="AP28" s="385"/>
      <c r="AQ28" s="385"/>
      <c r="AR28" s="383">
        <v>43348</v>
      </c>
      <c r="AS28" s="385"/>
      <c r="AT28" s="385"/>
      <c r="AU28" s="385"/>
      <c r="AV28" s="385"/>
      <c r="AW28" s="385"/>
      <c r="AX28" s="385"/>
      <c r="AY28" s="385"/>
      <c r="AZ28" s="385"/>
      <c r="BA28" s="385"/>
      <c r="BB28" s="383">
        <v>8966</v>
      </c>
      <c r="BC28" s="385"/>
      <c r="BD28" s="385"/>
      <c r="BE28" s="385"/>
      <c r="BF28" s="385"/>
      <c r="BG28" s="385"/>
      <c r="BH28" s="385"/>
      <c r="BI28" s="385"/>
      <c r="BJ28" s="385"/>
      <c r="BK28" s="14"/>
      <c r="BL28" s="14"/>
    </row>
    <row r="29" spans="2:64" ht="12" customHeight="1">
      <c r="C29" s="243" t="s">
        <v>475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3"/>
      <c r="O29" s="413">
        <v>33005</v>
      </c>
      <c r="P29" s="384"/>
      <c r="Q29" s="384"/>
      <c r="R29" s="384"/>
      <c r="S29" s="384"/>
      <c r="T29" s="384"/>
      <c r="U29" s="384"/>
      <c r="V29" s="384"/>
      <c r="W29" s="384"/>
      <c r="X29" s="384"/>
      <c r="Y29" s="383">
        <v>27776</v>
      </c>
      <c r="Z29" s="385"/>
      <c r="AA29" s="385"/>
      <c r="AB29" s="385"/>
      <c r="AC29" s="385"/>
      <c r="AD29" s="385"/>
      <c r="AE29" s="385"/>
      <c r="AF29" s="385"/>
      <c r="AG29" s="385"/>
      <c r="AH29" s="385"/>
      <c r="AI29" s="383">
        <v>1366</v>
      </c>
      <c r="AJ29" s="385"/>
      <c r="AK29" s="385"/>
      <c r="AL29" s="385"/>
      <c r="AM29" s="385"/>
      <c r="AN29" s="385"/>
      <c r="AO29" s="385"/>
      <c r="AP29" s="385"/>
      <c r="AQ29" s="385"/>
      <c r="AR29" s="383">
        <v>3863</v>
      </c>
      <c r="AS29" s="385"/>
      <c r="AT29" s="385"/>
      <c r="AU29" s="385"/>
      <c r="AV29" s="385"/>
      <c r="AW29" s="385"/>
      <c r="AX29" s="385"/>
      <c r="AY29" s="385"/>
      <c r="AZ29" s="385"/>
      <c r="BA29" s="385"/>
      <c r="BB29" s="383">
        <v>0</v>
      </c>
      <c r="BC29" s="385"/>
      <c r="BD29" s="385"/>
      <c r="BE29" s="385"/>
      <c r="BF29" s="385"/>
      <c r="BG29" s="385"/>
      <c r="BH29" s="385"/>
      <c r="BI29" s="385"/>
      <c r="BJ29" s="385"/>
      <c r="BK29" s="14"/>
      <c r="BL29" s="14"/>
    </row>
    <row r="30" spans="2:64" ht="12" customHeight="1">
      <c r="C30" s="243" t="s">
        <v>479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3"/>
      <c r="O30" s="413">
        <v>19679</v>
      </c>
      <c r="P30" s="384"/>
      <c r="Q30" s="384"/>
      <c r="R30" s="384"/>
      <c r="S30" s="384"/>
      <c r="T30" s="384"/>
      <c r="U30" s="384"/>
      <c r="V30" s="384"/>
      <c r="W30" s="384"/>
      <c r="X30" s="384"/>
      <c r="Y30" s="383">
        <v>15261</v>
      </c>
      <c r="Z30" s="385"/>
      <c r="AA30" s="385"/>
      <c r="AB30" s="385"/>
      <c r="AC30" s="385"/>
      <c r="AD30" s="385"/>
      <c r="AE30" s="385"/>
      <c r="AF30" s="385"/>
      <c r="AG30" s="385"/>
      <c r="AH30" s="385"/>
      <c r="AI30" s="383">
        <v>823</v>
      </c>
      <c r="AJ30" s="385"/>
      <c r="AK30" s="385"/>
      <c r="AL30" s="385"/>
      <c r="AM30" s="385"/>
      <c r="AN30" s="385"/>
      <c r="AO30" s="385"/>
      <c r="AP30" s="385"/>
      <c r="AQ30" s="385"/>
      <c r="AR30" s="383">
        <v>3595</v>
      </c>
      <c r="AS30" s="385"/>
      <c r="AT30" s="385"/>
      <c r="AU30" s="385"/>
      <c r="AV30" s="385"/>
      <c r="AW30" s="385"/>
      <c r="AX30" s="385"/>
      <c r="AY30" s="385"/>
      <c r="AZ30" s="385"/>
      <c r="BA30" s="385"/>
      <c r="BB30" s="383">
        <v>0</v>
      </c>
      <c r="BC30" s="385"/>
      <c r="BD30" s="385"/>
      <c r="BE30" s="385"/>
      <c r="BF30" s="385"/>
      <c r="BG30" s="385"/>
      <c r="BH30" s="385"/>
      <c r="BI30" s="385"/>
      <c r="BJ30" s="385"/>
      <c r="BK30" s="14"/>
      <c r="BL30" s="14"/>
    </row>
    <row r="31" spans="2:64" ht="8.1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4" ht="12" customHeight="1">
      <c r="B32" s="285" t="s">
        <v>476</v>
      </c>
      <c r="C32" s="285"/>
      <c r="D32" s="285"/>
      <c r="E32" s="36" t="s">
        <v>477</v>
      </c>
      <c r="F32" s="2" t="s">
        <v>478</v>
      </c>
    </row>
    <row r="33" spans="2:64" ht="12" customHeight="1"/>
    <row r="34" spans="2:64" ht="12" customHeight="1">
      <c r="B34" s="241" t="s">
        <v>480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</row>
    <row r="35" spans="2:64" ht="12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9" t="s">
        <v>616</v>
      </c>
    </row>
    <row r="36" spans="2:64" ht="13.5" customHeight="1">
      <c r="B36" s="312" t="s">
        <v>481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92" t="s">
        <v>482</v>
      </c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 t="s">
        <v>483</v>
      </c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1" t="s">
        <v>484</v>
      </c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414"/>
    </row>
    <row r="37" spans="2:64" ht="13.5" customHeight="1">
      <c r="B37" s="314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411"/>
    </row>
    <row r="38" spans="2:64" ht="8.1" customHeight="1">
      <c r="N38" s="53"/>
    </row>
    <row r="39" spans="2:64" ht="12" customHeight="1">
      <c r="C39" s="346" t="s">
        <v>485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54"/>
      <c r="O39" s="265">
        <f>SUM(O41:AD54)</f>
        <v>1596554</v>
      </c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265">
        <f>SUM(AE41:AT54)</f>
        <v>75446</v>
      </c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265">
        <f>SUM(AU41:BJ54)</f>
        <v>235613</v>
      </c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37"/>
      <c r="BL39" s="37"/>
    </row>
    <row r="40" spans="2:64" ht="8.1" customHeight="1">
      <c r="N40" s="54"/>
      <c r="O40" s="15"/>
      <c r="P40" s="41"/>
      <c r="Q40" s="41"/>
      <c r="R40" s="41"/>
      <c r="S40" s="41"/>
      <c r="T40" s="41"/>
      <c r="U40" s="41"/>
      <c r="V40" s="41"/>
      <c r="W40" s="15"/>
      <c r="X40" s="15"/>
      <c r="Y40" s="15"/>
      <c r="Z40" s="15"/>
      <c r="AA40" s="15"/>
      <c r="AB40" s="15"/>
      <c r="AC40" s="15"/>
      <c r="AD40" s="15"/>
      <c r="AE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2:64" ht="12" customHeight="1">
      <c r="C41" s="243" t="s">
        <v>463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63"/>
      <c r="O41" s="416">
        <v>239999</v>
      </c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16">
        <v>11137</v>
      </c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416">
        <v>29495</v>
      </c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14"/>
      <c r="BL41" s="14"/>
    </row>
    <row r="42" spans="2:64" ht="12" customHeight="1">
      <c r="C42" s="243" t="s">
        <v>464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63"/>
      <c r="O42" s="416">
        <v>172641</v>
      </c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16">
        <v>7133</v>
      </c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416">
        <v>25323</v>
      </c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14"/>
      <c r="BL42" s="14"/>
    </row>
    <row r="43" spans="2:64" ht="12" customHeight="1">
      <c r="C43" s="243" t="s">
        <v>465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63"/>
      <c r="O43" s="416">
        <v>153752</v>
      </c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16">
        <v>6514</v>
      </c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416">
        <v>21892</v>
      </c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14"/>
      <c r="BL43" s="14"/>
    </row>
    <row r="44" spans="2:64" ht="12" customHeight="1">
      <c r="C44" s="243" t="s">
        <v>466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63"/>
      <c r="O44" s="416">
        <v>120931</v>
      </c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16">
        <v>5812</v>
      </c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416">
        <v>16075</v>
      </c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14"/>
      <c r="BL44" s="14"/>
    </row>
    <row r="45" spans="2:64" ht="12" customHeight="1">
      <c r="C45" s="243" t="s">
        <v>467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63"/>
      <c r="O45" s="416">
        <v>139123</v>
      </c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16">
        <v>6700</v>
      </c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416">
        <v>21457</v>
      </c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14"/>
      <c r="BL45" s="14"/>
    </row>
    <row r="46" spans="2:64" ht="12" customHeight="1">
      <c r="C46" s="243" t="s">
        <v>468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63"/>
      <c r="O46" s="416">
        <v>123904</v>
      </c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16">
        <v>5618</v>
      </c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416">
        <v>24395</v>
      </c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14"/>
      <c r="BL46" s="14"/>
    </row>
    <row r="47" spans="2:64" ht="12" customHeight="1">
      <c r="C47" s="243" t="s">
        <v>469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63"/>
      <c r="O47" s="416">
        <v>158283</v>
      </c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16">
        <v>7906</v>
      </c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416">
        <v>22593</v>
      </c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14"/>
      <c r="BL47" s="14"/>
    </row>
    <row r="48" spans="2:64" ht="12" customHeight="1">
      <c r="C48" s="243" t="s">
        <v>470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63"/>
      <c r="O48" s="416">
        <v>44701</v>
      </c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16">
        <v>2684</v>
      </c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416">
        <v>5892</v>
      </c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14"/>
      <c r="BL48" s="14"/>
    </row>
    <row r="49" spans="2:64" ht="12" customHeight="1">
      <c r="C49" s="243" t="s">
        <v>471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63"/>
      <c r="O49" s="416">
        <v>100154</v>
      </c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16">
        <v>5019</v>
      </c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416">
        <v>22924</v>
      </c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14"/>
      <c r="BL49" s="14"/>
    </row>
    <row r="50" spans="2:64" ht="12" customHeight="1">
      <c r="C50" s="243" t="s">
        <v>472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63"/>
      <c r="O50" s="416">
        <v>112053</v>
      </c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16">
        <v>6087</v>
      </c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416">
        <v>16798</v>
      </c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14"/>
      <c r="BL50" s="14"/>
    </row>
    <row r="51" spans="2:64" ht="12" customHeight="1">
      <c r="C51" s="243" t="s">
        <v>473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63"/>
      <c r="O51" s="416">
        <v>111423</v>
      </c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16">
        <v>6225</v>
      </c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416">
        <v>13950</v>
      </c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14"/>
      <c r="BL51" s="14"/>
    </row>
    <row r="52" spans="2:64" ht="12" customHeight="1">
      <c r="C52" s="243" t="s">
        <v>474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63"/>
      <c r="O52" s="416">
        <v>72210</v>
      </c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16">
        <v>2995</v>
      </c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416">
        <v>9213</v>
      </c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14"/>
      <c r="BL52" s="14"/>
    </row>
    <row r="53" spans="2:64" ht="12" customHeight="1">
      <c r="C53" s="243" t="s">
        <v>475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63"/>
      <c r="O53" s="416">
        <v>30149</v>
      </c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16">
        <v>1022</v>
      </c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416">
        <v>2956</v>
      </c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14"/>
      <c r="BL53" s="14"/>
    </row>
    <row r="54" spans="2:64" ht="12" customHeight="1">
      <c r="C54" s="243" t="s">
        <v>479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63"/>
      <c r="O54" s="416">
        <v>17231</v>
      </c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16">
        <v>594</v>
      </c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416">
        <v>2650</v>
      </c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14"/>
      <c r="BL54" s="14"/>
    </row>
    <row r="55" spans="2:64" ht="8.1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4" ht="12" customHeight="1">
      <c r="B56" s="285" t="s">
        <v>476</v>
      </c>
      <c r="C56" s="285"/>
      <c r="D56" s="285"/>
      <c r="E56" s="36" t="s">
        <v>477</v>
      </c>
      <c r="F56" s="2" t="s">
        <v>478</v>
      </c>
    </row>
    <row r="58" spans="2:64" ht="18" customHeight="1">
      <c r="B58" s="253" t="s">
        <v>678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</row>
    <row r="59" spans="2:64" ht="12" customHeight="1">
      <c r="B59" s="241" t="s">
        <v>486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</row>
    <row r="60" spans="2:64" ht="12" customHeight="1">
      <c r="BJ60" s="12" t="s">
        <v>487</v>
      </c>
    </row>
    <row r="61" spans="2:64" ht="12" customHeight="1">
      <c r="B61" s="244" t="s">
        <v>462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 t="s">
        <v>623</v>
      </c>
      <c r="P61" s="245"/>
      <c r="Q61" s="245"/>
      <c r="R61" s="245"/>
      <c r="S61" s="245"/>
      <c r="T61" s="245"/>
      <c r="U61" s="245"/>
      <c r="V61" s="245"/>
      <c r="W61" s="245" t="s">
        <v>488</v>
      </c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8"/>
    </row>
    <row r="62" spans="2:64" ht="12" customHeight="1"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 t="s">
        <v>489</v>
      </c>
      <c r="X62" s="247"/>
      <c r="Y62" s="247"/>
      <c r="Z62" s="247"/>
      <c r="AA62" s="247"/>
      <c r="AB62" s="247"/>
      <c r="AC62" s="247"/>
      <c r="AD62" s="247"/>
      <c r="AE62" s="247" t="s">
        <v>490</v>
      </c>
      <c r="AF62" s="247"/>
      <c r="AG62" s="247"/>
      <c r="AH62" s="247"/>
      <c r="AI62" s="247"/>
      <c r="AJ62" s="247"/>
      <c r="AK62" s="247"/>
      <c r="AL62" s="247"/>
      <c r="AM62" s="247" t="s">
        <v>491</v>
      </c>
      <c r="AN62" s="247"/>
      <c r="AO62" s="247"/>
      <c r="AP62" s="247"/>
      <c r="AQ62" s="247"/>
      <c r="AR62" s="247"/>
      <c r="AS62" s="247"/>
      <c r="AT62" s="247"/>
      <c r="AU62" s="247" t="s">
        <v>492</v>
      </c>
      <c r="AV62" s="247"/>
      <c r="AW62" s="247"/>
      <c r="AX62" s="247"/>
      <c r="AY62" s="247"/>
      <c r="AZ62" s="247"/>
      <c r="BA62" s="247"/>
      <c r="BB62" s="247"/>
      <c r="BC62" s="247" t="s">
        <v>493</v>
      </c>
      <c r="BD62" s="247"/>
      <c r="BE62" s="247"/>
      <c r="BF62" s="247"/>
      <c r="BG62" s="247"/>
      <c r="BH62" s="247"/>
      <c r="BI62" s="247"/>
      <c r="BJ62" s="249"/>
    </row>
    <row r="63" spans="2:64" ht="8.1" customHeight="1">
      <c r="N63" s="53"/>
    </row>
    <row r="64" spans="2:64" ht="12" customHeight="1">
      <c r="C64" s="243" t="s">
        <v>461</v>
      </c>
      <c r="D64" s="243"/>
      <c r="E64" s="243"/>
      <c r="F64" s="243"/>
      <c r="G64" s="241">
        <v>20</v>
      </c>
      <c r="H64" s="241"/>
      <c r="I64" s="241"/>
      <c r="J64" s="243" t="s">
        <v>462</v>
      </c>
      <c r="K64" s="243"/>
      <c r="L64" s="243"/>
      <c r="M64" s="243"/>
      <c r="N64" s="54"/>
      <c r="O64" s="309">
        <v>164493</v>
      </c>
      <c r="P64" s="309"/>
      <c r="Q64" s="309"/>
      <c r="R64" s="309"/>
      <c r="S64" s="309"/>
      <c r="T64" s="309"/>
      <c r="U64" s="309"/>
      <c r="V64" s="309"/>
      <c r="W64" s="309">
        <v>3030</v>
      </c>
      <c r="X64" s="309"/>
      <c r="Y64" s="309"/>
      <c r="Z64" s="309"/>
      <c r="AA64" s="309"/>
      <c r="AB64" s="309"/>
      <c r="AC64" s="309"/>
      <c r="AD64" s="309"/>
      <c r="AE64" s="309">
        <v>12703</v>
      </c>
      <c r="AF64" s="309"/>
      <c r="AG64" s="309"/>
      <c r="AH64" s="309"/>
      <c r="AI64" s="309"/>
      <c r="AJ64" s="309"/>
      <c r="AK64" s="309"/>
      <c r="AL64" s="309"/>
      <c r="AM64" s="309">
        <v>13487</v>
      </c>
      <c r="AN64" s="309"/>
      <c r="AO64" s="309"/>
      <c r="AP64" s="309"/>
      <c r="AQ64" s="309"/>
      <c r="AR64" s="309"/>
      <c r="AS64" s="309"/>
      <c r="AT64" s="309"/>
      <c r="AU64" s="309">
        <v>22783</v>
      </c>
      <c r="AV64" s="309"/>
      <c r="AW64" s="309"/>
      <c r="AX64" s="309"/>
      <c r="AY64" s="309"/>
      <c r="AZ64" s="309"/>
      <c r="BA64" s="309"/>
      <c r="BB64" s="309"/>
      <c r="BC64" s="309">
        <v>11909</v>
      </c>
      <c r="BD64" s="309"/>
      <c r="BE64" s="309"/>
      <c r="BF64" s="309"/>
      <c r="BG64" s="309"/>
      <c r="BH64" s="309"/>
      <c r="BI64" s="309"/>
      <c r="BJ64" s="309"/>
    </row>
    <row r="65" spans="2:64" ht="12" customHeight="1">
      <c r="G65" s="241">
        <v>21</v>
      </c>
      <c r="H65" s="241"/>
      <c r="I65" s="241"/>
      <c r="N65" s="54"/>
      <c r="O65" s="309">
        <v>168564</v>
      </c>
      <c r="P65" s="309"/>
      <c r="Q65" s="309"/>
      <c r="R65" s="309"/>
      <c r="S65" s="309"/>
      <c r="T65" s="309"/>
      <c r="U65" s="309"/>
      <c r="V65" s="309"/>
      <c r="W65" s="309">
        <v>2490</v>
      </c>
      <c r="X65" s="309"/>
      <c r="Y65" s="309"/>
      <c r="Z65" s="309"/>
      <c r="AA65" s="309"/>
      <c r="AB65" s="309"/>
      <c r="AC65" s="309"/>
      <c r="AD65" s="309"/>
      <c r="AE65" s="309">
        <v>11905</v>
      </c>
      <c r="AF65" s="309"/>
      <c r="AG65" s="309"/>
      <c r="AH65" s="309"/>
      <c r="AI65" s="309"/>
      <c r="AJ65" s="309"/>
      <c r="AK65" s="309"/>
      <c r="AL65" s="309"/>
      <c r="AM65" s="309">
        <v>15472</v>
      </c>
      <c r="AN65" s="309"/>
      <c r="AO65" s="309"/>
      <c r="AP65" s="309"/>
      <c r="AQ65" s="309"/>
      <c r="AR65" s="309"/>
      <c r="AS65" s="309"/>
      <c r="AT65" s="309"/>
      <c r="AU65" s="309">
        <v>21882</v>
      </c>
      <c r="AV65" s="309"/>
      <c r="AW65" s="309"/>
      <c r="AX65" s="309"/>
      <c r="AY65" s="309"/>
      <c r="AZ65" s="309"/>
      <c r="BA65" s="309"/>
      <c r="BB65" s="309"/>
      <c r="BC65" s="309">
        <v>14913</v>
      </c>
      <c r="BD65" s="309"/>
      <c r="BE65" s="309"/>
      <c r="BF65" s="309"/>
      <c r="BG65" s="309"/>
      <c r="BH65" s="309"/>
      <c r="BI65" s="309"/>
      <c r="BJ65" s="309"/>
    </row>
    <row r="66" spans="2:64" ht="12" customHeight="1">
      <c r="G66" s="241">
        <v>22</v>
      </c>
      <c r="H66" s="241"/>
      <c r="I66" s="241"/>
      <c r="N66" s="54"/>
      <c r="O66" s="309">
        <v>153407</v>
      </c>
      <c r="P66" s="309"/>
      <c r="Q66" s="309"/>
      <c r="R66" s="309"/>
      <c r="S66" s="309"/>
      <c r="T66" s="309"/>
      <c r="U66" s="309"/>
      <c r="V66" s="309"/>
      <c r="W66" s="309">
        <v>2232</v>
      </c>
      <c r="X66" s="309"/>
      <c r="Y66" s="309"/>
      <c r="Z66" s="309"/>
      <c r="AA66" s="309"/>
      <c r="AB66" s="309"/>
      <c r="AC66" s="309"/>
      <c r="AD66" s="309"/>
      <c r="AE66" s="309">
        <v>8825</v>
      </c>
      <c r="AF66" s="309"/>
      <c r="AG66" s="309"/>
      <c r="AH66" s="309"/>
      <c r="AI66" s="309"/>
      <c r="AJ66" s="309"/>
      <c r="AK66" s="309"/>
      <c r="AL66" s="309"/>
      <c r="AM66" s="309">
        <v>14000</v>
      </c>
      <c r="AN66" s="309"/>
      <c r="AO66" s="309"/>
      <c r="AP66" s="309"/>
      <c r="AQ66" s="309"/>
      <c r="AR66" s="309"/>
      <c r="AS66" s="309"/>
      <c r="AT66" s="309"/>
      <c r="AU66" s="309">
        <v>18774</v>
      </c>
      <c r="AV66" s="309"/>
      <c r="AW66" s="309"/>
      <c r="AX66" s="309"/>
      <c r="AY66" s="309"/>
      <c r="AZ66" s="309"/>
      <c r="BA66" s="309"/>
      <c r="BB66" s="309"/>
      <c r="BC66" s="309">
        <v>15568</v>
      </c>
      <c r="BD66" s="309"/>
      <c r="BE66" s="309"/>
      <c r="BF66" s="309"/>
      <c r="BG66" s="309"/>
      <c r="BH66" s="309"/>
      <c r="BI66" s="309"/>
      <c r="BJ66" s="309"/>
    </row>
    <row r="67" spans="2:64" ht="12" customHeight="1">
      <c r="G67" s="241">
        <v>23</v>
      </c>
      <c r="H67" s="241"/>
      <c r="I67" s="241"/>
      <c r="N67" s="54"/>
      <c r="O67" s="309">
        <v>154569</v>
      </c>
      <c r="P67" s="309"/>
      <c r="Q67" s="309"/>
      <c r="R67" s="309"/>
      <c r="S67" s="309"/>
      <c r="T67" s="309"/>
      <c r="U67" s="309"/>
      <c r="V67" s="309"/>
      <c r="W67" s="309">
        <v>2325</v>
      </c>
      <c r="X67" s="309"/>
      <c r="Y67" s="309"/>
      <c r="Z67" s="309"/>
      <c r="AA67" s="309"/>
      <c r="AB67" s="309"/>
      <c r="AC67" s="309"/>
      <c r="AD67" s="309"/>
      <c r="AE67" s="309">
        <v>10664</v>
      </c>
      <c r="AF67" s="309"/>
      <c r="AG67" s="309"/>
      <c r="AH67" s="309"/>
      <c r="AI67" s="309"/>
      <c r="AJ67" s="309"/>
      <c r="AK67" s="309"/>
      <c r="AL67" s="309"/>
      <c r="AM67" s="309">
        <v>13522</v>
      </c>
      <c r="AN67" s="309"/>
      <c r="AO67" s="309"/>
      <c r="AP67" s="309"/>
      <c r="AQ67" s="309"/>
      <c r="AR67" s="309"/>
      <c r="AS67" s="309"/>
      <c r="AT67" s="309"/>
      <c r="AU67" s="309">
        <v>21379</v>
      </c>
      <c r="AV67" s="309"/>
      <c r="AW67" s="309"/>
      <c r="AX67" s="309"/>
      <c r="AY67" s="309"/>
      <c r="AZ67" s="309"/>
      <c r="BA67" s="309"/>
      <c r="BB67" s="309"/>
      <c r="BC67" s="309">
        <v>11454</v>
      </c>
      <c r="BD67" s="309"/>
      <c r="BE67" s="309"/>
      <c r="BF67" s="309"/>
      <c r="BG67" s="309"/>
      <c r="BH67" s="309"/>
      <c r="BI67" s="309"/>
      <c r="BJ67" s="309"/>
    </row>
    <row r="68" spans="2:64" ht="12" customHeight="1">
      <c r="G68" s="238">
        <v>24</v>
      </c>
      <c r="H68" s="238"/>
      <c r="I68" s="238"/>
      <c r="N68" s="54"/>
      <c r="O68" s="310">
        <f>SUM(W68:BJ68,O77:BJ77)</f>
        <v>163981</v>
      </c>
      <c r="P68" s="310"/>
      <c r="Q68" s="310"/>
      <c r="R68" s="310"/>
      <c r="S68" s="310"/>
      <c r="T68" s="310"/>
      <c r="U68" s="310"/>
      <c r="V68" s="310"/>
      <c r="W68" s="310">
        <v>2698</v>
      </c>
      <c r="X68" s="310"/>
      <c r="Y68" s="310"/>
      <c r="Z68" s="310"/>
      <c r="AA68" s="310"/>
      <c r="AB68" s="310"/>
      <c r="AC68" s="310"/>
      <c r="AD68" s="310"/>
      <c r="AE68" s="310">
        <v>9860</v>
      </c>
      <c r="AF68" s="310"/>
      <c r="AG68" s="310"/>
      <c r="AH68" s="310"/>
      <c r="AI68" s="310"/>
      <c r="AJ68" s="310"/>
      <c r="AK68" s="310"/>
      <c r="AL68" s="310"/>
      <c r="AM68" s="310">
        <v>12343</v>
      </c>
      <c r="AN68" s="310"/>
      <c r="AO68" s="310"/>
      <c r="AP68" s="310"/>
      <c r="AQ68" s="310"/>
      <c r="AR68" s="310"/>
      <c r="AS68" s="310"/>
      <c r="AT68" s="310"/>
      <c r="AU68" s="310">
        <v>20508</v>
      </c>
      <c r="AV68" s="310"/>
      <c r="AW68" s="310"/>
      <c r="AX68" s="310"/>
      <c r="AY68" s="310"/>
      <c r="AZ68" s="310"/>
      <c r="BA68" s="310"/>
      <c r="BB68" s="310"/>
      <c r="BC68" s="310">
        <v>15644</v>
      </c>
      <c r="BD68" s="310"/>
      <c r="BE68" s="310"/>
      <c r="BF68" s="310"/>
      <c r="BG68" s="310"/>
      <c r="BH68" s="310"/>
      <c r="BI68" s="310"/>
      <c r="BJ68" s="310"/>
    </row>
    <row r="69" spans="2:64" ht="8.1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4" ht="12" customHeight="1">
      <c r="B70" s="312" t="s">
        <v>462</v>
      </c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99" t="s">
        <v>494</v>
      </c>
      <c r="P70" s="399"/>
      <c r="Q70" s="399"/>
      <c r="R70" s="399"/>
      <c r="S70" s="399"/>
      <c r="T70" s="399"/>
      <c r="U70" s="313" t="s">
        <v>495</v>
      </c>
      <c r="V70" s="313"/>
      <c r="W70" s="313"/>
      <c r="X70" s="313"/>
      <c r="Y70" s="313"/>
      <c r="Z70" s="313"/>
      <c r="AA70" s="313" t="s">
        <v>496</v>
      </c>
      <c r="AB70" s="313"/>
      <c r="AC70" s="313"/>
      <c r="AD70" s="313"/>
      <c r="AE70" s="313"/>
      <c r="AF70" s="313"/>
      <c r="AG70" s="313" t="s">
        <v>497</v>
      </c>
      <c r="AH70" s="313"/>
      <c r="AI70" s="313"/>
      <c r="AJ70" s="313"/>
      <c r="AK70" s="313"/>
      <c r="AL70" s="313"/>
      <c r="AM70" s="313" t="s">
        <v>498</v>
      </c>
      <c r="AN70" s="313"/>
      <c r="AO70" s="313"/>
      <c r="AP70" s="313"/>
      <c r="AQ70" s="313"/>
      <c r="AR70" s="313"/>
      <c r="AS70" s="391" t="s">
        <v>499</v>
      </c>
      <c r="AT70" s="392"/>
      <c r="AU70" s="392"/>
      <c r="AV70" s="392"/>
      <c r="AW70" s="392"/>
      <c r="AX70" s="392"/>
      <c r="AY70" s="313" t="s">
        <v>500</v>
      </c>
      <c r="AZ70" s="313"/>
      <c r="BA70" s="313"/>
      <c r="BB70" s="313"/>
      <c r="BC70" s="313"/>
      <c r="BD70" s="313"/>
      <c r="BE70" s="394" t="s">
        <v>501</v>
      </c>
      <c r="BF70" s="395"/>
      <c r="BG70" s="395"/>
      <c r="BH70" s="395"/>
      <c r="BI70" s="395"/>
      <c r="BJ70" s="396"/>
    </row>
    <row r="71" spans="2:64" ht="12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400"/>
      <c r="P71" s="400"/>
      <c r="Q71" s="400"/>
      <c r="R71" s="400"/>
      <c r="S71" s="400"/>
      <c r="T71" s="400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93"/>
      <c r="AT71" s="393"/>
      <c r="AU71" s="393"/>
      <c r="AV71" s="393"/>
      <c r="AW71" s="393"/>
      <c r="AX71" s="393"/>
      <c r="AY71" s="315"/>
      <c r="AZ71" s="315"/>
      <c r="BA71" s="315"/>
      <c r="BB71" s="315"/>
      <c r="BC71" s="315"/>
      <c r="BD71" s="315"/>
      <c r="BE71" s="397"/>
      <c r="BF71" s="397"/>
      <c r="BG71" s="397"/>
      <c r="BH71" s="397"/>
      <c r="BI71" s="397"/>
      <c r="BJ71" s="398"/>
    </row>
    <row r="72" spans="2:64" ht="8.1" customHeight="1">
      <c r="N72" s="53"/>
    </row>
    <row r="73" spans="2:64" ht="12" customHeight="1">
      <c r="C73" s="243" t="s">
        <v>461</v>
      </c>
      <c r="D73" s="243"/>
      <c r="E73" s="243"/>
      <c r="F73" s="243"/>
      <c r="G73" s="241">
        <v>20</v>
      </c>
      <c r="H73" s="241"/>
      <c r="I73" s="241"/>
      <c r="J73" s="243" t="s">
        <v>462</v>
      </c>
      <c r="K73" s="243"/>
      <c r="L73" s="243"/>
      <c r="M73" s="243"/>
      <c r="N73" s="54"/>
      <c r="O73" s="324">
        <v>12554</v>
      </c>
      <c r="P73" s="401"/>
      <c r="Q73" s="401"/>
      <c r="R73" s="401"/>
      <c r="S73" s="401"/>
      <c r="T73" s="401"/>
      <c r="U73" s="324">
        <v>27798</v>
      </c>
      <c r="V73" s="309"/>
      <c r="W73" s="309"/>
      <c r="X73" s="309"/>
      <c r="Y73" s="309"/>
      <c r="Z73" s="309"/>
      <c r="AA73" s="324">
        <v>15515</v>
      </c>
      <c r="AB73" s="309"/>
      <c r="AC73" s="309"/>
      <c r="AD73" s="309"/>
      <c r="AE73" s="309"/>
      <c r="AF73" s="309"/>
      <c r="AG73" s="324">
        <v>19096</v>
      </c>
      <c r="AH73" s="309"/>
      <c r="AI73" s="309"/>
      <c r="AJ73" s="309"/>
      <c r="AK73" s="309"/>
      <c r="AL73" s="309"/>
      <c r="AM73" s="324">
        <v>10252</v>
      </c>
      <c r="AN73" s="309"/>
      <c r="AO73" s="309"/>
      <c r="AP73" s="309"/>
      <c r="AQ73" s="309"/>
      <c r="AR73" s="309"/>
      <c r="AS73" s="324">
        <v>1088</v>
      </c>
      <c r="AT73" s="309"/>
      <c r="AU73" s="309"/>
      <c r="AV73" s="309"/>
      <c r="AW73" s="309"/>
      <c r="AX73" s="309"/>
      <c r="AY73" s="324">
        <v>313</v>
      </c>
      <c r="AZ73" s="309"/>
      <c r="BA73" s="309"/>
      <c r="BB73" s="309"/>
      <c r="BC73" s="309"/>
      <c r="BD73" s="309"/>
      <c r="BE73" s="324">
        <v>13965</v>
      </c>
      <c r="BF73" s="309"/>
      <c r="BG73" s="309"/>
      <c r="BH73" s="309"/>
      <c r="BI73" s="309"/>
      <c r="BJ73" s="309"/>
      <c r="BK73" s="40"/>
      <c r="BL73" s="40"/>
    </row>
    <row r="74" spans="2:64" ht="12" customHeight="1">
      <c r="G74" s="241">
        <v>21</v>
      </c>
      <c r="H74" s="241"/>
      <c r="I74" s="241"/>
      <c r="N74" s="54"/>
      <c r="O74" s="324">
        <v>11894</v>
      </c>
      <c r="P74" s="401"/>
      <c r="Q74" s="401"/>
      <c r="R74" s="401"/>
      <c r="S74" s="401"/>
      <c r="T74" s="401"/>
      <c r="U74" s="324">
        <v>27589</v>
      </c>
      <c r="V74" s="309"/>
      <c r="W74" s="309"/>
      <c r="X74" s="309"/>
      <c r="Y74" s="309"/>
      <c r="Z74" s="309"/>
      <c r="AA74" s="324">
        <v>15987</v>
      </c>
      <c r="AB74" s="309"/>
      <c r="AC74" s="309"/>
      <c r="AD74" s="309"/>
      <c r="AE74" s="309"/>
      <c r="AF74" s="309"/>
      <c r="AG74" s="324">
        <v>20800</v>
      </c>
      <c r="AH74" s="309"/>
      <c r="AI74" s="309"/>
      <c r="AJ74" s="309"/>
      <c r="AK74" s="309"/>
      <c r="AL74" s="309"/>
      <c r="AM74" s="324">
        <v>9653</v>
      </c>
      <c r="AN74" s="309"/>
      <c r="AO74" s="309"/>
      <c r="AP74" s="309"/>
      <c r="AQ74" s="309"/>
      <c r="AR74" s="309"/>
      <c r="AS74" s="324">
        <v>926</v>
      </c>
      <c r="AT74" s="309"/>
      <c r="AU74" s="309"/>
      <c r="AV74" s="309"/>
      <c r="AW74" s="309"/>
      <c r="AX74" s="309"/>
      <c r="AY74" s="324">
        <v>497</v>
      </c>
      <c r="AZ74" s="309"/>
      <c r="BA74" s="309"/>
      <c r="BB74" s="309"/>
      <c r="BC74" s="309"/>
      <c r="BD74" s="309"/>
      <c r="BE74" s="324">
        <v>14556</v>
      </c>
      <c r="BF74" s="309"/>
      <c r="BG74" s="309"/>
      <c r="BH74" s="309"/>
      <c r="BI74" s="309"/>
      <c r="BJ74" s="309"/>
      <c r="BK74" s="40"/>
      <c r="BL74" s="40"/>
    </row>
    <row r="75" spans="2:64" ht="12" customHeight="1">
      <c r="G75" s="241">
        <v>22</v>
      </c>
      <c r="H75" s="241"/>
      <c r="I75" s="241"/>
      <c r="N75" s="54"/>
      <c r="O75" s="324">
        <v>11340</v>
      </c>
      <c r="P75" s="401"/>
      <c r="Q75" s="401"/>
      <c r="R75" s="401"/>
      <c r="S75" s="401"/>
      <c r="T75" s="401"/>
      <c r="U75" s="324">
        <v>23805</v>
      </c>
      <c r="V75" s="309"/>
      <c r="W75" s="309"/>
      <c r="X75" s="309"/>
      <c r="Y75" s="309"/>
      <c r="Z75" s="309"/>
      <c r="AA75" s="324">
        <v>13593</v>
      </c>
      <c r="AB75" s="309"/>
      <c r="AC75" s="309"/>
      <c r="AD75" s="309"/>
      <c r="AE75" s="309"/>
      <c r="AF75" s="309"/>
      <c r="AG75" s="324">
        <v>21977</v>
      </c>
      <c r="AH75" s="309"/>
      <c r="AI75" s="309"/>
      <c r="AJ75" s="309"/>
      <c r="AK75" s="309"/>
      <c r="AL75" s="309"/>
      <c r="AM75" s="324">
        <v>8933</v>
      </c>
      <c r="AN75" s="309"/>
      <c r="AO75" s="309"/>
      <c r="AP75" s="309"/>
      <c r="AQ75" s="309"/>
      <c r="AR75" s="309"/>
      <c r="AS75" s="324">
        <v>768</v>
      </c>
      <c r="AT75" s="309"/>
      <c r="AU75" s="309"/>
      <c r="AV75" s="309"/>
      <c r="AW75" s="309"/>
      <c r="AX75" s="309"/>
      <c r="AY75" s="324">
        <v>534</v>
      </c>
      <c r="AZ75" s="309"/>
      <c r="BA75" s="309"/>
      <c r="BB75" s="309"/>
      <c r="BC75" s="309"/>
      <c r="BD75" s="309"/>
      <c r="BE75" s="324">
        <v>13058</v>
      </c>
      <c r="BF75" s="309"/>
      <c r="BG75" s="309"/>
      <c r="BH75" s="309"/>
      <c r="BI75" s="309"/>
      <c r="BJ75" s="309"/>
      <c r="BK75" s="40"/>
      <c r="BL75" s="40"/>
    </row>
    <row r="76" spans="2:64" ht="12" customHeight="1">
      <c r="G76" s="241">
        <v>23</v>
      </c>
      <c r="H76" s="241"/>
      <c r="I76" s="241"/>
      <c r="N76" s="54"/>
      <c r="O76" s="324">
        <v>11762</v>
      </c>
      <c r="P76" s="401"/>
      <c r="Q76" s="401"/>
      <c r="R76" s="401"/>
      <c r="S76" s="401"/>
      <c r="T76" s="401"/>
      <c r="U76" s="324">
        <v>24849</v>
      </c>
      <c r="V76" s="309"/>
      <c r="W76" s="309"/>
      <c r="X76" s="309"/>
      <c r="Y76" s="309"/>
      <c r="Z76" s="309"/>
      <c r="AA76" s="324">
        <v>12486</v>
      </c>
      <c r="AB76" s="309"/>
      <c r="AC76" s="309"/>
      <c r="AD76" s="309"/>
      <c r="AE76" s="309"/>
      <c r="AF76" s="309"/>
      <c r="AG76" s="324">
        <v>23087</v>
      </c>
      <c r="AH76" s="309"/>
      <c r="AI76" s="309"/>
      <c r="AJ76" s="309"/>
      <c r="AK76" s="309"/>
      <c r="AL76" s="309"/>
      <c r="AM76" s="324">
        <v>8553</v>
      </c>
      <c r="AN76" s="309"/>
      <c r="AO76" s="309"/>
      <c r="AP76" s="309"/>
      <c r="AQ76" s="309"/>
      <c r="AR76" s="309"/>
      <c r="AS76" s="324">
        <v>457</v>
      </c>
      <c r="AT76" s="309"/>
      <c r="AU76" s="309"/>
      <c r="AV76" s="309"/>
      <c r="AW76" s="309"/>
      <c r="AX76" s="309"/>
      <c r="AY76" s="324">
        <v>365</v>
      </c>
      <c r="AZ76" s="309"/>
      <c r="BA76" s="309"/>
      <c r="BB76" s="309"/>
      <c r="BC76" s="309"/>
      <c r="BD76" s="309"/>
      <c r="BE76" s="324">
        <v>13666</v>
      </c>
      <c r="BF76" s="309"/>
      <c r="BG76" s="309"/>
      <c r="BH76" s="309"/>
      <c r="BI76" s="309"/>
      <c r="BJ76" s="309"/>
      <c r="BK76" s="40"/>
      <c r="BL76" s="40"/>
    </row>
    <row r="77" spans="2:64" ht="12" customHeight="1">
      <c r="G77" s="238">
        <v>24</v>
      </c>
      <c r="H77" s="238"/>
      <c r="I77" s="238"/>
      <c r="N77" s="54"/>
      <c r="O77" s="323">
        <v>16681</v>
      </c>
      <c r="P77" s="310"/>
      <c r="Q77" s="310"/>
      <c r="R77" s="310"/>
      <c r="S77" s="310"/>
      <c r="T77" s="310"/>
      <c r="U77" s="323">
        <v>24041</v>
      </c>
      <c r="V77" s="310"/>
      <c r="W77" s="310"/>
      <c r="X77" s="310"/>
      <c r="Y77" s="310"/>
      <c r="Z77" s="310"/>
      <c r="AA77" s="323">
        <v>12767</v>
      </c>
      <c r="AB77" s="310"/>
      <c r="AC77" s="310"/>
      <c r="AD77" s="310"/>
      <c r="AE77" s="310"/>
      <c r="AF77" s="310"/>
      <c r="AG77" s="323">
        <v>26340</v>
      </c>
      <c r="AH77" s="310"/>
      <c r="AI77" s="310"/>
      <c r="AJ77" s="310"/>
      <c r="AK77" s="310"/>
      <c r="AL77" s="310"/>
      <c r="AM77" s="323">
        <v>9403</v>
      </c>
      <c r="AN77" s="310"/>
      <c r="AO77" s="310"/>
      <c r="AP77" s="310"/>
      <c r="AQ77" s="310"/>
      <c r="AR77" s="310"/>
      <c r="AS77" s="323">
        <v>595</v>
      </c>
      <c r="AT77" s="310"/>
      <c r="AU77" s="310"/>
      <c r="AV77" s="310"/>
      <c r="AW77" s="310"/>
      <c r="AX77" s="310"/>
      <c r="AY77" s="323">
        <v>424</v>
      </c>
      <c r="AZ77" s="310"/>
      <c r="BA77" s="310"/>
      <c r="BB77" s="310"/>
      <c r="BC77" s="310"/>
      <c r="BD77" s="310"/>
      <c r="BE77" s="323">
        <v>12677</v>
      </c>
      <c r="BF77" s="310"/>
      <c r="BG77" s="310"/>
      <c r="BH77" s="310"/>
      <c r="BI77" s="310"/>
      <c r="BJ77" s="310"/>
      <c r="BK77" s="42"/>
      <c r="BL77" s="42"/>
    </row>
    <row r="78" spans="2:64" ht="8.1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4" ht="12" customHeight="1">
      <c r="B79" s="285" t="s">
        <v>476</v>
      </c>
      <c r="C79" s="285"/>
      <c r="D79" s="285"/>
      <c r="E79" s="38" t="s">
        <v>477</v>
      </c>
      <c r="F79" s="2" t="s">
        <v>502</v>
      </c>
    </row>
  </sheetData>
  <mergeCells count="295">
    <mergeCell ref="G67:I67"/>
    <mergeCell ref="G68:I68"/>
    <mergeCell ref="O64:V64"/>
    <mergeCell ref="W61:BJ61"/>
    <mergeCell ref="C64:F64"/>
    <mergeCell ref="J64:M64"/>
    <mergeCell ref="G64:I64"/>
    <mergeCell ref="G65:I65"/>
    <mergeCell ref="G66:I66"/>
    <mergeCell ref="O65:V65"/>
    <mergeCell ref="O68:V68"/>
    <mergeCell ref="W68:AD68"/>
    <mergeCell ref="W67:AD67"/>
    <mergeCell ref="AE67:AL67"/>
    <mergeCell ref="AM67:AT67"/>
    <mergeCell ref="AU67:BB67"/>
    <mergeCell ref="BC67:BJ67"/>
    <mergeCell ref="AE68:AL68"/>
    <mergeCell ref="AM68:AT68"/>
    <mergeCell ref="AU68:BB68"/>
    <mergeCell ref="BC68:BJ68"/>
    <mergeCell ref="B56:D56"/>
    <mergeCell ref="B58:BJ58"/>
    <mergeCell ref="B59:BJ59"/>
    <mergeCell ref="B61:N62"/>
    <mergeCell ref="O61:V62"/>
    <mergeCell ref="W62:AD62"/>
    <mergeCell ref="AE62:AL62"/>
    <mergeCell ref="AM62:AT62"/>
    <mergeCell ref="AU62:BB62"/>
    <mergeCell ref="BC62:BJ62"/>
    <mergeCell ref="AU49:BJ49"/>
    <mergeCell ref="AU50:BJ50"/>
    <mergeCell ref="AU51:BJ51"/>
    <mergeCell ref="AU52:BJ52"/>
    <mergeCell ref="AU53:BJ53"/>
    <mergeCell ref="AU54:BJ54"/>
    <mergeCell ref="AE53:AT53"/>
    <mergeCell ref="AE54:AT54"/>
    <mergeCell ref="AU41:BJ41"/>
    <mergeCell ref="AU42:BJ42"/>
    <mergeCell ref="AU43:BJ43"/>
    <mergeCell ref="AU44:BJ44"/>
    <mergeCell ref="AU45:BJ45"/>
    <mergeCell ref="AU46:BJ46"/>
    <mergeCell ref="AU47:BJ47"/>
    <mergeCell ref="AU48:BJ48"/>
    <mergeCell ref="AE47:AT47"/>
    <mergeCell ref="AE48:AT48"/>
    <mergeCell ref="AE49:AT49"/>
    <mergeCell ref="AE50:AT50"/>
    <mergeCell ref="AE51:AT51"/>
    <mergeCell ref="AE52:AT52"/>
    <mergeCell ref="AE41:AT41"/>
    <mergeCell ref="AE42:AT42"/>
    <mergeCell ref="AE43:AT43"/>
    <mergeCell ref="AE44:AT44"/>
    <mergeCell ref="AE45:AT45"/>
    <mergeCell ref="AE46:AT46"/>
    <mergeCell ref="O52:AD52"/>
    <mergeCell ref="O53:AD53"/>
    <mergeCell ref="O54:AD54"/>
    <mergeCell ref="O49:AD49"/>
    <mergeCell ref="O50:AD50"/>
    <mergeCell ref="O51:AD51"/>
    <mergeCell ref="O46:AD46"/>
    <mergeCell ref="O47:AD47"/>
    <mergeCell ref="O48:AD48"/>
    <mergeCell ref="O43:AD43"/>
    <mergeCell ref="O44:AD44"/>
    <mergeCell ref="O45:AD45"/>
    <mergeCell ref="O41:AD41"/>
    <mergeCell ref="O42:AD42"/>
    <mergeCell ref="C53:M53"/>
    <mergeCell ref="C54:M54"/>
    <mergeCell ref="C51:M51"/>
    <mergeCell ref="C52:M52"/>
    <mergeCell ref="C49:M49"/>
    <mergeCell ref="C50:M50"/>
    <mergeCell ref="C47:M47"/>
    <mergeCell ref="C48:M48"/>
    <mergeCell ref="C45:M45"/>
    <mergeCell ref="C46:M46"/>
    <mergeCell ref="C43:M43"/>
    <mergeCell ref="C44:M44"/>
    <mergeCell ref="C41:M41"/>
    <mergeCell ref="C42:M42"/>
    <mergeCell ref="B34:BJ34"/>
    <mergeCell ref="B36:N37"/>
    <mergeCell ref="O36:AD37"/>
    <mergeCell ref="AE36:AT37"/>
    <mergeCell ref="AU36:BJ37"/>
    <mergeCell ref="C39:M39"/>
    <mergeCell ref="O39:AD39"/>
    <mergeCell ref="AE39:AT39"/>
    <mergeCell ref="AU39:BJ39"/>
    <mergeCell ref="BB29:BJ29"/>
    <mergeCell ref="B32:D32"/>
    <mergeCell ref="C30:M30"/>
    <mergeCell ref="O30:X30"/>
    <mergeCell ref="Y30:AH30"/>
    <mergeCell ref="AI30:AQ30"/>
    <mergeCell ref="AR30:BA30"/>
    <mergeCell ref="BB30:BJ30"/>
    <mergeCell ref="O28:X28"/>
    <mergeCell ref="Y28:AH28"/>
    <mergeCell ref="AI28:AQ28"/>
    <mergeCell ref="AR28:BA28"/>
    <mergeCell ref="BB28:BJ28"/>
    <mergeCell ref="C29:M29"/>
    <mergeCell ref="O29:X29"/>
    <mergeCell ref="Y29:AH29"/>
    <mergeCell ref="AI29:AQ29"/>
    <mergeCell ref="AR29:BA29"/>
    <mergeCell ref="O26:X26"/>
    <mergeCell ref="Y26:AH26"/>
    <mergeCell ref="AI26:AQ26"/>
    <mergeCell ref="AR26:BA26"/>
    <mergeCell ref="BB26:BJ26"/>
    <mergeCell ref="O27:X27"/>
    <mergeCell ref="Y27:AH27"/>
    <mergeCell ref="AI27:AQ27"/>
    <mergeCell ref="AR27:BA27"/>
    <mergeCell ref="BB27:BJ27"/>
    <mergeCell ref="O24:X24"/>
    <mergeCell ref="Y24:AH24"/>
    <mergeCell ref="AI24:AQ24"/>
    <mergeCell ref="AR24:BA24"/>
    <mergeCell ref="BB24:BJ24"/>
    <mergeCell ref="O25:X25"/>
    <mergeCell ref="Y25:AH25"/>
    <mergeCell ref="AI25:AQ25"/>
    <mergeCell ref="AR25:BA25"/>
    <mergeCell ref="BB25:BJ25"/>
    <mergeCell ref="O22:X22"/>
    <mergeCell ref="Y22:AH22"/>
    <mergeCell ref="AI22:AQ22"/>
    <mergeCell ref="AR22:BA22"/>
    <mergeCell ref="BB22:BJ22"/>
    <mergeCell ref="O23:X23"/>
    <mergeCell ref="Y23:AH23"/>
    <mergeCell ref="AI23:AQ23"/>
    <mergeCell ref="AR23:BA23"/>
    <mergeCell ref="BB23:BJ23"/>
    <mergeCell ref="AI20:AQ20"/>
    <mergeCell ref="AR20:BA20"/>
    <mergeCell ref="BB20:BJ20"/>
    <mergeCell ref="O21:X21"/>
    <mergeCell ref="Y21:AH21"/>
    <mergeCell ref="AI21:AQ21"/>
    <mergeCell ref="AR21:BA21"/>
    <mergeCell ref="BB21:BJ21"/>
    <mergeCell ref="AR18:BA18"/>
    <mergeCell ref="BB18:BJ18"/>
    <mergeCell ref="O19:X19"/>
    <mergeCell ref="Y19:AH19"/>
    <mergeCell ref="AI19:AQ19"/>
    <mergeCell ref="AR19:BA19"/>
    <mergeCell ref="BB19:BJ19"/>
    <mergeCell ref="O18:X18"/>
    <mergeCell ref="O20:X20"/>
    <mergeCell ref="Y18:AH18"/>
    <mergeCell ref="Y20:AH20"/>
    <mergeCell ref="C25:M25"/>
    <mergeCell ref="C26:M26"/>
    <mergeCell ref="C27:M27"/>
    <mergeCell ref="C28:M28"/>
    <mergeCell ref="C19:M19"/>
    <mergeCell ref="C20:M20"/>
    <mergeCell ref="C21:M21"/>
    <mergeCell ref="C22:M22"/>
    <mergeCell ref="C23:M23"/>
    <mergeCell ref="C24:M24"/>
    <mergeCell ref="AR14:BA14"/>
    <mergeCell ref="BB14:BJ14"/>
    <mergeCell ref="AR15:BA15"/>
    <mergeCell ref="BB15:BJ15"/>
    <mergeCell ref="C17:M17"/>
    <mergeCell ref="C18:M18"/>
    <mergeCell ref="AI17:AQ17"/>
    <mergeCell ref="AR17:BA17"/>
    <mergeCell ref="BB17:BJ17"/>
    <mergeCell ref="AI18:AQ18"/>
    <mergeCell ref="Y14:AH14"/>
    <mergeCell ref="Y15:AH15"/>
    <mergeCell ref="AI14:AQ14"/>
    <mergeCell ref="AI15:AQ15"/>
    <mergeCell ref="G15:I15"/>
    <mergeCell ref="O17:X17"/>
    <mergeCell ref="Y17:AH17"/>
    <mergeCell ref="AR11:BA11"/>
    <mergeCell ref="BB11:BJ11"/>
    <mergeCell ref="AR12:BA12"/>
    <mergeCell ref="BB12:BJ12"/>
    <mergeCell ref="AR13:BA13"/>
    <mergeCell ref="BB13:BJ13"/>
    <mergeCell ref="Y11:AH11"/>
    <mergeCell ref="Y12:AH12"/>
    <mergeCell ref="Y13:AH13"/>
    <mergeCell ref="AI11:AQ11"/>
    <mergeCell ref="AI12:AQ12"/>
    <mergeCell ref="AI13:AQ13"/>
    <mergeCell ref="O11:X11"/>
    <mergeCell ref="O12:X12"/>
    <mergeCell ref="O13:X13"/>
    <mergeCell ref="O14:X14"/>
    <mergeCell ref="O15:X15"/>
    <mergeCell ref="C11:F11"/>
    <mergeCell ref="J11:M11"/>
    <mergeCell ref="G11:I11"/>
    <mergeCell ref="G12:I12"/>
    <mergeCell ref="G13:I13"/>
    <mergeCell ref="G14:I14"/>
    <mergeCell ref="B5:BJ5"/>
    <mergeCell ref="B7:N9"/>
    <mergeCell ref="Y8:AH9"/>
    <mergeCell ref="AI8:AQ9"/>
    <mergeCell ref="AR8:BA9"/>
    <mergeCell ref="BB7:BJ9"/>
    <mergeCell ref="O7:BA7"/>
    <mergeCell ref="O66:V66"/>
    <mergeCell ref="O67:V67"/>
    <mergeCell ref="W64:AD64"/>
    <mergeCell ref="AE64:AL64"/>
    <mergeCell ref="AM64:AT64"/>
    <mergeCell ref="W66:AD66"/>
    <mergeCell ref="AE66:AL66"/>
    <mergeCell ref="AM66:AT66"/>
    <mergeCell ref="AU64:BB64"/>
    <mergeCell ref="BC64:BJ64"/>
    <mergeCell ref="W65:AD65"/>
    <mergeCell ref="AE65:AL65"/>
    <mergeCell ref="AM65:AT65"/>
    <mergeCell ref="AU65:BB65"/>
    <mergeCell ref="BC65:BJ65"/>
    <mergeCell ref="AU66:BB66"/>
    <mergeCell ref="BC66:BJ66"/>
    <mergeCell ref="B70:N71"/>
    <mergeCell ref="C73:F73"/>
    <mergeCell ref="G73:I73"/>
    <mergeCell ref="J73:M73"/>
    <mergeCell ref="AA70:AF71"/>
    <mergeCell ref="AG70:AL71"/>
    <mergeCell ref="G75:I75"/>
    <mergeCell ref="G76:I76"/>
    <mergeCell ref="G77:I77"/>
    <mergeCell ref="O70:T71"/>
    <mergeCell ref="U70:Z71"/>
    <mergeCell ref="O75:T75"/>
    <mergeCell ref="O76:T76"/>
    <mergeCell ref="O77:T77"/>
    <mergeCell ref="U75:Z75"/>
    <mergeCell ref="U76:Z76"/>
    <mergeCell ref="G74:I74"/>
    <mergeCell ref="O73:T73"/>
    <mergeCell ref="O74:T74"/>
    <mergeCell ref="U73:Z73"/>
    <mergeCell ref="AA73:AF73"/>
    <mergeCell ref="U74:Z74"/>
    <mergeCell ref="AA74:AF74"/>
    <mergeCell ref="AA76:AF76"/>
    <mergeCell ref="AY70:BD71"/>
    <mergeCell ref="BE70:BJ71"/>
    <mergeCell ref="AY75:BD75"/>
    <mergeCell ref="BE75:BJ75"/>
    <mergeCell ref="AY73:BD73"/>
    <mergeCell ref="BE73:BJ73"/>
    <mergeCell ref="AG74:AL74"/>
    <mergeCell ref="AM74:AR74"/>
    <mergeCell ref="AS74:AX74"/>
    <mergeCell ref="AY74:BD74"/>
    <mergeCell ref="AS1:BK2"/>
    <mergeCell ref="B79:D79"/>
    <mergeCell ref="BE76:BJ76"/>
    <mergeCell ref="U77:Z77"/>
    <mergeCell ref="AA77:AF77"/>
    <mergeCell ref="AG77:AL77"/>
    <mergeCell ref="AM77:AR77"/>
    <mergeCell ref="AS77:AX77"/>
    <mergeCell ref="AY77:BD77"/>
    <mergeCell ref="BE77:BJ77"/>
    <mergeCell ref="AG76:AL76"/>
    <mergeCell ref="AM76:AR76"/>
    <mergeCell ref="AS76:AX76"/>
    <mergeCell ref="AY76:BD76"/>
    <mergeCell ref="AM73:AR73"/>
    <mergeCell ref="AA75:AF75"/>
    <mergeCell ref="AG75:AL75"/>
    <mergeCell ref="AM75:AR75"/>
    <mergeCell ref="AS75:AX75"/>
    <mergeCell ref="AS73:AX73"/>
    <mergeCell ref="BE74:BJ74"/>
    <mergeCell ref="AG73:AL73"/>
    <mergeCell ref="AM70:AR71"/>
    <mergeCell ref="AS70:AX71"/>
  </mergeCells>
  <phoneticPr fontId="16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4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233">
        <f>'175'!AS1+1</f>
        <v>176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2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2" ht="12" customHeight="1">
      <c r="B4" s="241" t="s">
        <v>503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</row>
    <row r="5" spans="1:62" ht="11.1" customHeight="1">
      <c r="BJ5" s="12" t="s">
        <v>504</v>
      </c>
    </row>
    <row r="6" spans="1:62" ht="13.5" customHeight="1">
      <c r="B6" s="244" t="s">
        <v>505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 t="s">
        <v>624</v>
      </c>
      <c r="O6" s="245"/>
      <c r="P6" s="245"/>
      <c r="Q6" s="245"/>
      <c r="R6" s="245"/>
      <c r="S6" s="245"/>
      <c r="T6" s="245"/>
      <c r="U6" s="245" t="s">
        <v>506</v>
      </c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358" t="s">
        <v>511</v>
      </c>
      <c r="AX6" s="245"/>
      <c r="AY6" s="245"/>
      <c r="AZ6" s="245"/>
      <c r="BA6" s="245"/>
      <c r="BB6" s="245"/>
      <c r="BC6" s="245"/>
      <c r="BD6" s="245" t="s">
        <v>512</v>
      </c>
      <c r="BE6" s="245"/>
      <c r="BF6" s="245"/>
      <c r="BG6" s="245"/>
      <c r="BH6" s="245"/>
      <c r="BI6" s="245"/>
      <c r="BJ6" s="248"/>
    </row>
    <row r="7" spans="1:62" ht="13.5" customHeight="1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 t="s">
        <v>507</v>
      </c>
      <c r="V7" s="247"/>
      <c r="W7" s="247"/>
      <c r="X7" s="247"/>
      <c r="Y7" s="247"/>
      <c r="Z7" s="247"/>
      <c r="AA7" s="247"/>
      <c r="AB7" s="247" t="s">
        <v>508</v>
      </c>
      <c r="AC7" s="247"/>
      <c r="AD7" s="247"/>
      <c r="AE7" s="247"/>
      <c r="AF7" s="247"/>
      <c r="AG7" s="247"/>
      <c r="AH7" s="247"/>
      <c r="AI7" s="247" t="s">
        <v>509</v>
      </c>
      <c r="AJ7" s="247"/>
      <c r="AK7" s="247"/>
      <c r="AL7" s="247"/>
      <c r="AM7" s="247"/>
      <c r="AN7" s="247"/>
      <c r="AO7" s="247"/>
      <c r="AP7" s="247" t="s">
        <v>510</v>
      </c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9"/>
    </row>
    <row r="8" spans="1:62" ht="6.95" customHeight="1">
      <c r="M8" s="53"/>
    </row>
    <row r="9" spans="1:62" ht="12" customHeight="1">
      <c r="C9" s="243" t="s">
        <v>513</v>
      </c>
      <c r="D9" s="243"/>
      <c r="E9" s="243"/>
      <c r="F9" s="243"/>
      <c r="G9" s="241">
        <v>20</v>
      </c>
      <c r="H9" s="295"/>
      <c r="I9" s="243" t="s">
        <v>505</v>
      </c>
      <c r="J9" s="243"/>
      <c r="K9" s="243"/>
      <c r="L9" s="243"/>
      <c r="M9" s="54"/>
      <c r="N9" s="321">
        <v>52362</v>
      </c>
      <c r="O9" s="309"/>
      <c r="P9" s="309"/>
      <c r="Q9" s="309"/>
      <c r="R9" s="309"/>
      <c r="S9" s="309"/>
      <c r="T9" s="309"/>
      <c r="U9" s="309">
        <v>6300</v>
      </c>
      <c r="V9" s="309"/>
      <c r="W9" s="309"/>
      <c r="X9" s="309"/>
      <c r="Y9" s="309"/>
      <c r="Z9" s="309"/>
      <c r="AA9" s="309"/>
      <c r="AB9" s="309">
        <v>9364</v>
      </c>
      <c r="AC9" s="309"/>
      <c r="AD9" s="309"/>
      <c r="AE9" s="309"/>
      <c r="AF9" s="309"/>
      <c r="AG9" s="309"/>
      <c r="AH9" s="309"/>
      <c r="AI9" s="309">
        <v>6152</v>
      </c>
      <c r="AJ9" s="309"/>
      <c r="AK9" s="309"/>
      <c r="AL9" s="309"/>
      <c r="AM9" s="309"/>
      <c r="AN9" s="309"/>
      <c r="AO9" s="309"/>
      <c r="AP9" s="309">
        <v>7045</v>
      </c>
      <c r="AQ9" s="309"/>
      <c r="AR9" s="309"/>
      <c r="AS9" s="309"/>
      <c r="AT9" s="309"/>
      <c r="AU9" s="309"/>
      <c r="AV9" s="309"/>
      <c r="AW9" s="309">
        <v>9304</v>
      </c>
      <c r="AX9" s="309"/>
      <c r="AY9" s="309"/>
      <c r="AZ9" s="309"/>
      <c r="BA9" s="309"/>
      <c r="BB9" s="309"/>
      <c r="BC9" s="309"/>
      <c r="BD9" s="309">
        <v>14197</v>
      </c>
      <c r="BE9" s="309"/>
      <c r="BF9" s="309"/>
      <c r="BG9" s="309"/>
      <c r="BH9" s="309"/>
      <c r="BI9" s="309"/>
      <c r="BJ9" s="309"/>
    </row>
    <row r="10" spans="1:62" ht="12" customHeight="1">
      <c r="G10" s="241">
        <v>21</v>
      </c>
      <c r="H10" s="295"/>
      <c r="M10" s="54"/>
      <c r="N10" s="321">
        <v>45508</v>
      </c>
      <c r="O10" s="309"/>
      <c r="P10" s="309"/>
      <c r="Q10" s="309"/>
      <c r="R10" s="309"/>
      <c r="S10" s="309"/>
      <c r="T10" s="309"/>
      <c r="U10" s="309">
        <v>4220</v>
      </c>
      <c r="V10" s="309"/>
      <c r="W10" s="309"/>
      <c r="X10" s="309"/>
      <c r="Y10" s="309"/>
      <c r="Z10" s="309"/>
      <c r="AA10" s="309"/>
      <c r="AB10" s="309">
        <v>7676</v>
      </c>
      <c r="AC10" s="309"/>
      <c r="AD10" s="309"/>
      <c r="AE10" s="309"/>
      <c r="AF10" s="309"/>
      <c r="AG10" s="309"/>
      <c r="AH10" s="309"/>
      <c r="AI10" s="309">
        <v>5446</v>
      </c>
      <c r="AJ10" s="309"/>
      <c r="AK10" s="309"/>
      <c r="AL10" s="309"/>
      <c r="AM10" s="309"/>
      <c r="AN10" s="309"/>
      <c r="AO10" s="309"/>
      <c r="AP10" s="309">
        <v>6048</v>
      </c>
      <c r="AQ10" s="309"/>
      <c r="AR10" s="309"/>
      <c r="AS10" s="309"/>
      <c r="AT10" s="309"/>
      <c r="AU10" s="309"/>
      <c r="AV10" s="309"/>
      <c r="AW10" s="309">
        <v>8123</v>
      </c>
      <c r="AX10" s="309"/>
      <c r="AY10" s="309"/>
      <c r="AZ10" s="309"/>
      <c r="BA10" s="309"/>
      <c r="BB10" s="309"/>
      <c r="BC10" s="309"/>
      <c r="BD10" s="309">
        <v>13995</v>
      </c>
      <c r="BE10" s="309"/>
      <c r="BF10" s="309"/>
      <c r="BG10" s="309"/>
      <c r="BH10" s="309"/>
      <c r="BI10" s="309"/>
      <c r="BJ10" s="309"/>
    </row>
    <row r="11" spans="1:62" ht="12" customHeight="1">
      <c r="G11" s="241">
        <v>22</v>
      </c>
      <c r="H11" s="295"/>
      <c r="M11" s="54"/>
      <c r="N11" s="321">
        <v>46805</v>
      </c>
      <c r="O11" s="309"/>
      <c r="P11" s="309"/>
      <c r="Q11" s="309"/>
      <c r="R11" s="309"/>
      <c r="S11" s="309"/>
      <c r="T11" s="309"/>
      <c r="U11" s="309">
        <v>4531</v>
      </c>
      <c r="V11" s="309"/>
      <c r="W11" s="309"/>
      <c r="X11" s="309"/>
      <c r="Y11" s="309"/>
      <c r="Z11" s="309"/>
      <c r="AA11" s="309"/>
      <c r="AB11" s="309">
        <v>8530</v>
      </c>
      <c r="AC11" s="309"/>
      <c r="AD11" s="309"/>
      <c r="AE11" s="309"/>
      <c r="AF11" s="309"/>
      <c r="AG11" s="309"/>
      <c r="AH11" s="309"/>
      <c r="AI11" s="309">
        <v>5820</v>
      </c>
      <c r="AJ11" s="309"/>
      <c r="AK11" s="309"/>
      <c r="AL11" s="309"/>
      <c r="AM11" s="309"/>
      <c r="AN11" s="309"/>
      <c r="AO11" s="309"/>
      <c r="AP11" s="309">
        <v>5914</v>
      </c>
      <c r="AQ11" s="309"/>
      <c r="AR11" s="309"/>
      <c r="AS11" s="309"/>
      <c r="AT11" s="309"/>
      <c r="AU11" s="309"/>
      <c r="AV11" s="309"/>
      <c r="AW11" s="309">
        <v>7927</v>
      </c>
      <c r="AX11" s="309"/>
      <c r="AY11" s="309"/>
      <c r="AZ11" s="309"/>
      <c r="BA11" s="309"/>
      <c r="BB11" s="309"/>
      <c r="BC11" s="309"/>
      <c r="BD11" s="309">
        <v>14083</v>
      </c>
      <c r="BE11" s="309"/>
      <c r="BF11" s="309"/>
      <c r="BG11" s="309"/>
      <c r="BH11" s="309"/>
      <c r="BI11" s="309"/>
      <c r="BJ11" s="309"/>
    </row>
    <row r="12" spans="1:62" ht="12" customHeight="1">
      <c r="G12" s="241">
        <v>23</v>
      </c>
      <c r="H12" s="295"/>
      <c r="M12" s="54"/>
      <c r="N12" s="321">
        <v>44815</v>
      </c>
      <c r="O12" s="309"/>
      <c r="P12" s="309"/>
      <c r="Q12" s="309"/>
      <c r="R12" s="309"/>
      <c r="S12" s="309"/>
      <c r="T12" s="309"/>
      <c r="U12" s="309">
        <v>3870</v>
      </c>
      <c r="V12" s="309"/>
      <c r="W12" s="309"/>
      <c r="X12" s="309"/>
      <c r="Y12" s="309"/>
      <c r="Z12" s="309"/>
      <c r="AA12" s="309"/>
      <c r="AB12" s="309">
        <v>8405</v>
      </c>
      <c r="AC12" s="309"/>
      <c r="AD12" s="309"/>
      <c r="AE12" s="309"/>
      <c r="AF12" s="309"/>
      <c r="AG12" s="309"/>
      <c r="AH12" s="309"/>
      <c r="AI12" s="309">
        <v>5802</v>
      </c>
      <c r="AJ12" s="309"/>
      <c r="AK12" s="309"/>
      <c r="AL12" s="309"/>
      <c r="AM12" s="309"/>
      <c r="AN12" s="309"/>
      <c r="AO12" s="309"/>
      <c r="AP12" s="309">
        <v>6206</v>
      </c>
      <c r="AQ12" s="309"/>
      <c r="AR12" s="309"/>
      <c r="AS12" s="309"/>
      <c r="AT12" s="309"/>
      <c r="AU12" s="309"/>
      <c r="AV12" s="309"/>
      <c r="AW12" s="309">
        <v>7099</v>
      </c>
      <c r="AX12" s="309"/>
      <c r="AY12" s="309"/>
      <c r="AZ12" s="309"/>
      <c r="BA12" s="309"/>
      <c r="BB12" s="309"/>
      <c r="BC12" s="309"/>
      <c r="BD12" s="309">
        <v>13433</v>
      </c>
      <c r="BE12" s="309"/>
      <c r="BF12" s="309"/>
      <c r="BG12" s="309"/>
      <c r="BH12" s="309"/>
      <c r="BI12" s="309"/>
      <c r="BJ12" s="309"/>
    </row>
    <row r="13" spans="1:62" ht="12" customHeight="1">
      <c r="G13" s="238">
        <v>24</v>
      </c>
      <c r="H13" s="238"/>
      <c r="M13" s="54"/>
      <c r="N13" s="320">
        <f>SUM(U13:BJ13)</f>
        <v>44762</v>
      </c>
      <c r="O13" s="310"/>
      <c r="P13" s="310"/>
      <c r="Q13" s="310"/>
      <c r="R13" s="310"/>
      <c r="S13" s="310"/>
      <c r="T13" s="310"/>
      <c r="U13" s="310">
        <v>3202</v>
      </c>
      <c r="V13" s="310"/>
      <c r="W13" s="310"/>
      <c r="X13" s="310"/>
      <c r="Y13" s="310"/>
      <c r="Z13" s="310"/>
      <c r="AA13" s="310"/>
      <c r="AB13" s="310">
        <v>7291</v>
      </c>
      <c r="AC13" s="310"/>
      <c r="AD13" s="310"/>
      <c r="AE13" s="310"/>
      <c r="AF13" s="310"/>
      <c r="AG13" s="310"/>
      <c r="AH13" s="310"/>
      <c r="AI13" s="310">
        <v>6121</v>
      </c>
      <c r="AJ13" s="310"/>
      <c r="AK13" s="310"/>
      <c r="AL13" s="310"/>
      <c r="AM13" s="310"/>
      <c r="AN13" s="310"/>
      <c r="AO13" s="310"/>
      <c r="AP13" s="310">
        <v>6508</v>
      </c>
      <c r="AQ13" s="310"/>
      <c r="AR13" s="310"/>
      <c r="AS13" s="310"/>
      <c r="AT13" s="310"/>
      <c r="AU13" s="310"/>
      <c r="AV13" s="310"/>
      <c r="AW13" s="310">
        <v>7716</v>
      </c>
      <c r="AX13" s="310"/>
      <c r="AY13" s="310"/>
      <c r="AZ13" s="310"/>
      <c r="BA13" s="310"/>
      <c r="BB13" s="310"/>
      <c r="BC13" s="310"/>
      <c r="BD13" s="310">
        <v>13924</v>
      </c>
      <c r="BE13" s="310"/>
      <c r="BF13" s="310"/>
      <c r="BG13" s="310"/>
      <c r="BH13" s="310"/>
      <c r="BI13" s="310"/>
      <c r="BJ13" s="310"/>
    </row>
    <row r="14" spans="1:62" ht="6.9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1.1" customHeight="1">
      <c r="C15" s="252" t="s">
        <v>514</v>
      </c>
      <c r="D15" s="252"/>
      <c r="E15" s="38" t="s">
        <v>515</v>
      </c>
      <c r="F15" s="2" t="s">
        <v>516</v>
      </c>
    </row>
    <row r="16" spans="1:62" ht="11.1" customHeight="1">
      <c r="B16" s="236" t="s">
        <v>517</v>
      </c>
      <c r="C16" s="236"/>
      <c r="D16" s="236"/>
      <c r="E16" s="38" t="s">
        <v>518</v>
      </c>
      <c r="F16" s="2" t="s">
        <v>519</v>
      </c>
    </row>
    <row r="17" spans="2:62" ht="9.9499999999999993" customHeight="1"/>
    <row r="18" spans="2:62" ht="12" customHeight="1">
      <c r="B18" s="241" t="s">
        <v>520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</row>
    <row r="19" spans="2:62" ht="11.1" customHeight="1">
      <c r="BJ19" s="12" t="s">
        <v>504</v>
      </c>
    </row>
    <row r="20" spans="2:62" ht="13.5" customHeight="1">
      <c r="B20" s="244" t="s">
        <v>505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 t="s">
        <v>624</v>
      </c>
      <c r="P20" s="245"/>
      <c r="Q20" s="245"/>
      <c r="R20" s="245"/>
      <c r="S20" s="245"/>
      <c r="T20" s="245"/>
      <c r="U20" s="245"/>
      <c r="V20" s="245"/>
      <c r="W20" s="245" t="s">
        <v>506</v>
      </c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8"/>
    </row>
    <row r="21" spans="2:62" ht="13.5" customHeight="1"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 t="s">
        <v>521</v>
      </c>
      <c r="X21" s="247"/>
      <c r="Y21" s="247"/>
      <c r="Z21" s="247"/>
      <c r="AA21" s="247"/>
      <c r="AB21" s="247"/>
      <c r="AC21" s="247"/>
      <c r="AD21" s="247"/>
      <c r="AE21" s="247" t="s">
        <v>522</v>
      </c>
      <c r="AF21" s="247"/>
      <c r="AG21" s="247"/>
      <c r="AH21" s="247"/>
      <c r="AI21" s="247"/>
      <c r="AJ21" s="247"/>
      <c r="AK21" s="247"/>
      <c r="AL21" s="247"/>
      <c r="AM21" s="247" t="s">
        <v>509</v>
      </c>
      <c r="AN21" s="247"/>
      <c r="AO21" s="247"/>
      <c r="AP21" s="247"/>
      <c r="AQ21" s="247"/>
      <c r="AR21" s="247"/>
      <c r="AS21" s="247"/>
      <c r="AT21" s="247"/>
      <c r="AU21" s="247" t="s">
        <v>523</v>
      </c>
      <c r="AV21" s="247"/>
      <c r="AW21" s="247"/>
      <c r="AX21" s="247"/>
      <c r="AY21" s="247"/>
      <c r="AZ21" s="247"/>
      <c r="BA21" s="247"/>
      <c r="BB21" s="247"/>
      <c r="BC21" s="247" t="s">
        <v>510</v>
      </c>
      <c r="BD21" s="247"/>
      <c r="BE21" s="247"/>
      <c r="BF21" s="247"/>
      <c r="BG21" s="247"/>
      <c r="BH21" s="247"/>
      <c r="BI21" s="247"/>
      <c r="BJ21" s="249"/>
    </row>
    <row r="22" spans="2:62" ht="6.95" customHeight="1">
      <c r="N22" s="53"/>
    </row>
    <row r="23" spans="2:62" ht="12" customHeight="1">
      <c r="C23" s="243" t="s">
        <v>513</v>
      </c>
      <c r="D23" s="243"/>
      <c r="E23" s="243"/>
      <c r="F23" s="243"/>
      <c r="G23" s="241">
        <v>20</v>
      </c>
      <c r="H23" s="241"/>
      <c r="I23" s="241"/>
      <c r="J23" s="243" t="s">
        <v>505</v>
      </c>
      <c r="K23" s="243"/>
      <c r="L23" s="243"/>
      <c r="M23" s="243"/>
      <c r="N23" s="54"/>
      <c r="O23" s="321">
        <v>49924</v>
      </c>
      <c r="P23" s="309"/>
      <c r="Q23" s="309"/>
      <c r="R23" s="309"/>
      <c r="S23" s="309"/>
      <c r="T23" s="309"/>
      <c r="U23" s="309"/>
      <c r="V23" s="309"/>
      <c r="W23" s="309">
        <v>621</v>
      </c>
      <c r="X23" s="309"/>
      <c r="Y23" s="309"/>
      <c r="Z23" s="309"/>
      <c r="AA23" s="309"/>
      <c r="AB23" s="309"/>
      <c r="AC23" s="309"/>
      <c r="AD23" s="309"/>
      <c r="AE23" s="309">
        <v>7097</v>
      </c>
      <c r="AF23" s="309"/>
      <c r="AG23" s="309"/>
      <c r="AH23" s="309"/>
      <c r="AI23" s="309"/>
      <c r="AJ23" s="309"/>
      <c r="AK23" s="309"/>
      <c r="AL23" s="309"/>
      <c r="AM23" s="309">
        <v>1428</v>
      </c>
      <c r="AN23" s="309"/>
      <c r="AO23" s="309"/>
      <c r="AP23" s="309"/>
      <c r="AQ23" s="309"/>
      <c r="AR23" s="309"/>
      <c r="AS23" s="309"/>
      <c r="AT23" s="309"/>
      <c r="AU23" s="309">
        <v>1464</v>
      </c>
      <c r="AV23" s="309"/>
      <c r="AW23" s="309"/>
      <c r="AX23" s="309"/>
      <c r="AY23" s="309"/>
      <c r="AZ23" s="309"/>
      <c r="BA23" s="309"/>
      <c r="BB23" s="309"/>
      <c r="BC23" s="309">
        <v>4849</v>
      </c>
      <c r="BD23" s="309"/>
      <c r="BE23" s="309"/>
      <c r="BF23" s="309"/>
      <c r="BG23" s="309"/>
      <c r="BH23" s="309"/>
      <c r="BI23" s="309"/>
      <c r="BJ23" s="309"/>
    </row>
    <row r="24" spans="2:62" ht="12" customHeight="1">
      <c r="G24" s="241">
        <v>21</v>
      </c>
      <c r="H24" s="241"/>
      <c r="I24" s="241"/>
      <c r="N24" s="54"/>
      <c r="O24" s="321">
        <v>184079</v>
      </c>
      <c r="P24" s="309"/>
      <c r="Q24" s="309"/>
      <c r="R24" s="309"/>
      <c r="S24" s="309"/>
      <c r="T24" s="309"/>
      <c r="U24" s="309"/>
      <c r="V24" s="309"/>
      <c r="W24" s="309">
        <v>2392</v>
      </c>
      <c r="X24" s="309"/>
      <c r="Y24" s="309"/>
      <c r="Z24" s="309"/>
      <c r="AA24" s="309"/>
      <c r="AB24" s="309"/>
      <c r="AC24" s="309"/>
      <c r="AD24" s="309"/>
      <c r="AE24" s="309">
        <v>29820</v>
      </c>
      <c r="AF24" s="309"/>
      <c r="AG24" s="309"/>
      <c r="AH24" s="309"/>
      <c r="AI24" s="309"/>
      <c r="AJ24" s="309"/>
      <c r="AK24" s="309"/>
      <c r="AL24" s="309"/>
      <c r="AM24" s="309">
        <v>7717</v>
      </c>
      <c r="AN24" s="309"/>
      <c r="AO24" s="309"/>
      <c r="AP24" s="309"/>
      <c r="AQ24" s="309"/>
      <c r="AR24" s="309"/>
      <c r="AS24" s="309"/>
      <c r="AT24" s="309"/>
      <c r="AU24" s="309">
        <v>5640</v>
      </c>
      <c r="AV24" s="309"/>
      <c r="AW24" s="309"/>
      <c r="AX24" s="309"/>
      <c r="AY24" s="309"/>
      <c r="AZ24" s="309"/>
      <c r="BA24" s="309"/>
      <c r="BB24" s="309"/>
      <c r="BC24" s="309">
        <v>14088</v>
      </c>
      <c r="BD24" s="309"/>
      <c r="BE24" s="309"/>
      <c r="BF24" s="309"/>
      <c r="BG24" s="309"/>
      <c r="BH24" s="309"/>
      <c r="BI24" s="309"/>
      <c r="BJ24" s="309"/>
    </row>
    <row r="25" spans="2:62" ht="12" customHeight="1">
      <c r="G25" s="241">
        <v>22</v>
      </c>
      <c r="H25" s="241"/>
      <c r="I25" s="241"/>
      <c r="N25" s="54"/>
      <c r="O25" s="321">
        <v>178620</v>
      </c>
      <c r="P25" s="309"/>
      <c r="Q25" s="309"/>
      <c r="R25" s="309"/>
      <c r="S25" s="309"/>
      <c r="T25" s="309"/>
      <c r="U25" s="309"/>
      <c r="V25" s="309"/>
      <c r="W25" s="309">
        <v>2686</v>
      </c>
      <c r="X25" s="309"/>
      <c r="Y25" s="309"/>
      <c r="Z25" s="309"/>
      <c r="AA25" s="309"/>
      <c r="AB25" s="309"/>
      <c r="AC25" s="309"/>
      <c r="AD25" s="309"/>
      <c r="AE25" s="309">
        <v>28031</v>
      </c>
      <c r="AF25" s="309"/>
      <c r="AG25" s="309"/>
      <c r="AH25" s="309"/>
      <c r="AI25" s="309"/>
      <c r="AJ25" s="309"/>
      <c r="AK25" s="309"/>
      <c r="AL25" s="309"/>
      <c r="AM25" s="309">
        <v>5844</v>
      </c>
      <c r="AN25" s="309"/>
      <c r="AO25" s="309"/>
      <c r="AP25" s="309"/>
      <c r="AQ25" s="309"/>
      <c r="AR25" s="309"/>
      <c r="AS25" s="309"/>
      <c r="AT25" s="309"/>
      <c r="AU25" s="309">
        <v>4470</v>
      </c>
      <c r="AV25" s="309"/>
      <c r="AW25" s="309"/>
      <c r="AX25" s="309"/>
      <c r="AY25" s="309"/>
      <c r="AZ25" s="309"/>
      <c r="BA25" s="309"/>
      <c r="BB25" s="309"/>
      <c r="BC25" s="309">
        <v>13061</v>
      </c>
      <c r="BD25" s="309"/>
      <c r="BE25" s="309"/>
      <c r="BF25" s="309"/>
      <c r="BG25" s="309"/>
      <c r="BH25" s="309"/>
      <c r="BI25" s="309"/>
      <c r="BJ25" s="309"/>
    </row>
    <row r="26" spans="2:62" ht="12" customHeight="1">
      <c r="G26" s="241">
        <v>23</v>
      </c>
      <c r="H26" s="241"/>
      <c r="I26" s="241"/>
      <c r="N26" s="54"/>
      <c r="O26" s="321">
        <v>185730</v>
      </c>
      <c r="P26" s="309"/>
      <c r="Q26" s="309"/>
      <c r="R26" s="309"/>
      <c r="S26" s="309"/>
      <c r="T26" s="309"/>
      <c r="U26" s="309"/>
      <c r="V26" s="309"/>
      <c r="W26" s="309">
        <v>2245</v>
      </c>
      <c r="X26" s="309"/>
      <c r="Y26" s="309"/>
      <c r="Z26" s="309"/>
      <c r="AA26" s="309"/>
      <c r="AB26" s="309"/>
      <c r="AC26" s="309"/>
      <c r="AD26" s="309"/>
      <c r="AE26" s="309">
        <v>29330</v>
      </c>
      <c r="AF26" s="309"/>
      <c r="AG26" s="309"/>
      <c r="AH26" s="309"/>
      <c r="AI26" s="309"/>
      <c r="AJ26" s="309"/>
      <c r="AK26" s="309"/>
      <c r="AL26" s="309"/>
      <c r="AM26" s="309">
        <v>3680</v>
      </c>
      <c r="AN26" s="309"/>
      <c r="AO26" s="309"/>
      <c r="AP26" s="309"/>
      <c r="AQ26" s="309"/>
      <c r="AR26" s="309"/>
      <c r="AS26" s="309"/>
      <c r="AT26" s="309"/>
      <c r="AU26" s="309">
        <v>5180</v>
      </c>
      <c r="AV26" s="309"/>
      <c r="AW26" s="309"/>
      <c r="AX26" s="309"/>
      <c r="AY26" s="309"/>
      <c r="AZ26" s="309"/>
      <c r="BA26" s="309"/>
      <c r="BB26" s="309"/>
      <c r="BC26" s="309">
        <v>16314</v>
      </c>
      <c r="BD26" s="309"/>
      <c r="BE26" s="309"/>
      <c r="BF26" s="309"/>
      <c r="BG26" s="309"/>
      <c r="BH26" s="309"/>
      <c r="BI26" s="309"/>
      <c r="BJ26" s="309"/>
    </row>
    <row r="27" spans="2:62" ht="12" customHeight="1">
      <c r="G27" s="238">
        <v>24</v>
      </c>
      <c r="H27" s="238"/>
      <c r="I27" s="238"/>
      <c r="N27" s="54"/>
      <c r="O27" s="320">
        <f>SUM(W27:BJ27,O36:BJ36)</f>
        <v>190346</v>
      </c>
      <c r="P27" s="310"/>
      <c r="Q27" s="310"/>
      <c r="R27" s="310"/>
      <c r="S27" s="310"/>
      <c r="T27" s="310"/>
      <c r="U27" s="310"/>
      <c r="V27" s="310"/>
      <c r="W27" s="310">
        <v>2444</v>
      </c>
      <c r="X27" s="310"/>
      <c r="Y27" s="310"/>
      <c r="Z27" s="310"/>
      <c r="AA27" s="310"/>
      <c r="AB27" s="310"/>
      <c r="AC27" s="310"/>
      <c r="AD27" s="310"/>
      <c r="AE27" s="310">
        <v>28002</v>
      </c>
      <c r="AF27" s="310"/>
      <c r="AG27" s="310"/>
      <c r="AH27" s="310"/>
      <c r="AI27" s="310"/>
      <c r="AJ27" s="310"/>
      <c r="AK27" s="310"/>
      <c r="AL27" s="310"/>
      <c r="AM27" s="310">
        <v>5386</v>
      </c>
      <c r="AN27" s="310"/>
      <c r="AO27" s="310"/>
      <c r="AP27" s="310"/>
      <c r="AQ27" s="310"/>
      <c r="AR27" s="310"/>
      <c r="AS27" s="310"/>
      <c r="AT27" s="310"/>
      <c r="AU27" s="310">
        <v>3652</v>
      </c>
      <c r="AV27" s="310"/>
      <c r="AW27" s="310"/>
      <c r="AX27" s="310"/>
      <c r="AY27" s="310"/>
      <c r="AZ27" s="310"/>
      <c r="BA27" s="310"/>
      <c r="BB27" s="310"/>
      <c r="BC27" s="310">
        <v>15841</v>
      </c>
      <c r="BD27" s="310"/>
      <c r="BE27" s="310"/>
      <c r="BF27" s="310"/>
      <c r="BG27" s="310"/>
      <c r="BH27" s="310"/>
      <c r="BI27" s="310"/>
      <c r="BJ27" s="310"/>
    </row>
    <row r="28" spans="2:62" ht="6.9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3.5" customHeight="1">
      <c r="B29" s="244" t="s">
        <v>505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 t="s">
        <v>524</v>
      </c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 t="s">
        <v>525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 t="s">
        <v>528</v>
      </c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 t="s">
        <v>529</v>
      </c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8"/>
    </row>
    <row r="30" spans="2:62" ht="13.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 t="s">
        <v>526</v>
      </c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 t="s">
        <v>527</v>
      </c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9"/>
    </row>
    <row r="31" spans="2:62" ht="6.95" customHeight="1">
      <c r="N31" s="53"/>
    </row>
    <row r="32" spans="2:62" ht="12" customHeight="1">
      <c r="C32" s="243" t="s">
        <v>513</v>
      </c>
      <c r="D32" s="243"/>
      <c r="E32" s="243"/>
      <c r="F32" s="243"/>
      <c r="G32" s="241">
        <v>20</v>
      </c>
      <c r="H32" s="241"/>
      <c r="I32" s="241"/>
      <c r="J32" s="243" t="s">
        <v>505</v>
      </c>
      <c r="K32" s="243"/>
      <c r="L32" s="243"/>
      <c r="M32" s="243"/>
      <c r="N32" s="54"/>
      <c r="O32" s="321">
        <v>3093</v>
      </c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>
        <v>4253</v>
      </c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>
        <v>4742</v>
      </c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>
        <v>22377</v>
      </c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</row>
    <row r="33" spans="2:62" ht="12" customHeight="1">
      <c r="G33" s="241">
        <v>21</v>
      </c>
      <c r="H33" s="241"/>
      <c r="I33" s="241"/>
      <c r="N33" s="54"/>
      <c r="O33" s="321">
        <v>10341</v>
      </c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>
        <v>15354</v>
      </c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>
        <v>18398</v>
      </c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>
        <v>80329</v>
      </c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</row>
    <row r="34" spans="2:62" ht="12" customHeight="1">
      <c r="G34" s="241">
        <v>22</v>
      </c>
      <c r="H34" s="241"/>
      <c r="I34" s="241"/>
      <c r="N34" s="54"/>
      <c r="O34" s="321">
        <v>10007</v>
      </c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>
        <v>14664</v>
      </c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>
        <v>21261</v>
      </c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>
        <v>78596</v>
      </c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</row>
    <row r="35" spans="2:62" ht="12" customHeight="1">
      <c r="G35" s="241">
        <v>23</v>
      </c>
      <c r="H35" s="241"/>
      <c r="I35" s="241"/>
      <c r="N35" s="54"/>
      <c r="O35" s="321">
        <v>9847</v>
      </c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>
        <v>13479</v>
      </c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>
        <v>23549</v>
      </c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>
        <v>82106</v>
      </c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</row>
    <row r="36" spans="2:62" ht="12" customHeight="1">
      <c r="G36" s="238">
        <v>24</v>
      </c>
      <c r="H36" s="238"/>
      <c r="I36" s="238"/>
      <c r="N36" s="54"/>
      <c r="O36" s="320">
        <v>9471</v>
      </c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>
        <v>13191</v>
      </c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>
        <v>26713</v>
      </c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>
        <v>85646</v>
      </c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</row>
    <row r="37" spans="2:62" ht="6.9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1.1" customHeight="1">
      <c r="C38" s="252" t="s">
        <v>514</v>
      </c>
      <c r="D38" s="252"/>
      <c r="E38" s="38" t="s">
        <v>515</v>
      </c>
      <c r="F38" s="2" t="s">
        <v>530</v>
      </c>
    </row>
    <row r="39" spans="2:62" ht="11.1" customHeight="1">
      <c r="B39" s="236" t="s">
        <v>517</v>
      </c>
      <c r="C39" s="236"/>
      <c r="D39" s="236"/>
      <c r="E39" s="38" t="s">
        <v>518</v>
      </c>
      <c r="F39" s="2" t="s">
        <v>519</v>
      </c>
    </row>
    <row r="40" spans="2:62" ht="9.9499999999999993" customHeight="1"/>
    <row r="41" spans="2:62" ht="12" customHeight="1">
      <c r="B41" s="241" t="s">
        <v>531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</row>
    <row r="42" spans="2:62" ht="11.1" customHeight="1">
      <c r="BJ42" s="12" t="s">
        <v>504</v>
      </c>
    </row>
    <row r="43" spans="2:62" ht="13.5" customHeight="1">
      <c r="B43" s="244" t="s">
        <v>505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 t="s">
        <v>624</v>
      </c>
      <c r="P43" s="245"/>
      <c r="Q43" s="245"/>
      <c r="R43" s="245"/>
      <c r="S43" s="245"/>
      <c r="T43" s="245"/>
      <c r="U43" s="245"/>
      <c r="V43" s="245"/>
      <c r="W43" s="245" t="s">
        <v>506</v>
      </c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8"/>
    </row>
    <row r="44" spans="2:62" ht="13.5" customHeight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 t="s">
        <v>521</v>
      </c>
      <c r="X44" s="247"/>
      <c r="Y44" s="247"/>
      <c r="Z44" s="247"/>
      <c r="AA44" s="247"/>
      <c r="AB44" s="247"/>
      <c r="AC44" s="247"/>
      <c r="AD44" s="247"/>
      <c r="AE44" s="247" t="s">
        <v>522</v>
      </c>
      <c r="AF44" s="247"/>
      <c r="AG44" s="247"/>
      <c r="AH44" s="247"/>
      <c r="AI44" s="247"/>
      <c r="AJ44" s="247"/>
      <c r="AK44" s="247"/>
      <c r="AL44" s="247"/>
      <c r="AM44" s="247" t="s">
        <v>509</v>
      </c>
      <c r="AN44" s="247"/>
      <c r="AO44" s="247"/>
      <c r="AP44" s="247"/>
      <c r="AQ44" s="247"/>
      <c r="AR44" s="247"/>
      <c r="AS44" s="247"/>
      <c r="AT44" s="247"/>
      <c r="AU44" s="247" t="s">
        <v>523</v>
      </c>
      <c r="AV44" s="247"/>
      <c r="AW44" s="247"/>
      <c r="AX44" s="247"/>
      <c r="AY44" s="247"/>
      <c r="AZ44" s="247"/>
      <c r="BA44" s="247"/>
      <c r="BB44" s="247"/>
      <c r="BC44" s="247" t="s">
        <v>510</v>
      </c>
      <c r="BD44" s="247"/>
      <c r="BE44" s="247"/>
      <c r="BF44" s="247"/>
      <c r="BG44" s="247"/>
      <c r="BH44" s="247"/>
      <c r="BI44" s="247"/>
      <c r="BJ44" s="249"/>
    </row>
    <row r="45" spans="2:62" ht="6.95" customHeight="1">
      <c r="N45" s="53"/>
    </row>
    <row r="46" spans="2:62" ht="12" customHeight="1">
      <c r="C46" s="243" t="s">
        <v>513</v>
      </c>
      <c r="D46" s="243"/>
      <c r="E46" s="243"/>
      <c r="F46" s="243"/>
      <c r="G46" s="241">
        <v>20</v>
      </c>
      <c r="H46" s="241"/>
      <c r="I46" s="241"/>
      <c r="J46" s="243" t="s">
        <v>505</v>
      </c>
      <c r="K46" s="243"/>
      <c r="L46" s="243"/>
      <c r="M46" s="243"/>
      <c r="N46" s="54"/>
      <c r="O46" s="321">
        <v>199598</v>
      </c>
      <c r="P46" s="309"/>
      <c r="Q46" s="309"/>
      <c r="R46" s="309"/>
      <c r="S46" s="309"/>
      <c r="T46" s="309"/>
      <c r="U46" s="309"/>
      <c r="V46" s="309"/>
      <c r="W46" s="309">
        <v>2911</v>
      </c>
      <c r="X46" s="309"/>
      <c r="Y46" s="309"/>
      <c r="Z46" s="309"/>
      <c r="AA46" s="309"/>
      <c r="AB46" s="309"/>
      <c r="AC46" s="309"/>
      <c r="AD46" s="309"/>
      <c r="AE46" s="309">
        <v>19989</v>
      </c>
      <c r="AF46" s="309"/>
      <c r="AG46" s="309"/>
      <c r="AH46" s="309"/>
      <c r="AI46" s="309"/>
      <c r="AJ46" s="309"/>
      <c r="AK46" s="309"/>
      <c r="AL46" s="309"/>
      <c r="AM46" s="309">
        <v>23935</v>
      </c>
      <c r="AN46" s="309"/>
      <c r="AO46" s="309"/>
      <c r="AP46" s="309"/>
      <c r="AQ46" s="309"/>
      <c r="AR46" s="309"/>
      <c r="AS46" s="309"/>
      <c r="AT46" s="309"/>
      <c r="AU46" s="309">
        <v>6818</v>
      </c>
      <c r="AV46" s="309"/>
      <c r="AW46" s="309"/>
      <c r="AX46" s="309"/>
      <c r="AY46" s="309"/>
      <c r="AZ46" s="309"/>
      <c r="BA46" s="309"/>
      <c r="BB46" s="309"/>
      <c r="BC46" s="309">
        <v>9556</v>
      </c>
      <c r="BD46" s="309"/>
      <c r="BE46" s="309"/>
      <c r="BF46" s="309"/>
      <c r="BG46" s="309"/>
      <c r="BH46" s="309"/>
      <c r="BI46" s="309"/>
      <c r="BJ46" s="309"/>
    </row>
    <row r="47" spans="2:62" ht="12" customHeight="1">
      <c r="G47" s="241">
        <v>21</v>
      </c>
      <c r="H47" s="241"/>
      <c r="I47" s="241"/>
      <c r="N47" s="54"/>
      <c r="O47" s="321">
        <v>67074</v>
      </c>
      <c r="P47" s="309"/>
      <c r="Q47" s="309"/>
      <c r="R47" s="309"/>
      <c r="S47" s="309"/>
      <c r="T47" s="309"/>
      <c r="U47" s="309"/>
      <c r="V47" s="309"/>
      <c r="W47" s="309">
        <v>1433</v>
      </c>
      <c r="X47" s="309"/>
      <c r="Y47" s="309"/>
      <c r="Z47" s="309"/>
      <c r="AA47" s="309"/>
      <c r="AB47" s="309"/>
      <c r="AC47" s="309"/>
      <c r="AD47" s="309"/>
      <c r="AE47" s="309">
        <v>6763</v>
      </c>
      <c r="AF47" s="309"/>
      <c r="AG47" s="309"/>
      <c r="AH47" s="309"/>
      <c r="AI47" s="309"/>
      <c r="AJ47" s="309"/>
      <c r="AK47" s="309"/>
      <c r="AL47" s="309"/>
      <c r="AM47" s="309">
        <v>7818</v>
      </c>
      <c r="AN47" s="309"/>
      <c r="AO47" s="309"/>
      <c r="AP47" s="309"/>
      <c r="AQ47" s="309"/>
      <c r="AR47" s="309"/>
      <c r="AS47" s="309"/>
      <c r="AT47" s="309"/>
      <c r="AU47" s="309">
        <v>2665</v>
      </c>
      <c r="AV47" s="309"/>
      <c r="AW47" s="309"/>
      <c r="AX47" s="309"/>
      <c r="AY47" s="309"/>
      <c r="AZ47" s="309"/>
      <c r="BA47" s="309"/>
      <c r="BB47" s="309"/>
      <c r="BC47" s="309">
        <v>3164</v>
      </c>
      <c r="BD47" s="309"/>
      <c r="BE47" s="309"/>
      <c r="BF47" s="309"/>
      <c r="BG47" s="309"/>
      <c r="BH47" s="309"/>
      <c r="BI47" s="309"/>
      <c r="BJ47" s="309"/>
    </row>
    <row r="48" spans="2:62" ht="12" customHeight="1">
      <c r="G48" s="241">
        <v>22</v>
      </c>
      <c r="H48" s="241"/>
      <c r="I48" s="241"/>
      <c r="N48" s="54"/>
      <c r="O48" s="321">
        <v>169483</v>
      </c>
      <c r="P48" s="309"/>
      <c r="Q48" s="309"/>
      <c r="R48" s="309"/>
      <c r="S48" s="309"/>
      <c r="T48" s="309"/>
      <c r="U48" s="309"/>
      <c r="V48" s="309"/>
      <c r="W48" s="309">
        <v>3227</v>
      </c>
      <c r="X48" s="309"/>
      <c r="Y48" s="309"/>
      <c r="Z48" s="309"/>
      <c r="AA48" s="309"/>
      <c r="AB48" s="309"/>
      <c r="AC48" s="309"/>
      <c r="AD48" s="309"/>
      <c r="AE48" s="309">
        <v>16536</v>
      </c>
      <c r="AF48" s="309"/>
      <c r="AG48" s="309"/>
      <c r="AH48" s="309"/>
      <c r="AI48" s="309"/>
      <c r="AJ48" s="309"/>
      <c r="AK48" s="309"/>
      <c r="AL48" s="309"/>
      <c r="AM48" s="309">
        <v>18657</v>
      </c>
      <c r="AN48" s="309"/>
      <c r="AO48" s="309"/>
      <c r="AP48" s="309"/>
      <c r="AQ48" s="309"/>
      <c r="AR48" s="309"/>
      <c r="AS48" s="309"/>
      <c r="AT48" s="309"/>
      <c r="AU48" s="309">
        <v>7808</v>
      </c>
      <c r="AV48" s="309"/>
      <c r="AW48" s="309"/>
      <c r="AX48" s="309"/>
      <c r="AY48" s="309"/>
      <c r="AZ48" s="309"/>
      <c r="BA48" s="309"/>
      <c r="BB48" s="309"/>
      <c r="BC48" s="309">
        <v>10154</v>
      </c>
      <c r="BD48" s="309"/>
      <c r="BE48" s="309"/>
      <c r="BF48" s="309"/>
      <c r="BG48" s="309"/>
      <c r="BH48" s="309"/>
      <c r="BI48" s="309"/>
      <c r="BJ48" s="309"/>
    </row>
    <row r="49" spans="2:62" ht="12" customHeight="1">
      <c r="G49" s="241">
        <v>23</v>
      </c>
      <c r="H49" s="241"/>
      <c r="I49" s="241"/>
      <c r="N49" s="54"/>
      <c r="O49" s="321">
        <v>182319</v>
      </c>
      <c r="P49" s="309"/>
      <c r="Q49" s="309"/>
      <c r="R49" s="309"/>
      <c r="S49" s="309"/>
      <c r="T49" s="309"/>
      <c r="U49" s="309"/>
      <c r="V49" s="309"/>
      <c r="W49" s="309">
        <v>2465</v>
      </c>
      <c r="X49" s="309"/>
      <c r="Y49" s="309"/>
      <c r="Z49" s="309"/>
      <c r="AA49" s="309"/>
      <c r="AB49" s="309"/>
      <c r="AC49" s="309"/>
      <c r="AD49" s="309"/>
      <c r="AE49" s="309">
        <v>18120</v>
      </c>
      <c r="AF49" s="309"/>
      <c r="AG49" s="309"/>
      <c r="AH49" s="309"/>
      <c r="AI49" s="309"/>
      <c r="AJ49" s="309"/>
      <c r="AK49" s="309"/>
      <c r="AL49" s="309"/>
      <c r="AM49" s="309">
        <v>22056</v>
      </c>
      <c r="AN49" s="309"/>
      <c r="AO49" s="309"/>
      <c r="AP49" s="309"/>
      <c r="AQ49" s="309"/>
      <c r="AR49" s="309"/>
      <c r="AS49" s="309"/>
      <c r="AT49" s="309"/>
      <c r="AU49" s="309">
        <v>8356</v>
      </c>
      <c r="AV49" s="309"/>
      <c r="AW49" s="309"/>
      <c r="AX49" s="309"/>
      <c r="AY49" s="309"/>
      <c r="AZ49" s="309"/>
      <c r="BA49" s="309"/>
      <c r="BB49" s="309"/>
      <c r="BC49" s="309">
        <v>10801</v>
      </c>
      <c r="BD49" s="309"/>
      <c r="BE49" s="309"/>
      <c r="BF49" s="309"/>
      <c r="BG49" s="309"/>
      <c r="BH49" s="309"/>
      <c r="BI49" s="309"/>
      <c r="BJ49" s="309"/>
    </row>
    <row r="50" spans="2:62" ht="12" customHeight="1">
      <c r="G50" s="238">
        <v>24</v>
      </c>
      <c r="H50" s="238"/>
      <c r="I50" s="238"/>
      <c r="N50" s="54"/>
      <c r="O50" s="320">
        <f>SUM(W50:BJ50,O59:BJ59)</f>
        <v>196177</v>
      </c>
      <c r="P50" s="310"/>
      <c r="Q50" s="310"/>
      <c r="R50" s="310"/>
      <c r="S50" s="310"/>
      <c r="T50" s="310"/>
      <c r="U50" s="310"/>
      <c r="V50" s="310"/>
      <c r="W50" s="310">
        <v>6563</v>
      </c>
      <c r="X50" s="310"/>
      <c r="Y50" s="310"/>
      <c r="Z50" s="310"/>
      <c r="AA50" s="310"/>
      <c r="AB50" s="310"/>
      <c r="AC50" s="310"/>
      <c r="AD50" s="310"/>
      <c r="AE50" s="310">
        <v>16894</v>
      </c>
      <c r="AF50" s="310"/>
      <c r="AG50" s="310"/>
      <c r="AH50" s="310"/>
      <c r="AI50" s="310"/>
      <c r="AJ50" s="310"/>
      <c r="AK50" s="310"/>
      <c r="AL50" s="310"/>
      <c r="AM50" s="310">
        <v>19929</v>
      </c>
      <c r="AN50" s="310"/>
      <c r="AO50" s="310"/>
      <c r="AP50" s="310"/>
      <c r="AQ50" s="310"/>
      <c r="AR50" s="310"/>
      <c r="AS50" s="310"/>
      <c r="AT50" s="310"/>
      <c r="AU50" s="310">
        <v>9139</v>
      </c>
      <c r="AV50" s="310"/>
      <c r="AW50" s="310"/>
      <c r="AX50" s="310"/>
      <c r="AY50" s="310"/>
      <c r="AZ50" s="310"/>
      <c r="BA50" s="310"/>
      <c r="BB50" s="310"/>
      <c r="BC50" s="310">
        <v>10046</v>
      </c>
      <c r="BD50" s="310"/>
      <c r="BE50" s="310"/>
      <c r="BF50" s="310"/>
      <c r="BG50" s="310"/>
      <c r="BH50" s="310"/>
      <c r="BI50" s="310"/>
      <c r="BJ50" s="310"/>
    </row>
    <row r="51" spans="2:62" ht="6.9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 ht="13.5" customHeight="1">
      <c r="B52" s="244" t="s">
        <v>505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 t="s">
        <v>524</v>
      </c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 t="s">
        <v>525</v>
      </c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 t="s">
        <v>528</v>
      </c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 t="s">
        <v>529</v>
      </c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8"/>
    </row>
    <row r="53" spans="2:62" ht="13.5" customHeight="1"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 t="s">
        <v>526</v>
      </c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 t="s">
        <v>527</v>
      </c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9"/>
    </row>
    <row r="54" spans="2:62" ht="6.95" customHeight="1">
      <c r="N54" s="53"/>
    </row>
    <row r="55" spans="2:62" ht="12" customHeight="1">
      <c r="C55" s="243" t="s">
        <v>513</v>
      </c>
      <c r="D55" s="243"/>
      <c r="E55" s="243"/>
      <c r="F55" s="243"/>
      <c r="G55" s="241">
        <v>20</v>
      </c>
      <c r="H55" s="241"/>
      <c r="I55" s="241"/>
      <c r="J55" s="243" t="s">
        <v>505</v>
      </c>
      <c r="K55" s="243"/>
      <c r="L55" s="243"/>
      <c r="M55" s="243"/>
      <c r="N55" s="54"/>
      <c r="O55" s="321">
        <v>12363</v>
      </c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>
        <v>7637</v>
      </c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>
        <v>17941</v>
      </c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>
        <v>98448</v>
      </c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</row>
    <row r="56" spans="2:62" ht="12" customHeight="1">
      <c r="G56" s="241">
        <v>21</v>
      </c>
      <c r="H56" s="241"/>
      <c r="I56" s="241"/>
      <c r="N56" s="54"/>
      <c r="O56" s="321">
        <v>3441</v>
      </c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>
        <v>2411</v>
      </c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>
        <v>5568</v>
      </c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>
        <v>33811</v>
      </c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</row>
    <row r="57" spans="2:62" ht="12" customHeight="1">
      <c r="G57" s="241">
        <v>22</v>
      </c>
      <c r="H57" s="241"/>
      <c r="I57" s="241"/>
      <c r="N57" s="54"/>
      <c r="O57" s="321">
        <v>8606</v>
      </c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>
        <v>5476</v>
      </c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>
        <v>16777</v>
      </c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>
        <v>82242</v>
      </c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</row>
    <row r="58" spans="2:62" ht="12" customHeight="1">
      <c r="G58" s="241">
        <v>23</v>
      </c>
      <c r="H58" s="241"/>
      <c r="I58" s="241"/>
      <c r="N58" s="54"/>
      <c r="O58" s="321">
        <v>9870</v>
      </c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>
        <v>5966</v>
      </c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>
        <v>17990</v>
      </c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>
        <v>86695</v>
      </c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</row>
    <row r="59" spans="2:62" ht="12" customHeight="1">
      <c r="G59" s="238">
        <v>24</v>
      </c>
      <c r="H59" s="238"/>
      <c r="I59" s="238"/>
      <c r="N59" s="54"/>
      <c r="O59" s="320">
        <v>10766</v>
      </c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>
        <v>7493</v>
      </c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>
        <v>21088</v>
      </c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>
        <v>94259</v>
      </c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</row>
    <row r="60" spans="2:62" ht="6.9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 ht="11.1" customHeight="1">
      <c r="C61" s="252" t="s">
        <v>514</v>
      </c>
      <c r="D61" s="252"/>
      <c r="E61" s="38" t="s">
        <v>515</v>
      </c>
      <c r="F61" s="2" t="s">
        <v>592</v>
      </c>
    </row>
    <row r="62" spans="2:62" ht="11.1" customHeight="1">
      <c r="B62" s="236" t="s">
        <v>517</v>
      </c>
      <c r="C62" s="236"/>
      <c r="D62" s="236"/>
      <c r="E62" s="38" t="s">
        <v>518</v>
      </c>
      <c r="F62" s="2" t="s">
        <v>519</v>
      </c>
    </row>
    <row r="63" spans="2:62" ht="9.9499999999999993" customHeight="1"/>
    <row r="64" spans="2:62" ht="12" customHeight="1">
      <c r="B64" s="241" t="s">
        <v>532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</row>
    <row r="65" spans="2:62" ht="11.1" customHeight="1">
      <c r="BJ65" s="12" t="s">
        <v>504</v>
      </c>
    </row>
    <row r="66" spans="2:62" ht="13.5" customHeight="1">
      <c r="B66" s="244" t="s">
        <v>505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 t="s">
        <v>624</v>
      </c>
      <c r="P66" s="245"/>
      <c r="Q66" s="245"/>
      <c r="R66" s="245"/>
      <c r="S66" s="245"/>
      <c r="T66" s="245"/>
      <c r="U66" s="245"/>
      <c r="V66" s="245"/>
      <c r="W66" s="245" t="s">
        <v>506</v>
      </c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8"/>
    </row>
    <row r="67" spans="2:62" ht="13.5" customHeight="1">
      <c r="B67" s="246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 t="s">
        <v>521</v>
      </c>
      <c r="X67" s="247"/>
      <c r="Y67" s="247"/>
      <c r="Z67" s="247"/>
      <c r="AA67" s="247"/>
      <c r="AB67" s="247"/>
      <c r="AC67" s="247"/>
      <c r="AD67" s="247"/>
      <c r="AE67" s="247" t="s">
        <v>522</v>
      </c>
      <c r="AF67" s="247"/>
      <c r="AG67" s="247"/>
      <c r="AH67" s="247"/>
      <c r="AI67" s="247"/>
      <c r="AJ67" s="247"/>
      <c r="AK67" s="247"/>
      <c r="AL67" s="247"/>
      <c r="AM67" s="247" t="s">
        <v>509</v>
      </c>
      <c r="AN67" s="247"/>
      <c r="AO67" s="247"/>
      <c r="AP67" s="247"/>
      <c r="AQ67" s="247"/>
      <c r="AR67" s="247"/>
      <c r="AS67" s="247"/>
      <c r="AT67" s="247"/>
      <c r="AU67" s="247" t="s">
        <v>523</v>
      </c>
      <c r="AV67" s="247"/>
      <c r="AW67" s="247"/>
      <c r="AX67" s="247"/>
      <c r="AY67" s="247"/>
      <c r="AZ67" s="247"/>
      <c r="BA67" s="247"/>
      <c r="BB67" s="247"/>
      <c r="BC67" s="247" t="s">
        <v>510</v>
      </c>
      <c r="BD67" s="247"/>
      <c r="BE67" s="247"/>
      <c r="BF67" s="247"/>
      <c r="BG67" s="247"/>
      <c r="BH67" s="247"/>
      <c r="BI67" s="247"/>
      <c r="BJ67" s="249"/>
    </row>
    <row r="68" spans="2:62" ht="6.95" customHeight="1">
      <c r="N68" s="53"/>
    </row>
    <row r="69" spans="2:62" ht="12" customHeight="1">
      <c r="C69" s="243" t="s">
        <v>513</v>
      </c>
      <c r="D69" s="243"/>
      <c r="E69" s="243"/>
      <c r="F69" s="243"/>
      <c r="G69" s="241">
        <v>20</v>
      </c>
      <c r="H69" s="241"/>
      <c r="I69" s="241"/>
      <c r="J69" s="243" t="s">
        <v>505</v>
      </c>
      <c r="K69" s="243"/>
      <c r="L69" s="243"/>
      <c r="M69" s="243"/>
      <c r="N69" s="54"/>
      <c r="O69" s="321">
        <v>312155</v>
      </c>
      <c r="P69" s="309"/>
      <c r="Q69" s="309"/>
      <c r="R69" s="309"/>
      <c r="S69" s="309"/>
      <c r="T69" s="309"/>
      <c r="U69" s="309"/>
      <c r="V69" s="309"/>
      <c r="W69" s="309">
        <v>6168</v>
      </c>
      <c r="X69" s="309"/>
      <c r="Y69" s="309"/>
      <c r="Z69" s="309"/>
      <c r="AA69" s="309"/>
      <c r="AB69" s="309"/>
      <c r="AC69" s="309"/>
      <c r="AD69" s="309"/>
      <c r="AE69" s="309">
        <v>16836</v>
      </c>
      <c r="AF69" s="309"/>
      <c r="AG69" s="309"/>
      <c r="AH69" s="309"/>
      <c r="AI69" s="309"/>
      <c r="AJ69" s="309"/>
      <c r="AK69" s="309"/>
      <c r="AL69" s="309"/>
      <c r="AM69" s="309">
        <v>36531</v>
      </c>
      <c r="AN69" s="309"/>
      <c r="AO69" s="309"/>
      <c r="AP69" s="309"/>
      <c r="AQ69" s="309"/>
      <c r="AR69" s="309"/>
      <c r="AS69" s="309"/>
      <c r="AT69" s="309"/>
      <c r="AU69" s="309">
        <v>8537</v>
      </c>
      <c r="AV69" s="309"/>
      <c r="AW69" s="309"/>
      <c r="AX69" s="309"/>
      <c r="AY69" s="309"/>
      <c r="AZ69" s="309"/>
      <c r="BA69" s="309"/>
      <c r="BB69" s="309"/>
      <c r="BC69" s="309">
        <v>28759</v>
      </c>
      <c r="BD69" s="309"/>
      <c r="BE69" s="309"/>
      <c r="BF69" s="309"/>
      <c r="BG69" s="309"/>
      <c r="BH69" s="309"/>
      <c r="BI69" s="309"/>
      <c r="BJ69" s="309"/>
    </row>
    <row r="70" spans="2:62" ht="12" customHeight="1">
      <c r="G70" s="241">
        <v>21</v>
      </c>
      <c r="H70" s="241"/>
      <c r="I70" s="241"/>
      <c r="N70" s="54"/>
      <c r="O70" s="321">
        <v>306474</v>
      </c>
      <c r="P70" s="309"/>
      <c r="Q70" s="309"/>
      <c r="R70" s="309"/>
      <c r="S70" s="309"/>
      <c r="T70" s="309"/>
      <c r="U70" s="309"/>
      <c r="V70" s="309"/>
      <c r="W70" s="309">
        <v>8544</v>
      </c>
      <c r="X70" s="309"/>
      <c r="Y70" s="309"/>
      <c r="Z70" s="309"/>
      <c r="AA70" s="309"/>
      <c r="AB70" s="309"/>
      <c r="AC70" s="309"/>
      <c r="AD70" s="309"/>
      <c r="AE70" s="309">
        <v>17832</v>
      </c>
      <c r="AF70" s="309"/>
      <c r="AG70" s="309"/>
      <c r="AH70" s="309"/>
      <c r="AI70" s="309"/>
      <c r="AJ70" s="309"/>
      <c r="AK70" s="309"/>
      <c r="AL70" s="309"/>
      <c r="AM70" s="309">
        <v>36577</v>
      </c>
      <c r="AN70" s="309"/>
      <c r="AO70" s="309"/>
      <c r="AP70" s="309"/>
      <c r="AQ70" s="309"/>
      <c r="AR70" s="309"/>
      <c r="AS70" s="309"/>
      <c r="AT70" s="309"/>
      <c r="AU70" s="309">
        <v>10001</v>
      </c>
      <c r="AV70" s="309"/>
      <c r="AW70" s="309"/>
      <c r="AX70" s="309"/>
      <c r="AY70" s="309"/>
      <c r="AZ70" s="309"/>
      <c r="BA70" s="309"/>
      <c r="BB70" s="309"/>
      <c r="BC70" s="309">
        <v>26016</v>
      </c>
      <c r="BD70" s="309"/>
      <c r="BE70" s="309"/>
      <c r="BF70" s="309"/>
      <c r="BG70" s="309"/>
      <c r="BH70" s="309"/>
      <c r="BI70" s="309"/>
      <c r="BJ70" s="309"/>
    </row>
    <row r="71" spans="2:62" ht="12" customHeight="1">
      <c r="G71" s="241">
        <v>22</v>
      </c>
      <c r="H71" s="241"/>
      <c r="I71" s="241"/>
      <c r="N71" s="54"/>
      <c r="O71" s="321">
        <v>286688</v>
      </c>
      <c r="P71" s="309"/>
      <c r="Q71" s="309"/>
      <c r="R71" s="309"/>
      <c r="S71" s="309"/>
      <c r="T71" s="309"/>
      <c r="U71" s="309"/>
      <c r="V71" s="309"/>
      <c r="W71" s="309">
        <v>9186</v>
      </c>
      <c r="X71" s="309"/>
      <c r="Y71" s="309"/>
      <c r="Z71" s="309"/>
      <c r="AA71" s="309"/>
      <c r="AB71" s="309"/>
      <c r="AC71" s="309"/>
      <c r="AD71" s="309"/>
      <c r="AE71" s="309">
        <v>15948</v>
      </c>
      <c r="AF71" s="309"/>
      <c r="AG71" s="309"/>
      <c r="AH71" s="309"/>
      <c r="AI71" s="309"/>
      <c r="AJ71" s="309"/>
      <c r="AK71" s="309"/>
      <c r="AL71" s="309"/>
      <c r="AM71" s="309">
        <v>32322</v>
      </c>
      <c r="AN71" s="309"/>
      <c r="AO71" s="309"/>
      <c r="AP71" s="309"/>
      <c r="AQ71" s="309"/>
      <c r="AR71" s="309"/>
      <c r="AS71" s="309"/>
      <c r="AT71" s="309"/>
      <c r="AU71" s="309">
        <v>10918</v>
      </c>
      <c r="AV71" s="309"/>
      <c r="AW71" s="309"/>
      <c r="AX71" s="309"/>
      <c r="AY71" s="309"/>
      <c r="AZ71" s="309"/>
      <c r="BA71" s="309"/>
      <c r="BB71" s="309"/>
      <c r="BC71" s="309">
        <v>23987</v>
      </c>
      <c r="BD71" s="309"/>
      <c r="BE71" s="309"/>
      <c r="BF71" s="309"/>
      <c r="BG71" s="309"/>
      <c r="BH71" s="309"/>
      <c r="BI71" s="309"/>
      <c r="BJ71" s="309"/>
    </row>
    <row r="72" spans="2:62" ht="12" customHeight="1">
      <c r="G72" s="241">
        <v>23</v>
      </c>
      <c r="H72" s="241"/>
      <c r="I72" s="241"/>
      <c r="N72" s="54"/>
      <c r="O72" s="321">
        <v>278510</v>
      </c>
      <c r="P72" s="309"/>
      <c r="Q72" s="309"/>
      <c r="R72" s="309"/>
      <c r="S72" s="309"/>
      <c r="T72" s="309"/>
      <c r="U72" s="309"/>
      <c r="V72" s="309"/>
      <c r="W72" s="309">
        <v>8894</v>
      </c>
      <c r="X72" s="309"/>
      <c r="Y72" s="309"/>
      <c r="Z72" s="309"/>
      <c r="AA72" s="309"/>
      <c r="AB72" s="309"/>
      <c r="AC72" s="309"/>
      <c r="AD72" s="309"/>
      <c r="AE72" s="309">
        <v>15281</v>
      </c>
      <c r="AF72" s="309"/>
      <c r="AG72" s="309"/>
      <c r="AH72" s="309"/>
      <c r="AI72" s="309"/>
      <c r="AJ72" s="309"/>
      <c r="AK72" s="309"/>
      <c r="AL72" s="309"/>
      <c r="AM72" s="309">
        <v>31312</v>
      </c>
      <c r="AN72" s="309"/>
      <c r="AO72" s="309"/>
      <c r="AP72" s="309"/>
      <c r="AQ72" s="309"/>
      <c r="AR72" s="309"/>
      <c r="AS72" s="309"/>
      <c r="AT72" s="309"/>
      <c r="AU72" s="309">
        <v>9835</v>
      </c>
      <c r="AV72" s="309"/>
      <c r="AW72" s="309"/>
      <c r="AX72" s="309"/>
      <c r="AY72" s="309"/>
      <c r="AZ72" s="309"/>
      <c r="BA72" s="309"/>
      <c r="BB72" s="309"/>
      <c r="BC72" s="309">
        <v>22763</v>
      </c>
      <c r="BD72" s="309"/>
      <c r="BE72" s="309"/>
      <c r="BF72" s="309"/>
      <c r="BG72" s="309"/>
      <c r="BH72" s="309"/>
      <c r="BI72" s="309"/>
      <c r="BJ72" s="309"/>
    </row>
    <row r="73" spans="2:62" ht="12" customHeight="1">
      <c r="G73" s="238">
        <v>24</v>
      </c>
      <c r="H73" s="238"/>
      <c r="I73" s="238"/>
      <c r="N73" s="54"/>
      <c r="O73" s="320">
        <f>SUM(W73:BJ73,O82:BJ82)</f>
        <v>298607</v>
      </c>
      <c r="P73" s="310"/>
      <c r="Q73" s="310"/>
      <c r="R73" s="310"/>
      <c r="S73" s="310"/>
      <c r="T73" s="310"/>
      <c r="U73" s="310"/>
      <c r="V73" s="310"/>
      <c r="W73" s="310">
        <v>8180</v>
      </c>
      <c r="X73" s="310"/>
      <c r="Y73" s="310"/>
      <c r="Z73" s="310"/>
      <c r="AA73" s="310"/>
      <c r="AB73" s="310"/>
      <c r="AC73" s="310"/>
      <c r="AD73" s="310"/>
      <c r="AE73" s="310">
        <v>16794</v>
      </c>
      <c r="AF73" s="310"/>
      <c r="AG73" s="310"/>
      <c r="AH73" s="310"/>
      <c r="AI73" s="310"/>
      <c r="AJ73" s="310"/>
      <c r="AK73" s="310"/>
      <c r="AL73" s="310"/>
      <c r="AM73" s="310">
        <v>33884</v>
      </c>
      <c r="AN73" s="310"/>
      <c r="AO73" s="310"/>
      <c r="AP73" s="310"/>
      <c r="AQ73" s="310"/>
      <c r="AR73" s="310"/>
      <c r="AS73" s="310"/>
      <c r="AT73" s="310"/>
      <c r="AU73" s="310">
        <v>10738</v>
      </c>
      <c r="AV73" s="310"/>
      <c r="AW73" s="310"/>
      <c r="AX73" s="310"/>
      <c r="AY73" s="310"/>
      <c r="AZ73" s="310"/>
      <c r="BA73" s="310"/>
      <c r="BB73" s="310"/>
      <c r="BC73" s="310">
        <v>26032</v>
      </c>
      <c r="BD73" s="310"/>
      <c r="BE73" s="310"/>
      <c r="BF73" s="310"/>
      <c r="BG73" s="310"/>
      <c r="BH73" s="310"/>
      <c r="BI73" s="310"/>
      <c r="BJ73" s="310"/>
    </row>
    <row r="74" spans="2:62" ht="6.9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2" ht="13.5" customHeight="1">
      <c r="B75" s="312" t="s">
        <v>505</v>
      </c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 t="s">
        <v>528</v>
      </c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13" t="s">
        <v>529</v>
      </c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13" t="s">
        <v>533</v>
      </c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417" t="s">
        <v>534</v>
      </c>
      <c r="AZ75" s="417"/>
      <c r="BA75" s="417"/>
      <c r="BB75" s="417"/>
      <c r="BC75" s="417"/>
      <c r="BD75" s="417"/>
      <c r="BE75" s="417"/>
      <c r="BF75" s="417"/>
      <c r="BG75" s="417"/>
      <c r="BH75" s="417"/>
      <c r="BI75" s="417"/>
      <c r="BJ75" s="418"/>
    </row>
    <row r="76" spans="2:62" ht="13.5" customHeight="1">
      <c r="B76" s="314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419"/>
      <c r="AZ76" s="419"/>
      <c r="BA76" s="419"/>
      <c r="BB76" s="419"/>
      <c r="BC76" s="419"/>
      <c r="BD76" s="419"/>
      <c r="BE76" s="419"/>
      <c r="BF76" s="419"/>
      <c r="BG76" s="419"/>
      <c r="BH76" s="419"/>
      <c r="BI76" s="419"/>
      <c r="BJ76" s="420"/>
    </row>
    <row r="77" spans="2:62" ht="6.95" customHeight="1">
      <c r="N77" s="53"/>
    </row>
    <row r="78" spans="2:62" ht="12" customHeight="1">
      <c r="C78" s="243" t="s">
        <v>513</v>
      </c>
      <c r="D78" s="243"/>
      <c r="E78" s="243"/>
      <c r="F78" s="243"/>
      <c r="G78" s="241">
        <v>20</v>
      </c>
      <c r="H78" s="241"/>
      <c r="I78" s="241"/>
      <c r="J78" s="243" t="s">
        <v>505</v>
      </c>
      <c r="K78" s="243"/>
      <c r="L78" s="243"/>
      <c r="M78" s="243"/>
      <c r="N78" s="54"/>
      <c r="O78" s="321">
        <v>44352</v>
      </c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>
        <v>169283</v>
      </c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>
        <v>1418</v>
      </c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>
        <v>271</v>
      </c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</row>
    <row r="79" spans="2:62" ht="12" customHeight="1">
      <c r="G79" s="241">
        <v>21</v>
      </c>
      <c r="H79" s="241"/>
      <c r="I79" s="241"/>
      <c r="N79" s="54"/>
      <c r="O79" s="321">
        <v>47218</v>
      </c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>
        <v>158682</v>
      </c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>
        <v>1400</v>
      </c>
      <c r="AN79" s="321"/>
      <c r="AO79" s="321"/>
      <c r="AP79" s="321"/>
      <c r="AQ79" s="321"/>
      <c r="AR79" s="321"/>
      <c r="AS79" s="321"/>
      <c r="AT79" s="321"/>
      <c r="AU79" s="321"/>
      <c r="AV79" s="321"/>
      <c r="AW79" s="321"/>
      <c r="AX79" s="321"/>
      <c r="AY79" s="321">
        <v>204</v>
      </c>
      <c r="AZ79" s="321"/>
      <c r="BA79" s="321"/>
      <c r="BB79" s="321"/>
      <c r="BC79" s="321"/>
      <c r="BD79" s="321"/>
      <c r="BE79" s="321"/>
      <c r="BF79" s="321"/>
      <c r="BG79" s="321"/>
      <c r="BH79" s="321"/>
      <c r="BI79" s="321"/>
      <c r="BJ79" s="321"/>
    </row>
    <row r="80" spans="2:62" ht="12" customHeight="1">
      <c r="G80" s="241">
        <v>22</v>
      </c>
      <c r="H80" s="241"/>
      <c r="I80" s="241"/>
      <c r="N80" s="54"/>
      <c r="O80" s="321">
        <v>44992</v>
      </c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>
        <v>147670</v>
      </c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>
        <v>1462</v>
      </c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>
        <v>203</v>
      </c>
      <c r="AZ80" s="321"/>
      <c r="BA80" s="321"/>
      <c r="BB80" s="321"/>
      <c r="BC80" s="321"/>
      <c r="BD80" s="321"/>
      <c r="BE80" s="321"/>
      <c r="BF80" s="321"/>
      <c r="BG80" s="321"/>
      <c r="BH80" s="321"/>
      <c r="BI80" s="321"/>
      <c r="BJ80" s="321"/>
    </row>
    <row r="81" spans="2:62" ht="12" customHeight="1">
      <c r="G81" s="241">
        <v>23</v>
      </c>
      <c r="H81" s="241"/>
      <c r="I81" s="241"/>
      <c r="N81" s="54"/>
      <c r="O81" s="321">
        <v>47621</v>
      </c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>
        <v>141124</v>
      </c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>
        <v>1464</v>
      </c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>
        <v>216</v>
      </c>
      <c r="AZ81" s="321"/>
      <c r="BA81" s="321"/>
      <c r="BB81" s="321"/>
      <c r="BC81" s="321"/>
      <c r="BD81" s="321"/>
      <c r="BE81" s="321"/>
      <c r="BF81" s="321"/>
      <c r="BG81" s="321"/>
      <c r="BH81" s="321"/>
      <c r="BI81" s="321"/>
      <c r="BJ81" s="321"/>
    </row>
    <row r="82" spans="2:62" ht="12" customHeight="1">
      <c r="G82" s="238">
        <v>24</v>
      </c>
      <c r="H82" s="238"/>
      <c r="I82" s="238"/>
      <c r="N82" s="54"/>
      <c r="O82" s="320">
        <v>53523</v>
      </c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>
        <v>147920</v>
      </c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>
        <v>1276</v>
      </c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>
        <v>260</v>
      </c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</row>
    <row r="83" spans="2:62" ht="6.9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2" ht="11.1" customHeight="1">
      <c r="B84" s="236" t="s">
        <v>517</v>
      </c>
      <c r="C84" s="236"/>
      <c r="D84" s="236"/>
      <c r="E84" s="38" t="s">
        <v>518</v>
      </c>
      <c r="F84" s="2" t="s">
        <v>519</v>
      </c>
    </row>
  </sheetData>
  <mergeCells count="298">
    <mergeCell ref="BD6:BJ7"/>
    <mergeCell ref="G12:H12"/>
    <mergeCell ref="B4:BJ4"/>
    <mergeCell ref="B6:M7"/>
    <mergeCell ref="N6:T7"/>
    <mergeCell ref="U7:AA7"/>
    <mergeCell ref="AB7:AH7"/>
    <mergeCell ref="AI7:AO7"/>
    <mergeCell ref="AP7:AV7"/>
    <mergeCell ref="U6:AV6"/>
    <mergeCell ref="AW6:BC7"/>
    <mergeCell ref="N9:T9"/>
    <mergeCell ref="N10:T10"/>
    <mergeCell ref="N11:T11"/>
    <mergeCell ref="N12:T12"/>
    <mergeCell ref="U9:AA9"/>
    <mergeCell ref="U11:AA11"/>
    <mergeCell ref="AB11:AH11"/>
    <mergeCell ref="AI11:AO11"/>
    <mergeCell ref="AW9:BC9"/>
    <mergeCell ref="C9:F9"/>
    <mergeCell ref="I9:L9"/>
    <mergeCell ref="G9:H9"/>
    <mergeCell ref="G10:H10"/>
    <mergeCell ref="U12:AA12"/>
    <mergeCell ref="AB12:AH12"/>
    <mergeCell ref="AI12:AO12"/>
    <mergeCell ref="AP12:AV12"/>
    <mergeCell ref="AW12:BC12"/>
    <mergeCell ref="BD12:BJ12"/>
    <mergeCell ref="C15:D15"/>
    <mergeCell ref="G11:H11"/>
    <mergeCell ref="BD9:BJ9"/>
    <mergeCell ref="U10:AA10"/>
    <mergeCell ref="AB10:AH10"/>
    <mergeCell ref="AI10:AO10"/>
    <mergeCell ref="AP10:AV10"/>
    <mergeCell ref="AW10:BC10"/>
    <mergeCell ref="BD10:BJ10"/>
    <mergeCell ref="AB9:AH9"/>
    <mergeCell ref="AI9:AO9"/>
    <mergeCell ref="AP9:AV9"/>
    <mergeCell ref="AP11:AV11"/>
    <mergeCell ref="AW11:BC11"/>
    <mergeCell ref="BD11:BJ11"/>
    <mergeCell ref="U13:AA13"/>
    <mergeCell ref="AB13:AH13"/>
    <mergeCell ref="AI13:AO13"/>
    <mergeCell ref="AP13:AV13"/>
    <mergeCell ref="G13:H13"/>
    <mergeCell ref="N13:T13"/>
    <mergeCell ref="B18:BJ18"/>
    <mergeCell ref="B20:N21"/>
    <mergeCell ref="O20:V21"/>
    <mergeCell ref="W21:AD21"/>
    <mergeCell ref="AE21:AL21"/>
    <mergeCell ref="AM21:AT21"/>
    <mergeCell ref="AU21:BB21"/>
    <mergeCell ref="BC21:BJ21"/>
    <mergeCell ref="W20:BJ20"/>
    <mergeCell ref="AW13:BC13"/>
    <mergeCell ref="BD13:BJ13"/>
    <mergeCell ref="G25:I25"/>
    <mergeCell ref="G26:I26"/>
    <mergeCell ref="G27:I27"/>
    <mergeCell ref="O23:V23"/>
    <mergeCell ref="O24:V24"/>
    <mergeCell ref="O25:V25"/>
    <mergeCell ref="O26:V26"/>
    <mergeCell ref="O27:V27"/>
    <mergeCell ref="B16:D16"/>
    <mergeCell ref="BC23:BJ23"/>
    <mergeCell ref="W24:AD24"/>
    <mergeCell ref="AE24:AL24"/>
    <mergeCell ref="AM24:AT24"/>
    <mergeCell ref="AU24:BB24"/>
    <mergeCell ref="BC24:BJ24"/>
    <mergeCell ref="AM23:AT23"/>
    <mergeCell ref="AU23:BB23"/>
    <mergeCell ref="C23:F23"/>
    <mergeCell ref="J23:M23"/>
    <mergeCell ref="G23:I23"/>
    <mergeCell ref="G24:I24"/>
    <mergeCell ref="W23:AD23"/>
    <mergeCell ref="AE23:AL23"/>
    <mergeCell ref="W25:AD25"/>
    <mergeCell ref="AE25:AL25"/>
    <mergeCell ref="AM25:AT25"/>
    <mergeCell ref="AU25:BB25"/>
    <mergeCell ref="BC25:BJ25"/>
    <mergeCell ref="W26:AD26"/>
    <mergeCell ref="AE26:AL26"/>
    <mergeCell ref="AM26:AT26"/>
    <mergeCell ref="AU26:BB26"/>
    <mergeCell ref="BC26:BJ26"/>
    <mergeCell ref="AY32:BJ32"/>
    <mergeCell ref="AY33:BJ33"/>
    <mergeCell ref="C32:F32"/>
    <mergeCell ref="G32:I32"/>
    <mergeCell ref="J32:M32"/>
    <mergeCell ref="G33:I33"/>
    <mergeCell ref="G34:I34"/>
    <mergeCell ref="O30:Z30"/>
    <mergeCell ref="AA30:AL30"/>
    <mergeCell ref="AA32:AL32"/>
    <mergeCell ref="AM29:AX30"/>
    <mergeCell ref="AM32:AX32"/>
    <mergeCell ref="AA33:AL33"/>
    <mergeCell ref="AM33:AX33"/>
    <mergeCell ref="O32:Z32"/>
    <mergeCell ref="O33:Z33"/>
    <mergeCell ref="O34:Z34"/>
    <mergeCell ref="W27:AD27"/>
    <mergeCell ref="AE27:AL27"/>
    <mergeCell ref="AM27:AT27"/>
    <mergeCell ref="AU27:BB27"/>
    <mergeCell ref="BC27:BJ27"/>
    <mergeCell ref="B29:N30"/>
    <mergeCell ref="AY29:BJ30"/>
    <mergeCell ref="O29:Z29"/>
    <mergeCell ref="AA29:AL29"/>
    <mergeCell ref="C38:D38"/>
    <mergeCell ref="B39:D39"/>
    <mergeCell ref="AA35:AL35"/>
    <mergeCell ref="AM35:AX35"/>
    <mergeCell ref="G35:I35"/>
    <mergeCell ref="AA34:AL34"/>
    <mergeCell ref="AM34:AX34"/>
    <mergeCell ref="O35:Z35"/>
    <mergeCell ref="AY35:BJ35"/>
    <mergeCell ref="AA36:AL36"/>
    <mergeCell ref="AM36:AX36"/>
    <mergeCell ref="AY36:BJ36"/>
    <mergeCell ref="O36:Z36"/>
    <mergeCell ref="G36:I36"/>
    <mergeCell ref="AY34:BJ34"/>
    <mergeCell ref="B41:BJ41"/>
    <mergeCell ref="B43:N44"/>
    <mergeCell ref="O43:V44"/>
    <mergeCell ref="W43:BJ43"/>
    <mergeCell ref="W44:AD44"/>
    <mergeCell ref="AE44:AL44"/>
    <mergeCell ref="AM44:AT44"/>
    <mergeCell ref="AU44:BB44"/>
    <mergeCell ref="BC44:BJ44"/>
    <mergeCell ref="C46:F46"/>
    <mergeCell ref="G46:I46"/>
    <mergeCell ref="J46:M46"/>
    <mergeCell ref="O46:V46"/>
    <mergeCell ref="W46:AD46"/>
    <mergeCell ref="AE46:AL46"/>
    <mergeCell ref="AM46:AT46"/>
    <mergeCell ref="AU46:BB46"/>
    <mergeCell ref="BC46:BJ46"/>
    <mergeCell ref="BC48:BJ48"/>
    <mergeCell ref="G49:I49"/>
    <mergeCell ref="O49:V49"/>
    <mergeCell ref="W49:AD49"/>
    <mergeCell ref="AE49:AL49"/>
    <mergeCell ref="AM49:AT49"/>
    <mergeCell ref="BC50:BJ50"/>
    <mergeCell ref="G47:I47"/>
    <mergeCell ref="O47:V47"/>
    <mergeCell ref="W47:AD47"/>
    <mergeCell ref="AE47:AL47"/>
    <mergeCell ref="AM47:AT47"/>
    <mergeCell ref="AU47:BB47"/>
    <mergeCell ref="BC47:BJ47"/>
    <mergeCell ref="AU49:BB49"/>
    <mergeCell ref="BC49:BJ49"/>
    <mergeCell ref="G48:I48"/>
    <mergeCell ref="O48:V48"/>
    <mergeCell ref="W48:AD48"/>
    <mergeCell ref="AE48:AL48"/>
    <mergeCell ref="AM48:AT48"/>
    <mergeCell ref="AU48:BB48"/>
    <mergeCell ref="B52:N53"/>
    <mergeCell ref="O52:Z52"/>
    <mergeCell ref="AA52:AL52"/>
    <mergeCell ref="AM52:AX53"/>
    <mergeCell ref="AY52:BJ53"/>
    <mergeCell ref="O53:Z53"/>
    <mergeCell ref="AA53:AL53"/>
    <mergeCell ref="G50:I50"/>
    <mergeCell ref="O50:V50"/>
    <mergeCell ref="W50:AD50"/>
    <mergeCell ref="AE50:AL50"/>
    <mergeCell ref="AM50:AT50"/>
    <mergeCell ref="AU50:BB50"/>
    <mergeCell ref="C55:F55"/>
    <mergeCell ref="G55:I55"/>
    <mergeCell ref="J55:M55"/>
    <mergeCell ref="O55:Z55"/>
    <mergeCell ref="AA55:AL55"/>
    <mergeCell ref="AM55:AX55"/>
    <mergeCell ref="AY55:BJ55"/>
    <mergeCell ref="G56:I56"/>
    <mergeCell ref="O56:Z56"/>
    <mergeCell ref="AA56:AL56"/>
    <mergeCell ref="AM56:AX56"/>
    <mergeCell ref="AY56:BJ56"/>
    <mergeCell ref="G57:I57"/>
    <mergeCell ref="O57:Z57"/>
    <mergeCell ref="AA57:AL57"/>
    <mergeCell ref="AM57:AX57"/>
    <mergeCell ref="AY57:BJ57"/>
    <mergeCell ref="G58:I58"/>
    <mergeCell ref="O58:Z58"/>
    <mergeCell ref="AA58:AL58"/>
    <mergeCell ref="AM58:AX58"/>
    <mergeCell ref="AY58:BJ58"/>
    <mergeCell ref="C61:D61"/>
    <mergeCell ref="B62:D62"/>
    <mergeCell ref="B64:BJ64"/>
    <mergeCell ref="B66:N67"/>
    <mergeCell ref="O66:V67"/>
    <mergeCell ref="W66:BJ66"/>
    <mergeCell ref="W67:AD67"/>
    <mergeCell ref="AE67:AL67"/>
    <mergeCell ref="AM67:AT67"/>
    <mergeCell ref="AU67:BB67"/>
    <mergeCell ref="BC67:BJ67"/>
    <mergeCell ref="BC69:BJ69"/>
    <mergeCell ref="G70:I70"/>
    <mergeCell ref="O70:V70"/>
    <mergeCell ref="W70:AD70"/>
    <mergeCell ref="AE70:AL70"/>
    <mergeCell ref="AM70:AT70"/>
    <mergeCell ref="AU70:BB70"/>
    <mergeCell ref="BC70:BJ70"/>
    <mergeCell ref="G59:I59"/>
    <mergeCell ref="O59:Z59"/>
    <mergeCell ref="AA59:AL59"/>
    <mergeCell ref="AM59:AX59"/>
    <mergeCell ref="AY59:BJ59"/>
    <mergeCell ref="BC72:BJ72"/>
    <mergeCell ref="G71:I71"/>
    <mergeCell ref="AM78:AX78"/>
    <mergeCell ref="BC73:BJ73"/>
    <mergeCell ref="B75:N76"/>
    <mergeCell ref="AM75:AX76"/>
    <mergeCell ref="AY75:BJ76"/>
    <mergeCell ref="G73:I73"/>
    <mergeCell ref="O73:V73"/>
    <mergeCell ref="W73:AD73"/>
    <mergeCell ref="AE73:AL73"/>
    <mergeCell ref="AM73:AT73"/>
    <mergeCell ref="O71:V71"/>
    <mergeCell ref="W71:AD71"/>
    <mergeCell ref="AE71:AL71"/>
    <mergeCell ref="AM71:AT71"/>
    <mergeCell ref="AU71:BB71"/>
    <mergeCell ref="AU73:BB73"/>
    <mergeCell ref="BC71:BJ71"/>
    <mergeCell ref="AY82:BJ82"/>
    <mergeCell ref="O75:Z76"/>
    <mergeCell ref="AA75:AL76"/>
    <mergeCell ref="G80:I80"/>
    <mergeCell ref="O80:Z80"/>
    <mergeCell ref="AA80:AL80"/>
    <mergeCell ref="AM80:AX80"/>
    <mergeCell ref="AY80:BJ80"/>
    <mergeCell ref="G81:I81"/>
    <mergeCell ref="O81:Z81"/>
    <mergeCell ref="AY81:BJ81"/>
    <mergeCell ref="AY78:BJ78"/>
    <mergeCell ref="G79:I79"/>
    <mergeCell ref="O79:Z79"/>
    <mergeCell ref="AA79:AL79"/>
    <mergeCell ref="AM79:AX79"/>
    <mergeCell ref="AY79:BJ79"/>
    <mergeCell ref="G78:I78"/>
    <mergeCell ref="J78:M78"/>
    <mergeCell ref="O78:Z78"/>
    <mergeCell ref="A1:S2"/>
    <mergeCell ref="B84:D84"/>
    <mergeCell ref="G82:I82"/>
    <mergeCell ref="O82:Z82"/>
    <mergeCell ref="AA82:AL82"/>
    <mergeCell ref="AM82:AX82"/>
    <mergeCell ref="AA81:AL81"/>
    <mergeCell ref="AM81:AX81"/>
    <mergeCell ref="C78:F78"/>
    <mergeCell ref="AA78:AL78"/>
    <mergeCell ref="G72:I72"/>
    <mergeCell ref="O72:V72"/>
    <mergeCell ref="W72:AD72"/>
    <mergeCell ref="AE72:AL72"/>
    <mergeCell ref="AM72:AT72"/>
    <mergeCell ref="AU72:BB72"/>
    <mergeCell ref="AM69:AT69"/>
    <mergeCell ref="AU69:BB69"/>
    <mergeCell ref="C69:F69"/>
    <mergeCell ref="G69:I69"/>
    <mergeCell ref="J69:M69"/>
    <mergeCell ref="O69:V69"/>
    <mergeCell ref="W69:AD69"/>
    <mergeCell ref="AE69:AL69"/>
  </mergeCells>
  <phoneticPr fontId="17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8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'176'!A1+1</f>
        <v>177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B4" s="241" t="s">
        <v>659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</row>
    <row r="5" spans="2:63" ht="11.1" customHeight="1">
      <c r="BJ5" s="12" t="s">
        <v>504</v>
      </c>
    </row>
    <row r="6" spans="2:63" ht="12" customHeight="1">
      <c r="B6" s="244" t="s">
        <v>505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 t="s">
        <v>624</v>
      </c>
      <c r="P6" s="245"/>
      <c r="Q6" s="245"/>
      <c r="R6" s="245"/>
      <c r="S6" s="245"/>
      <c r="T6" s="245"/>
      <c r="U6" s="245"/>
      <c r="V6" s="245"/>
      <c r="W6" s="245" t="s">
        <v>506</v>
      </c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8"/>
    </row>
    <row r="7" spans="2:63" ht="12" customHeight="1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 t="s">
        <v>507</v>
      </c>
      <c r="X7" s="247"/>
      <c r="Y7" s="247"/>
      <c r="Z7" s="247"/>
      <c r="AA7" s="247"/>
      <c r="AB7" s="247"/>
      <c r="AC7" s="247"/>
      <c r="AD7" s="247"/>
      <c r="AE7" s="247" t="s">
        <v>508</v>
      </c>
      <c r="AF7" s="247"/>
      <c r="AG7" s="247"/>
      <c r="AH7" s="247"/>
      <c r="AI7" s="247"/>
      <c r="AJ7" s="247"/>
      <c r="AK7" s="247"/>
      <c r="AL7" s="247"/>
      <c r="AM7" s="247" t="s">
        <v>509</v>
      </c>
      <c r="AN7" s="247"/>
      <c r="AO7" s="247"/>
      <c r="AP7" s="247"/>
      <c r="AQ7" s="247"/>
      <c r="AR7" s="247"/>
      <c r="AS7" s="247"/>
      <c r="AT7" s="247"/>
      <c r="AU7" s="247" t="s">
        <v>523</v>
      </c>
      <c r="AV7" s="247"/>
      <c r="AW7" s="247"/>
      <c r="AX7" s="247"/>
      <c r="AY7" s="247"/>
      <c r="AZ7" s="247"/>
      <c r="BA7" s="247"/>
      <c r="BB7" s="247"/>
      <c r="BC7" s="247" t="s">
        <v>510</v>
      </c>
      <c r="BD7" s="247"/>
      <c r="BE7" s="247"/>
      <c r="BF7" s="247"/>
      <c r="BG7" s="247"/>
      <c r="BH7" s="247"/>
      <c r="BI7" s="247"/>
      <c r="BJ7" s="249"/>
    </row>
    <row r="8" spans="2:63" ht="6.95" customHeight="1">
      <c r="N8" s="53"/>
    </row>
    <row r="9" spans="2:63" ht="11.1" customHeight="1">
      <c r="C9" s="243" t="s">
        <v>513</v>
      </c>
      <c r="D9" s="243"/>
      <c r="E9" s="243"/>
      <c r="F9" s="243"/>
      <c r="G9" s="241">
        <v>20</v>
      </c>
      <c r="H9" s="241"/>
      <c r="I9" s="241"/>
      <c r="J9" s="243" t="s">
        <v>505</v>
      </c>
      <c r="K9" s="243"/>
      <c r="L9" s="243"/>
      <c r="M9" s="243"/>
      <c r="N9" s="54"/>
      <c r="O9" s="321">
        <v>239468</v>
      </c>
      <c r="P9" s="309"/>
      <c r="Q9" s="309"/>
      <c r="R9" s="309"/>
      <c r="S9" s="309"/>
      <c r="T9" s="309"/>
      <c r="U9" s="309"/>
      <c r="V9" s="309"/>
      <c r="W9" s="309">
        <v>6219</v>
      </c>
      <c r="X9" s="309"/>
      <c r="Y9" s="309"/>
      <c r="Z9" s="309"/>
      <c r="AA9" s="309"/>
      <c r="AB9" s="309"/>
      <c r="AC9" s="309"/>
      <c r="AD9" s="309"/>
      <c r="AE9" s="309">
        <v>19489</v>
      </c>
      <c r="AF9" s="309"/>
      <c r="AG9" s="309"/>
      <c r="AH9" s="309"/>
      <c r="AI9" s="309"/>
      <c r="AJ9" s="309"/>
      <c r="AK9" s="309"/>
      <c r="AL9" s="309"/>
      <c r="AM9" s="309">
        <v>19773</v>
      </c>
      <c r="AN9" s="309"/>
      <c r="AO9" s="309"/>
      <c r="AP9" s="309"/>
      <c r="AQ9" s="309"/>
      <c r="AR9" s="309"/>
      <c r="AS9" s="309"/>
      <c r="AT9" s="309"/>
      <c r="AU9" s="309">
        <v>7734</v>
      </c>
      <c r="AV9" s="309"/>
      <c r="AW9" s="309"/>
      <c r="AX9" s="309"/>
      <c r="AY9" s="309"/>
      <c r="AZ9" s="309"/>
      <c r="BA9" s="309"/>
      <c r="BB9" s="309"/>
      <c r="BC9" s="309">
        <v>11270</v>
      </c>
      <c r="BD9" s="309"/>
      <c r="BE9" s="309"/>
      <c r="BF9" s="309"/>
      <c r="BG9" s="309"/>
      <c r="BH9" s="309"/>
      <c r="BI9" s="309"/>
      <c r="BJ9" s="309"/>
    </row>
    <row r="10" spans="2:63" ht="11.1" customHeight="1">
      <c r="G10" s="241">
        <v>21</v>
      </c>
      <c r="H10" s="241"/>
      <c r="I10" s="241"/>
      <c r="N10" s="54"/>
      <c r="O10" s="321">
        <v>228900</v>
      </c>
      <c r="P10" s="309"/>
      <c r="Q10" s="309"/>
      <c r="R10" s="309"/>
      <c r="S10" s="309"/>
      <c r="T10" s="309"/>
      <c r="U10" s="309"/>
      <c r="V10" s="309"/>
      <c r="W10" s="309">
        <v>5433</v>
      </c>
      <c r="X10" s="309"/>
      <c r="Y10" s="309"/>
      <c r="Z10" s="309"/>
      <c r="AA10" s="309"/>
      <c r="AB10" s="309"/>
      <c r="AC10" s="309"/>
      <c r="AD10" s="309"/>
      <c r="AE10" s="309">
        <v>18769</v>
      </c>
      <c r="AF10" s="309"/>
      <c r="AG10" s="309"/>
      <c r="AH10" s="309"/>
      <c r="AI10" s="309"/>
      <c r="AJ10" s="309"/>
      <c r="AK10" s="309"/>
      <c r="AL10" s="309"/>
      <c r="AM10" s="309">
        <v>21222</v>
      </c>
      <c r="AN10" s="309"/>
      <c r="AO10" s="309"/>
      <c r="AP10" s="309"/>
      <c r="AQ10" s="309"/>
      <c r="AR10" s="309"/>
      <c r="AS10" s="309"/>
      <c r="AT10" s="309"/>
      <c r="AU10" s="309">
        <v>8550</v>
      </c>
      <c r="AV10" s="309"/>
      <c r="AW10" s="309"/>
      <c r="AX10" s="309"/>
      <c r="AY10" s="309"/>
      <c r="AZ10" s="309"/>
      <c r="BA10" s="309"/>
      <c r="BB10" s="309"/>
      <c r="BC10" s="309">
        <v>10239</v>
      </c>
      <c r="BD10" s="309"/>
      <c r="BE10" s="309"/>
      <c r="BF10" s="309"/>
      <c r="BG10" s="309"/>
      <c r="BH10" s="309"/>
      <c r="BI10" s="309"/>
      <c r="BJ10" s="309"/>
    </row>
    <row r="11" spans="2:63" ht="11.1" customHeight="1">
      <c r="G11" s="241">
        <v>22</v>
      </c>
      <c r="H11" s="241"/>
      <c r="I11" s="241"/>
      <c r="N11" s="54"/>
      <c r="O11" s="321">
        <v>220538</v>
      </c>
      <c r="P11" s="309"/>
      <c r="Q11" s="309"/>
      <c r="R11" s="309"/>
      <c r="S11" s="309"/>
      <c r="T11" s="309"/>
      <c r="U11" s="309"/>
      <c r="V11" s="309"/>
      <c r="W11" s="309">
        <v>4885</v>
      </c>
      <c r="X11" s="309"/>
      <c r="Y11" s="309"/>
      <c r="Z11" s="309"/>
      <c r="AA11" s="309"/>
      <c r="AB11" s="309"/>
      <c r="AC11" s="309"/>
      <c r="AD11" s="309"/>
      <c r="AE11" s="309">
        <v>17247</v>
      </c>
      <c r="AF11" s="309"/>
      <c r="AG11" s="309"/>
      <c r="AH11" s="309"/>
      <c r="AI11" s="309"/>
      <c r="AJ11" s="309"/>
      <c r="AK11" s="309"/>
      <c r="AL11" s="309"/>
      <c r="AM11" s="309">
        <v>19093</v>
      </c>
      <c r="AN11" s="309"/>
      <c r="AO11" s="309"/>
      <c r="AP11" s="309"/>
      <c r="AQ11" s="309"/>
      <c r="AR11" s="309"/>
      <c r="AS11" s="309"/>
      <c r="AT11" s="309"/>
      <c r="AU11" s="309">
        <v>7066</v>
      </c>
      <c r="AV11" s="309"/>
      <c r="AW11" s="309"/>
      <c r="AX11" s="309"/>
      <c r="AY11" s="309"/>
      <c r="AZ11" s="309"/>
      <c r="BA11" s="309"/>
      <c r="BB11" s="309"/>
      <c r="BC11" s="309">
        <v>12263</v>
      </c>
      <c r="BD11" s="309"/>
      <c r="BE11" s="309"/>
      <c r="BF11" s="309"/>
      <c r="BG11" s="309"/>
      <c r="BH11" s="309"/>
      <c r="BI11" s="309"/>
      <c r="BJ11" s="309"/>
    </row>
    <row r="12" spans="2:63" ht="11.1" customHeight="1">
      <c r="G12" s="241">
        <v>23</v>
      </c>
      <c r="H12" s="241"/>
      <c r="I12" s="241"/>
      <c r="N12" s="54"/>
      <c r="O12" s="321">
        <v>226445</v>
      </c>
      <c r="P12" s="309"/>
      <c r="Q12" s="309"/>
      <c r="R12" s="309"/>
      <c r="S12" s="309"/>
      <c r="T12" s="309"/>
      <c r="U12" s="309"/>
      <c r="V12" s="309"/>
      <c r="W12" s="309">
        <v>4560</v>
      </c>
      <c r="X12" s="309"/>
      <c r="Y12" s="309"/>
      <c r="Z12" s="309"/>
      <c r="AA12" s="309"/>
      <c r="AB12" s="309"/>
      <c r="AC12" s="309"/>
      <c r="AD12" s="309"/>
      <c r="AE12" s="309">
        <v>19540</v>
      </c>
      <c r="AF12" s="309"/>
      <c r="AG12" s="309"/>
      <c r="AH12" s="309"/>
      <c r="AI12" s="309"/>
      <c r="AJ12" s="309"/>
      <c r="AK12" s="309"/>
      <c r="AL12" s="309"/>
      <c r="AM12" s="309">
        <v>20703</v>
      </c>
      <c r="AN12" s="309"/>
      <c r="AO12" s="309"/>
      <c r="AP12" s="309"/>
      <c r="AQ12" s="309"/>
      <c r="AR12" s="309"/>
      <c r="AS12" s="309"/>
      <c r="AT12" s="309"/>
      <c r="AU12" s="309">
        <v>7076</v>
      </c>
      <c r="AV12" s="309"/>
      <c r="AW12" s="309"/>
      <c r="AX12" s="309"/>
      <c r="AY12" s="309"/>
      <c r="AZ12" s="309"/>
      <c r="BA12" s="309"/>
      <c r="BB12" s="309"/>
      <c r="BC12" s="309">
        <v>13228</v>
      </c>
      <c r="BD12" s="309"/>
      <c r="BE12" s="309"/>
      <c r="BF12" s="309"/>
      <c r="BG12" s="309"/>
      <c r="BH12" s="309"/>
      <c r="BI12" s="309"/>
      <c r="BJ12" s="309"/>
    </row>
    <row r="13" spans="2:63" ht="11.1" customHeight="1">
      <c r="G13" s="238">
        <v>24</v>
      </c>
      <c r="H13" s="238"/>
      <c r="I13" s="238"/>
      <c r="N13" s="54"/>
      <c r="O13" s="320">
        <f>SUM(W13:BJ13,O22:BJ22)</f>
        <v>226522</v>
      </c>
      <c r="P13" s="310"/>
      <c r="Q13" s="310"/>
      <c r="R13" s="310"/>
      <c r="S13" s="310"/>
      <c r="T13" s="310"/>
      <c r="U13" s="310"/>
      <c r="V13" s="310"/>
      <c r="W13" s="310">
        <v>4167</v>
      </c>
      <c r="X13" s="310"/>
      <c r="Y13" s="310"/>
      <c r="Z13" s="310"/>
      <c r="AA13" s="310"/>
      <c r="AB13" s="310"/>
      <c r="AC13" s="310"/>
      <c r="AD13" s="310"/>
      <c r="AE13" s="310">
        <v>17581</v>
      </c>
      <c r="AF13" s="310"/>
      <c r="AG13" s="310"/>
      <c r="AH13" s="310"/>
      <c r="AI13" s="310"/>
      <c r="AJ13" s="310"/>
      <c r="AK13" s="310"/>
      <c r="AL13" s="310"/>
      <c r="AM13" s="310">
        <v>21521</v>
      </c>
      <c r="AN13" s="310"/>
      <c r="AO13" s="310"/>
      <c r="AP13" s="310"/>
      <c r="AQ13" s="310"/>
      <c r="AR13" s="310"/>
      <c r="AS13" s="310"/>
      <c r="AT13" s="310"/>
      <c r="AU13" s="310">
        <v>8895</v>
      </c>
      <c r="AV13" s="310"/>
      <c r="AW13" s="310"/>
      <c r="AX13" s="310"/>
      <c r="AY13" s="310"/>
      <c r="AZ13" s="310"/>
      <c r="BA13" s="310"/>
      <c r="BB13" s="310"/>
      <c r="BC13" s="310">
        <v>13577</v>
      </c>
      <c r="BD13" s="310"/>
      <c r="BE13" s="310"/>
      <c r="BF13" s="310"/>
      <c r="BG13" s="310"/>
      <c r="BH13" s="310"/>
      <c r="BI13" s="310"/>
      <c r="BJ13" s="310"/>
    </row>
    <row r="14" spans="2:63" ht="6.9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2:63" ht="12" customHeight="1">
      <c r="B15" s="244" t="s">
        <v>505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 t="s">
        <v>524</v>
      </c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 t="s">
        <v>525</v>
      </c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 t="s">
        <v>528</v>
      </c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 t="s">
        <v>529</v>
      </c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8"/>
    </row>
    <row r="16" spans="2:63" ht="12" customHeight="1"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 t="s">
        <v>526</v>
      </c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 t="s">
        <v>527</v>
      </c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9"/>
    </row>
    <row r="17" spans="2:62" ht="6.95" customHeight="1">
      <c r="N17" s="53"/>
    </row>
    <row r="18" spans="2:62" ht="11.1" customHeight="1">
      <c r="C18" s="243" t="s">
        <v>513</v>
      </c>
      <c r="D18" s="243"/>
      <c r="E18" s="243"/>
      <c r="F18" s="243"/>
      <c r="G18" s="241">
        <v>20</v>
      </c>
      <c r="H18" s="241"/>
      <c r="I18" s="241"/>
      <c r="J18" s="243" t="s">
        <v>505</v>
      </c>
      <c r="K18" s="243"/>
      <c r="L18" s="243"/>
      <c r="M18" s="243"/>
      <c r="N18" s="54"/>
      <c r="O18" s="321">
        <v>11758</v>
      </c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>
        <v>20440</v>
      </c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>
        <v>31068</v>
      </c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>
        <v>111717</v>
      </c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</row>
    <row r="19" spans="2:62" ht="11.1" customHeight="1">
      <c r="G19" s="241">
        <v>21</v>
      </c>
      <c r="H19" s="241"/>
      <c r="I19" s="241"/>
      <c r="N19" s="54"/>
      <c r="O19" s="321">
        <v>10545</v>
      </c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>
        <v>18105</v>
      </c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>
        <v>29881</v>
      </c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>
        <v>106156</v>
      </c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</row>
    <row r="20" spans="2:62" ht="11.1" customHeight="1">
      <c r="G20" s="241">
        <v>22</v>
      </c>
      <c r="H20" s="241"/>
      <c r="I20" s="241"/>
      <c r="N20" s="54"/>
      <c r="O20" s="321">
        <v>10090</v>
      </c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>
        <v>17280</v>
      </c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>
        <v>28697</v>
      </c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>
        <v>103917</v>
      </c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</row>
    <row r="21" spans="2:62" ht="11.1" customHeight="1">
      <c r="G21" s="241">
        <v>23</v>
      </c>
      <c r="H21" s="241"/>
      <c r="I21" s="241"/>
      <c r="N21" s="54"/>
      <c r="O21" s="321">
        <v>9027</v>
      </c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>
        <v>19352</v>
      </c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>
        <v>29747</v>
      </c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>
        <v>103212</v>
      </c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</row>
    <row r="22" spans="2:62" ht="11.1" customHeight="1">
      <c r="G22" s="238">
        <v>24</v>
      </c>
      <c r="H22" s="238"/>
      <c r="I22" s="238"/>
      <c r="N22" s="54"/>
      <c r="O22" s="320">
        <v>9007</v>
      </c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>
        <v>19880</v>
      </c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>
        <v>29941</v>
      </c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>
        <v>101953</v>
      </c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</row>
    <row r="23" spans="2:62" ht="6.9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2:62" ht="11.1" customHeight="1">
      <c r="B24" s="236" t="s">
        <v>517</v>
      </c>
      <c r="C24" s="236"/>
      <c r="D24" s="236"/>
      <c r="E24" s="50" t="s">
        <v>515</v>
      </c>
      <c r="F24" s="2" t="s">
        <v>519</v>
      </c>
    </row>
    <row r="25" spans="2:62" ht="11.1" customHeight="1"/>
    <row r="26" spans="2:62" ht="11.1" customHeight="1">
      <c r="B26" s="241" t="s">
        <v>535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</row>
    <row r="27" spans="2:62" ht="11.1" customHeight="1">
      <c r="BJ27" s="12" t="s">
        <v>504</v>
      </c>
    </row>
    <row r="28" spans="2:62" ht="12" customHeight="1">
      <c r="B28" s="244" t="s">
        <v>505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 t="s">
        <v>624</v>
      </c>
      <c r="P28" s="245"/>
      <c r="Q28" s="245"/>
      <c r="R28" s="245"/>
      <c r="S28" s="245"/>
      <c r="T28" s="245"/>
      <c r="U28" s="245"/>
      <c r="V28" s="245"/>
      <c r="W28" s="245" t="s">
        <v>536</v>
      </c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8"/>
    </row>
    <row r="29" spans="2:62" ht="12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 t="s">
        <v>507</v>
      </c>
      <c r="X29" s="247"/>
      <c r="Y29" s="247"/>
      <c r="Z29" s="247"/>
      <c r="AA29" s="247"/>
      <c r="AB29" s="247"/>
      <c r="AC29" s="247"/>
      <c r="AD29" s="247"/>
      <c r="AE29" s="247" t="s">
        <v>508</v>
      </c>
      <c r="AF29" s="247"/>
      <c r="AG29" s="247"/>
      <c r="AH29" s="247"/>
      <c r="AI29" s="247"/>
      <c r="AJ29" s="247"/>
      <c r="AK29" s="247"/>
      <c r="AL29" s="247"/>
      <c r="AM29" s="247" t="s">
        <v>509</v>
      </c>
      <c r="AN29" s="247"/>
      <c r="AO29" s="247"/>
      <c r="AP29" s="247"/>
      <c r="AQ29" s="247"/>
      <c r="AR29" s="247"/>
      <c r="AS29" s="247"/>
      <c r="AT29" s="247"/>
      <c r="AU29" s="247" t="s">
        <v>523</v>
      </c>
      <c r="AV29" s="247"/>
      <c r="AW29" s="247"/>
      <c r="AX29" s="247"/>
      <c r="AY29" s="247"/>
      <c r="AZ29" s="247"/>
      <c r="BA29" s="247"/>
      <c r="BB29" s="247"/>
      <c r="BC29" s="247" t="s">
        <v>510</v>
      </c>
      <c r="BD29" s="247"/>
      <c r="BE29" s="247"/>
      <c r="BF29" s="247"/>
      <c r="BG29" s="247"/>
      <c r="BH29" s="247"/>
      <c r="BI29" s="247"/>
      <c r="BJ29" s="249"/>
    </row>
    <row r="30" spans="2:62" ht="6.95" customHeight="1">
      <c r="N30" s="53"/>
    </row>
    <row r="31" spans="2:62" ht="11.1" customHeight="1">
      <c r="C31" s="243" t="s">
        <v>513</v>
      </c>
      <c r="D31" s="243"/>
      <c r="E31" s="243"/>
      <c r="F31" s="243"/>
      <c r="G31" s="241">
        <v>20</v>
      </c>
      <c r="H31" s="241"/>
      <c r="I31" s="241"/>
      <c r="J31" s="243" t="s">
        <v>505</v>
      </c>
      <c r="K31" s="243"/>
      <c r="L31" s="243"/>
      <c r="M31" s="243"/>
      <c r="N31" s="54"/>
      <c r="O31" s="321">
        <v>49915</v>
      </c>
      <c r="P31" s="309"/>
      <c r="Q31" s="309"/>
      <c r="R31" s="309"/>
      <c r="S31" s="309"/>
      <c r="T31" s="309"/>
      <c r="U31" s="309"/>
      <c r="V31" s="309"/>
      <c r="W31" s="309">
        <v>617</v>
      </c>
      <c r="X31" s="309"/>
      <c r="Y31" s="309"/>
      <c r="Z31" s="309"/>
      <c r="AA31" s="309"/>
      <c r="AB31" s="309"/>
      <c r="AC31" s="309"/>
      <c r="AD31" s="309"/>
      <c r="AE31" s="309">
        <v>2787</v>
      </c>
      <c r="AF31" s="309"/>
      <c r="AG31" s="309"/>
      <c r="AH31" s="309"/>
      <c r="AI31" s="309"/>
      <c r="AJ31" s="309"/>
      <c r="AK31" s="309"/>
      <c r="AL31" s="309"/>
      <c r="AM31" s="309">
        <v>3951</v>
      </c>
      <c r="AN31" s="309"/>
      <c r="AO31" s="309"/>
      <c r="AP31" s="309"/>
      <c r="AQ31" s="309"/>
      <c r="AR31" s="309"/>
      <c r="AS31" s="309"/>
      <c r="AT31" s="309"/>
      <c r="AU31" s="309">
        <v>2188</v>
      </c>
      <c r="AV31" s="309"/>
      <c r="AW31" s="309"/>
      <c r="AX31" s="309"/>
      <c r="AY31" s="309"/>
      <c r="AZ31" s="309"/>
      <c r="BA31" s="309"/>
      <c r="BB31" s="309"/>
      <c r="BC31" s="309">
        <v>383</v>
      </c>
      <c r="BD31" s="309"/>
      <c r="BE31" s="309"/>
      <c r="BF31" s="309"/>
      <c r="BG31" s="309"/>
      <c r="BH31" s="309"/>
      <c r="BI31" s="309"/>
      <c r="BJ31" s="309"/>
    </row>
    <row r="32" spans="2:62" ht="11.1" customHeight="1">
      <c r="G32" s="241">
        <v>21</v>
      </c>
      <c r="H32" s="241"/>
      <c r="I32" s="241"/>
      <c r="N32" s="54"/>
      <c r="O32" s="321">
        <v>280413</v>
      </c>
      <c r="P32" s="309"/>
      <c r="Q32" s="309"/>
      <c r="R32" s="309"/>
      <c r="S32" s="309"/>
      <c r="T32" s="309"/>
      <c r="U32" s="309"/>
      <c r="V32" s="309"/>
      <c r="W32" s="309">
        <v>5231</v>
      </c>
      <c r="X32" s="309"/>
      <c r="Y32" s="309"/>
      <c r="Z32" s="309"/>
      <c r="AA32" s="309"/>
      <c r="AB32" s="309"/>
      <c r="AC32" s="309"/>
      <c r="AD32" s="309"/>
      <c r="AE32" s="309">
        <v>10410</v>
      </c>
      <c r="AF32" s="309"/>
      <c r="AG32" s="309"/>
      <c r="AH32" s="309"/>
      <c r="AI32" s="309"/>
      <c r="AJ32" s="309"/>
      <c r="AK32" s="309"/>
      <c r="AL32" s="309"/>
      <c r="AM32" s="309">
        <v>13255</v>
      </c>
      <c r="AN32" s="309"/>
      <c r="AO32" s="309"/>
      <c r="AP32" s="309"/>
      <c r="AQ32" s="309"/>
      <c r="AR32" s="309"/>
      <c r="AS32" s="309"/>
      <c r="AT32" s="309"/>
      <c r="AU32" s="309">
        <v>6627</v>
      </c>
      <c r="AV32" s="309"/>
      <c r="AW32" s="309"/>
      <c r="AX32" s="309"/>
      <c r="AY32" s="309"/>
      <c r="AZ32" s="309"/>
      <c r="BA32" s="309"/>
      <c r="BB32" s="309"/>
      <c r="BC32" s="309">
        <v>9612</v>
      </c>
      <c r="BD32" s="309"/>
      <c r="BE32" s="309"/>
      <c r="BF32" s="309"/>
      <c r="BG32" s="309"/>
      <c r="BH32" s="309"/>
      <c r="BI32" s="309"/>
      <c r="BJ32" s="309"/>
    </row>
    <row r="33" spans="2:62" ht="11.1" customHeight="1">
      <c r="G33" s="241">
        <v>22</v>
      </c>
      <c r="H33" s="241"/>
      <c r="I33" s="241"/>
      <c r="N33" s="54"/>
      <c r="O33" s="321">
        <v>271738</v>
      </c>
      <c r="P33" s="309"/>
      <c r="Q33" s="309"/>
      <c r="R33" s="309"/>
      <c r="S33" s="309"/>
      <c r="T33" s="309"/>
      <c r="U33" s="309"/>
      <c r="V33" s="309"/>
      <c r="W33" s="309">
        <v>5663</v>
      </c>
      <c r="X33" s="309"/>
      <c r="Y33" s="309"/>
      <c r="Z33" s="309"/>
      <c r="AA33" s="309"/>
      <c r="AB33" s="309"/>
      <c r="AC33" s="309"/>
      <c r="AD33" s="309"/>
      <c r="AE33" s="309">
        <v>7752</v>
      </c>
      <c r="AF33" s="309"/>
      <c r="AG33" s="309"/>
      <c r="AH33" s="309"/>
      <c r="AI33" s="309"/>
      <c r="AJ33" s="309"/>
      <c r="AK33" s="309"/>
      <c r="AL33" s="309"/>
      <c r="AM33" s="309">
        <v>9926</v>
      </c>
      <c r="AN33" s="309"/>
      <c r="AO33" s="309"/>
      <c r="AP33" s="309"/>
      <c r="AQ33" s="309"/>
      <c r="AR33" s="309"/>
      <c r="AS33" s="309"/>
      <c r="AT33" s="309"/>
      <c r="AU33" s="309">
        <v>6369</v>
      </c>
      <c r="AV33" s="309"/>
      <c r="AW33" s="309"/>
      <c r="AX33" s="309"/>
      <c r="AY33" s="309"/>
      <c r="AZ33" s="309"/>
      <c r="BA33" s="309"/>
      <c r="BB33" s="309"/>
      <c r="BC33" s="309">
        <v>13593</v>
      </c>
      <c r="BD33" s="309"/>
      <c r="BE33" s="309"/>
      <c r="BF33" s="309"/>
      <c r="BG33" s="309"/>
      <c r="BH33" s="309"/>
      <c r="BI33" s="309"/>
      <c r="BJ33" s="309"/>
    </row>
    <row r="34" spans="2:62" ht="11.1" customHeight="1">
      <c r="G34" s="241">
        <v>23</v>
      </c>
      <c r="H34" s="241"/>
      <c r="I34" s="241"/>
      <c r="N34" s="54"/>
      <c r="O34" s="321">
        <v>283559</v>
      </c>
      <c r="P34" s="309"/>
      <c r="Q34" s="309"/>
      <c r="R34" s="309"/>
      <c r="S34" s="309"/>
      <c r="T34" s="309"/>
      <c r="U34" s="309"/>
      <c r="V34" s="309"/>
      <c r="W34" s="309">
        <v>5242</v>
      </c>
      <c r="X34" s="309"/>
      <c r="Y34" s="309"/>
      <c r="Z34" s="309"/>
      <c r="AA34" s="309"/>
      <c r="AB34" s="309"/>
      <c r="AC34" s="309"/>
      <c r="AD34" s="309"/>
      <c r="AE34" s="309">
        <v>7380</v>
      </c>
      <c r="AF34" s="309"/>
      <c r="AG34" s="309"/>
      <c r="AH34" s="309"/>
      <c r="AI34" s="309"/>
      <c r="AJ34" s="309"/>
      <c r="AK34" s="309"/>
      <c r="AL34" s="309"/>
      <c r="AM34" s="309">
        <v>12682</v>
      </c>
      <c r="AN34" s="309"/>
      <c r="AO34" s="309"/>
      <c r="AP34" s="309"/>
      <c r="AQ34" s="309"/>
      <c r="AR34" s="309"/>
      <c r="AS34" s="309"/>
      <c r="AT34" s="309"/>
      <c r="AU34" s="309">
        <v>6865</v>
      </c>
      <c r="AV34" s="309"/>
      <c r="AW34" s="309"/>
      <c r="AX34" s="309"/>
      <c r="AY34" s="309"/>
      <c r="AZ34" s="309"/>
      <c r="BA34" s="309"/>
      <c r="BB34" s="309"/>
      <c r="BC34" s="309">
        <v>14669</v>
      </c>
      <c r="BD34" s="309"/>
      <c r="BE34" s="309"/>
      <c r="BF34" s="309"/>
      <c r="BG34" s="309"/>
      <c r="BH34" s="309"/>
      <c r="BI34" s="309"/>
      <c r="BJ34" s="309"/>
    </row>
    <row r="35" spans="2:62" ht="11.1" customHeight="1">
      <c r="G35" s="238">
        <v>24</v>
      </c>
      <c r="H35" s="238"/>
      <c r="I35" s="238"/>
      <c r="N35" s="54"/>
      <c r="O35" s="320">
        <f>SUM(W35:BJ35,O44:BJ44)</f>
        <v>304916</v>
      </c>
      <c r="P35" s="310"/>
      <c r="Q35" s="310"/>
      <c r="R35" s="310"/>
      <c r="S35" s="310"/>
      <c r="T35" s="310"/>
      <c r="U35" s="310"/>
      <c r="V35" s="310"/>
      <c r="W35" s="310">
        <v>4763</v>
      </c>
      <c r="X35" s="310"/>
      <c r="Y35" s="310"/>
      <c r="Z35" s="310"/>
      <c r="AA35" s="310"/>
      <c r="AB35" s="310"/>
      <c r="AC35" s="310"/>
      <c r="AD35" s="310"/>
      <c r="AE35" s="310">
        <v>6763</v>
      </c>
      <c r="AF35" s="310"/>
      <c r="AG35" s="310"/>
      <c r="AH35" s="310"/>
      <c r="AI35" s="310"/>
      <c r="AJ35" s="310"/>
      <c r="AK35" s="310"/>
      <c r="AL35" s="310"/>
      <c r="AM35" s="310">
        <v>14253</v>
      </c>
      <c r="AN35" s="310"/>
      <c r="AO35" s="310"/>
      <c r="AP35" s="310"/>
      <c r="AQ35" s="310"/>
      <c r="AR35" s="310"/>
      <c r="AS35" s="310"/>
      <c r="AT35" s="310"/>
      <c r="AU35" s="310">
        <v>7442</v>
      </c>
      <c r="AV35" s="310"/>
      <c r="AW35" s="310"/>
      <c r="AX35" s="310"/>
      <c r="AY35" s="310"/>
      <c r="AZ35" s="310"/>
      <c r="BA35" s="310"/>
      <c r="BB35" s="310"/>
      <c r="BC35" s="310">
        <v>15804</v>
      </c>
      <c r="BD35" s="310"/>
      <c r="BE35" s="310"/>
      <c r="BF35" s="310"/>
      <c r="BG35" s="310"/>
      <c r="BH35" s="310"/>
      <c r="BI35" s="310"/>
      <c r="BJ35" s="310"/>
    </row>
    <row r="36" spans="2:62" ht="6.9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2" customHeight="1">
      <c r="B37" s="312" t="s">
        <v>505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 t="s">
        <v>537</v>
      </c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13" t="s">
        <v>538</v>
      </c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13" t="s">
        <v>528</v>
      </c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 t="s">
        <v>529</v>
      </c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7"/>
    </row>
    <row r="38" spans="2:62" ht="12" customHeight="1">
      <c r="B38" s="314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8"/>
    </row>
    <row r="39" spans="2:62" ht="6.95" customHeight="1">
      <c r="N39" s="53"/>
    </row>
    <row r="40" spans="2:62" ht="11.1" customHeight="1">
      <c r="C40" s="243" t="s">
        <v>513</v>
      </c>
      <c r="D40" s="243"/>
      <c r="E40" s="243"/>
      <c r="F40" s="243"/>
      <c r="G40" s="241">
        <v>20</v>
      </c>
      <c r="H40" s="241"/>
      <c r="I40" s="241"/>
      <c r="J40" s="243" t="s">
        <v>505</v>
      </c>
      <c r="K40" s="243"/>
      <c r="L40" s="243"/>
      <c r="M40" s="243"/>
      <c r="N40" s="54"/>
      <c r="O40" s="321">
        <v>988</v>
      </c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>
        <v>3184</v>
      </c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>
        <v>13211</v>
      </c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>
        <v>22606</v>
      </c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</row>
    <row r="41" spans="2:62" ht="11.1" customHeight="1">
      <c r="G41" s="241">
        <v>21</v>
      </c>
      <c r="H41" s="241"/>
      <c r="I41" s="241"/>
      <c r="N41" s="54"/>
      <c r="O41" s="321">
        <v>19095</v>
      </c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>
        <v>10998</v>
      </c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>
        <v>56031</v>
      </c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>
        <v>149154</v>
      </c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</row>
    <row r="42" spans="2:62" ht="11.1" customHeight="1">
      <c r="G42" s="241">
        <v>22</v>
      </c>
      <c r="H42" s="241"/>
      <c r="I42" s="241"/>
      <c r="N42" s="54"/>
      <c r="O42" s="321">
        <v>21267</v>
      </c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>
        <v>11573</v>
      </c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>
        <v>50066</v>
      </c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>
        <v>145529</v>
      </c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</row>
    <row r="43" spans="2:62" ht="11.1" customHeight="1">
      <c r="G43" s="241">
        <v>23</v>
      </c>
      <c r="H43" s="241"/>
      <c r="I43" s="241"/>
      <c r="N43" s="54"/>
      <c r="O43" s="321">
        <v>24733</v>
      </c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>
        <v>10658</v>
      </c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>
        <v>49713</v>
      </c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>
        <v>151617</v>
      </c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</row>
    <row r="44" spans="2:62" ht="11.1" customHeight="1">
      <c r="G44" s="238">
        <v>24</v>
      </c>
      <c r="H44" s="238"/>
      <c r="I44" s="238"/>
      <c r="N44" s="54"/>
      <c r="O44" s="320">
        <v>29313</v>
      </c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>
        <v>10281</v>
      </c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>
        <v>54699</v>
      </c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>
        <v>161598</v>
      </c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</row>
    <row r="45" spans="2:62" ht="6.9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 ht="11.1" customHeight="1">
      <c r="C46" s="252" t="s">
        <v>514</v>
      </c>
      <c r="D46" s="252"/>
      <c r="E46" s="50" t="s">
        <v>515</v>
      </c>
      <c r="F46" s="2" t="s">
        <v>539</v>
      </c>
    </row>
    <row r="47" spans="2:62" ht="11.1" customHeight="1">
      <c r="B47" s="236" t="s">
        <v>517</v>
      </c>
      <c r="C47" s="236"/>
      <c r="D47" s="236"/>
      <c r="E47" s="50" t="s">
        <v>515</v>
      </c>
      <c r="F47" s="2" t="s">
        <v>519</v>
      </c>
    </row>
    <row r="48" spans="2:62" ht="11.1" customHeight="1"/>
    <row r="49" spans="2:62" ht="15" customHeight="1">
      <c r="B49" s="253" t="s">
        <v>744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</row>
    <row r="50" spans="2:62" ht="11.1" customHeight="1">
      <c r="BJ50" s="12" t="s">
        <v>504</v>
      </c>
    </row>
    <row r="51" spans="2:62" ht="12" customHeight="1">
      <c r="B51" s="286" t="s">
        <v>505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313" t="s">
        <v>540</v>
      </c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 t="s">
        <v>541</v>
      </c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7"/>
    </row>
    <row r="52" spans="2:62" ht="12" customHeight="1">
      <c r="B52" s="286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47" t="s">
        <v>542</v>
      </c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 t="s">
        <v>545</v>
      </c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 t="s">
        <v>542</v>
      </c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9"/>
    </row>
    <row r="53" spans="2:62" ht="12" customHeight="1"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421" t="s">
        <v>543</v>
      </c>
      <c r="P53" s="421"/>
      <c r="Q53" s="421"/>
      <c r="R53" s="421"/>
      <c r="S53" s="421"/>
      <c r="T53" s="421"/>
      <c r="U53" s="421"/>
      <c r="V53" s="421"/>
      <c r="W53" s="421" t="s">
        <v>593</v>
      </c>
      <c r="X53" s="421"/>
      <c r="Y53" s="421"/>
      <c r="Z53" s="421"/>
      <c r="AA53" s="421"/>
      <c r="AB53" s="421"/>
      <c r="AC53" s="421"/>
      <c r="AD53" s="421"/>
      <c r="AE53" s="422" t="s">
        <v>595</v>
      </c>
      <c r="AF53" s="422"/>
      <c r="AG53" s="422"/>
      <c r="AH53" s="422"/>
      <c r="AI53" s="422"/>
      <c r="AJ53" s="422"/>
      <c r="AK53" s="422"/>
      <c r="AL53" s="422"/>
      <c r="AM53" s="421" t="s">
        <v>546</v>
      </c>
      <c r="AN53" s="421"/>
      <c r="AO53" s="421"/>
      <c r="AP53" s="421"/>
      <c r="AQ53" s="421"/>
      <c r="AR53" s="421"/>
      <c r="AS53" s="421"/>
      <c r="AT53" s="421"/>
      <c r="AU53" s="421" t="s">
        <v>596</v>
      </c>
      <c r="AV53" s="421"/>
      <c r="AW53" s="421"/>
      <c r="AX53" s="421"/>
      <c r="AY53" s="421"/>
      <c r="AZ53" s="421"/>
      <c r="BA53" s="421"/>
      <c r="BB53" s="421"/>
      <c r="BC53" s="421" t="s">
        <v>547</v>
      </c>
      <c r="BD53" s="421"/>
      <c r="BE53" s="421"/>
      <c r="BF53" s="421"/>
      <c r="BG53" s="421"/>
      <c r="BH53" s="421"/>
      <c r="BI53" s="421"/>
      <c r="BJ53" s="412"/>
    </row>
    <row r="54" spans="2:62" ht="12" customHeight="1">
      <c r="B54" s="244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423" t="s">
        <v>544</v>
      </c>
      <c r="P54" s="423"/>
      <c r="Q54" s="423"/>
      <c r="R54" s="423"/>
      <c r="S54" s="423"/>
      <c r="T54" s="423"/>
      <c r="U54" s="423"/>
      <c r="V54" s="423"/>
      <c r="W54" s="393" t="s">
        <v>594</v>
      </c>
      <c r="X54" s="393"/>
      <c r="Y54" s="393"/>
      <c r="Z54" s="393"/>
      <c r="AA54" s="393"/>
      <c r="AB54" s="393"/>
      <c r="AC54" s="393"/>
      <c r="AD54" s="393"/>
      <c r="AE54" s="400" t="s">
        <v>597</v>
      </c>
      <c r="AF54" s="400"/>
      <c r="AG54" s="400"/>
      <c r="AH54" s="400"/>
      <c r="AI54" s="400"/>
      <c r="AJ54" s="400"/>
      <c r="AK54" s="400"/>
      <c r="AL54" s="400"/>
      <c r="AM54" s="393" t="s">
        <v>608</v>
      </c>
      <c r="AN54" s="393"/>
      <c r="AO54" s="393"/>
      <c r="AP54" s="393"/>
      <c r="AQ54" s="393"/>
      <c r="AR54" s="393"/>
      <c r="AS54" s="393"/>
      <c r="AT54" s="393"/>
      <c r="AU54" s="393" t="s">
        <v>609</v>
      </c>
      <c r="AV54" s="393"/>
      <c r="AW54" s="393"/>
      <c r="AX54" s="393"/>
      <c r="AY54" s="393"/>
      <c r="AZ54" s="393"/>
      <c r="BA54" s="393"/>
      <c r="BB54" s="393"/>
      <c r="BC54" s="423" t="s">
        <v>548</v>
      </c>
      <c r="BD54" s="423"/>
      <c r="BE54" s="423"/>
      <c r="BF54" s="423"/>
      <c r="BG54" s="423"/>
      <c r="BH54" s="423"/>
      <c r="BI54" s="423"/>
      <c r="BJ54" s="424"/>
    </row>
    <row r="55" spans="2:62" ht="6.95" customHeight="1">
      <c r="N55" s="53"/>
    </row>
    <row r="56" spans="2:62" ht="11.1" customHeight="1">
      <c r="C56" s="243" t="s">
        <v>513</v>
      </c>
      <c r="D56" s="243"/>
      <c r="E56" s="243"/>
      <c r="F56" s="243"/>
      <c r="G56" s="241">
        <v>20</v>
      </c>
      <c r="H56" s="241"/>
      <c r="I56" s="241"/>
      <c r="J56" s="243" t="s">
        <v>505</v>
      </c>
      <c r="K56" s="243"/>
      <c r="L56" s="243"/>
      <c r="M56" s="243"/>
      <c r="N56" s="54"/>
      <c r="O56" s="309">
        <v>34825</v>
      </c>
      <c r="P56" s="309"/>
      <c r="Q56" s="309"/>
      <c r="R56" s="309"/>
      <c r="S56" s="309"/>
      <c r="T56" s="309"/>
      <c r="U56" s="309"/>
      <c r="V56" s="309"/>
      <c r="W56" s="309">
        <v>102954</v>
      </c>
      <c r="X56" s="309"/>
      <c r="Y56" s="309"/>
      <c r="Z56" s="309"/>
      <c r="AA56" s="309"/>
      <c r="AB56" s="309"/>
      <c r="AC56" s="309"/>
      <c r="AD56" s="309"/>
      <c r="AE56" s="309">
        <v>1021</v>
      </c>
      <c r="AF56" s="309"/>
      <c r="AG56" s="309"/>
      <c r="AH56" s="309"/>
      <c r="AI56" s="309"/>
      <c r="AJ56" s="309"/>
      <c r="AK56" s="309"/>
      <c r="AL56" s="309"/>
      <c r="AM56" s="309">
        <v>3952</v>
      </c>
      <c r="AN56" s="309"/>
      <c r="AO56" s="309"/>
      <c r="AP56" s="309"/>
      <c r="AQ56" s="309"/>
      <c r="AR56" s="309"/>
      <c r="AS56" s="309"/>
      <c r="AT56" s="309"/>
      <c r="AU56" s="309">
        <v>16755</v>
      </c>
      <c r="AV56" s="309"/>
      <c r="AW56" s="309"/>
      <c r="AX56" s="309"/>
      <c r="AY56" s="309"/>
      <c r="AZ56" s="309"/>
      <c r="BA56" s="309"/>
      <c r="BB56" s="309"/>
      <c r="BC56" s="309">
        <v>23232</v>
      </c>
      <c r="BD56" s="309"/>
      <c r="BE56" s="309"/>
      <c r="BF56" s="309"/>
      <c r="BG56" s="309"/>
      <c r="BH56" s="309"/>
      <c r="BI56" s="309"/>
      <c r="BJ56" s="309"/>
    </row>
    <row r="57" spans="2:62" ht="11.1" customHeight="1">
      <c r="G57" s="241">
        <v>21</v>
      </c>
      <c r="H57" s="241"/>
      <c r="I57" s="241"/>
      <c r="N57" s="54"/>
      <c r="O57" s="284">
        <v>0</v>
      </c>
      <c r="P57" s="284"/>
      <c r="Q57" s="284"/>
      <c r="R57" s="284"/>
      <c r="S57" s="284"/>
      <c r="T57" s="284"/>
      <c r="U57" s="284"/>
      <c r="V57" s="284"/>
      <c r="W57" s="309">
        <v>99666</v>
      </c>
      <c r="X57" s="309"/>
      <c r="Y57" s="309"/>
      <c r="Z57" s="309"/>
      <c r="AA57" s="309"/>
      <c r="AB57" s="309"/>
      <c r="AC57" s="309"/>
      <c r="AD57" s="309"/>
      <c r="AE57" s="284">
        <v>0</v>
      </c>
      <c r="AF57" s="284"/>
      <c r="AG57" s="284"/>
      <c r="AH57" s="284"/>
      <c r="AI57" s="284"/>
      <c r="AJ57" s="284"/>
      <c r="AK57" s="284"/>
      <c r="AL57" s="284"/>
      <c r="AM57" s="309">
        <v>21774</v>
      </c>
      <c r="AN57" s="309"/>
      <c r="AO57" s="309"/>
      <c r="AP57" s="309"/>
      <c r="AQ57" s="309"/>
      <c r="AR57" s="309"/>
      <c r="AS57" s="309"/>
      <c r="AT57" s="309"/>
      <c r="AU57" s="309">
        <v>16666</v>
      </c>
      <c r="AV57" s="309"/>
      <c r="AW57" s="309"/>
      <c r="AX57" s="309"/>
      <c r="AY57" s="309"/>
      <c r="AZ57" s="309"/>
      <c r="BA57" s="309"/>
      <c r="BB57" s="309"/>
      <c r="BC57" s="309">
        <v>22022</v>
      </c>
      <c r="BD57" s="309"/>
      <c r="BE57" s="309"/>
      <c r="BF57" s="309"/>
      <c r="BG57" s="309"/>
      <c r="BH57" s="309"/>
      <c r="BI57" s="309"/>
      <c r="BJ57" s="309"/>
    </row>
    <row r="58" spans="2:62" ht="11.1" customHeight="1">
      <c r="G58" s="241">
        <v>22</v>
      </c>
      <c r="H58" s="241"/>
      <c r="I58" s="241"/>
      <c r="N58" s="54"/>
      <c r="O58" s="284">
        <v>55691</v>
      </c>
      <c r="P58" s="284"/>
      <c r="Q58" s="284"/>
      <c r="R58" s="284"/>
      <c r="S58" s="284"/>
      <c r="T58" s="284"/>
      <c r="U58" s="284"/>
      <c r="V58" s="284"/>
      <c r="W58" s="309">
        <v>93406</v>
      </c>
      <c r="X58" s="309"/>
      <c r="Y58" s="309"/>
      <c r="Z58" s="309"/>
      <c r="AA58" s="309"/>
      <c r="AB58" s="309"/>
      <c r="AC58" s="309"/>
      <c r="AD58" s="309"/>
      <c r="AE58" s="284">
        <v>0</v>
      </c>
      <c r="AF58" s="284"/>
      <c r="AG58" s="284"/>
      <c r="AH58" s="284"/>
      <c r="AI58" s="284"/>
      <c r="AJ58" s="284"/>
      <c r="AK58" s="284"/>
      <c r="AL58" s="284"/>
      <c r="AM58" s="309">
        <v>14544</v>
      </c>
      <c r="AN58" s="309"/>
      <c r="AO58" s="309"/>
      <c r="AP58" s="309"/>
      <c r="AQ58" s="309"/>
      <c r="AR58" s="309"/>
      <c r="AS58" s="309"/>
      <c r="AT58" s="309"/>
      <c r="AU58" s="309">
        <v>16422</v>
      </c>
      <c r="AV58" s="309"/>
      <c r="AW58" s="309"/>
      <c r="AX58" s="309"/>
      <c r="AY58" s="309"/>
      <c r="AZ58" s="309"/>
      <c r="BA58" s="309"/>
      <c r="BB58" s="309"/>
      <c r="BC58" s="309">
        <v>22567</v>
      </c>
      <c r="BD58" s="309"/>
      <c r="BE58" s="309"/>
      <c r="BF58" s="309"/>
      <c r="BG58" s="309"/>
      <c r="BH58" s="309"/>
      <c r="BI58" s="309"/>
      <c r="BJ58" s="309"/>
    </row>
    <row r="59" spans="2:62" ht="11.1" customHeight="1">
      <c r="G59" s="241">
        <v>23</v>
      </c>
      <c r="H59" s="241"/>
      <c r="I59" s="241"/>
      <c r="N59" s="54"/>
      <c r="O59" s="309">
        <v>41878</v>
      </c>
      <c r="P59" s="309"/>
      <c r="Q59" s="309"/>
      <c r="R59" s="309"/>
      <c r="S59" s="309"/>
      <c r="T59" s="309"/>
      <c r="U59" s="309"/>
      <c r="V59" s="309"/>
      <c r="W59" s="309">
        <v>93191</v>
      </c>
      <c r="X59" s="309"/>
      <c r="Y59" s="309"/>
      <c r="Z59" s="309"/>
      <c r="AA59" s="309"/>
      <c r="AB59" s="309"/>
      <c r="AC59" s="309"/>
      <c r="AD59" s="309"/>
      <c r="AE59" s="284">
        <v>0</v>
      </c>
      <c r="AF59" s="284"/>
      <c r="AG59" s="284"/>
      <c r="AH59" s="284"/>
      <c r="AI59" s="284"/>
      <c r="AJ59" s="284"/>
      <c r="AK59" s="284"/>
      <c r="AL59" s="284"/>
      <c r="AM59" s="309">
        <v>24740</v>
      </c>
      <c r="AN59" s="309"/>
      <c r="AO59" s="309"/>
      <c r="AP59" s="309"/>
      <c r="AQ59" s="309"/>
      <c r="AR59" s="309"/>
      <c r="AS59" s="309"/>
      <c r="AT59" s="309"/>
      <c r="AU59" s="309">
        <v>16064</v>
      </c>
      <c r="AV59" s="309"/>
      <c r="AW59" s="309"/>
      <c r="AX59" s="309"/>
      <c r="AY59" s="309"/>
      <c r="AZ59" s="309"/>
      <c r="BA59" s="309"/>
      <c r="BB59" s="309"/>
      <c r="BC59" s="309">
        <v>19520</v>
      </c>
      <c r="BD59" s="309"/>
      <c r="BE59" s="309"/>
      <c r="BF59" s="309"/>
      <c r="BG59" s="309"/>
      <c r="BH59" s="309"/>
      <c r="BI59" s="309"/>
      <c r="BJ59" s="309"/>
    </row>
    <row r="60" spans="2:62" ht="11.1" customHeight="1">
      <c r="G60" s="238">
        <v>24</v>
      </c>
      <c r="H60" s="238"/>
      <c r="I60" s="238"/>
      <c r="N60" s="54"/>
      <c r="O60" s="310">
        <v>52942</v>
      </c>
      <c r="P60" s="310"/>
      <c r="Q60" s="310"/>
      <c r="R60" s="310"/>
      <c r="S60" s="310"/>
      <c r="T60" s="310"/>
      <c r="U60" s="310"/>
      <c r="V60" s="310"/>
      <c r="W60" s="310">
        <v>96137</v>
      </c>
      <c r="X60" s="310"/>
      <c r="Y60" s="310"/>
      <c r="Z60" s="310"/>
      <c r="AA60" s="310"/>
      <c r="AB60" s="310"/>
      <c r="AC60" s="310"/>
      <c r="AD60" s="310"/>
      <c r="AE60" s="283">
        <v>0</v>
      </c>
      <c r="AF60" s="283"/>
      <c r="AG60" s="283"/>
      <c r="AH60" s="283"/>
      <c r="AI60" s="283"/>
      <c r="AJ60" s="283"/>
      <c r="AK60" s="283"/>
      <c r="AL60" s="283"/>
      <c r="AM60" s="310">
        <v>16556</v>
      </c>
      <c r="AN60" s="310"/>
      <c r="AO60" s="310"/>
      <c r="AP60" s="310"/>
      <c r="AQ60" s="310"/>
      <c r="AR60" s="310"/>
      <c r="AS60" s="310"/>
      <c r="AT60" s="310"/>
      <c r="AU60" s="310">
        <v>17849</v>
      </c>
      <c r="AV60" s="310"/>
      <c r="AW60" s="310"/>
      <c r="AX60" s="310"/>
      <c r="AY60" s="310"/>
      <c r="AZ60" s="310"/>
      <c r="BA60" s="310"/>
      <c r="BB60" s="310"/>
      <c r="BC60" s="310">
        <v>17691</v>
      </c>
      <c r="BD60" s="310"/>
      <c r="BE60" s="310"/>
      <c r="BF60" s="310"/>
      <c r="BG60" s="310"/>
      <c r="BH60" s="310"/>
      <c r="BI60" s="310"/>
      <c r="BJ60" s="310"/>
    </row>
    <row r="61" spans="2:62" ht="6.9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2:62" ht="12" customHeight="1">
      <c r="B62" s="286" t="s">
        <v>505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313" t="s">
        <v>541</v>
      </c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 t="s">
        <v>553</v>
      </c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7"/>
    </row>
    <row r="63" spans="2:62" ht="12" customHeight="1">
      <c r="B63" s="286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47" t="s">
        <v>542</v>
      </c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 t="s">
        <v>542</v>
      </c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1"/>
    </row>
    <row r="64" spans="2:62" ht="12" customHeight="1">
      <c r="B64" s="286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421" t="s">
        <v>598</v>
      </c>
      <c r="P64" s="421"/>
      <c r="Q64" s="421"/>
      <c r="R64" s="421"/>
      <c r="S64" s="421"/>
      <c r="T64" s="421"/>
      <c r="U64" s="421"/>
      <c r="V64" s="421"/>
      <c r="W64" s="421" t="s">
        <v>551</v>
      </c>
      <c r="X64" s="421"/>
      <c r="Y64" s="421"/>
      <c r="Z64" s="421"/>
      <c r="AA64" s="421"/>
      <c r="AB64" s="421"/>
      <c r="AC64" s="421"/>
      <c r="AD64" s="421"/>
      <c r="AE64" s="421" t="s">
        <v>599</v>
      </c>
      <c r="AF64" s="421"/>
      <c r="AG64" s="421"/>
      <c r="AH64" s="421"/>
      <c r="AI64" s="421"/>
      <c r="AJ64" s="421"/>
      <c r="AK64" s="421"/>
      <c r="AL64" s="421"/>
      <c r="AM64" s="425" t="s">
        <v>552</v>
      </c>
      <c r="AN64" s="425"/>
      <c r="AO64" s="425"/>
      <c r="AP64" s="425"/>
      <c r="AQ64" s="425"/>
      <c r="AR64" s="425"/>
      <c r="AS64" s="425"/>
      <c r="AT64" s="425"/>
      <c r="AU64" s="421" t="s">
        <v>554</v>
      </c>
      <c r="AV64" s="421"/>
      <c r="AW64" s="421"/>
      <c r="AX64" s="421"/>
      <c r="AY64" s="421"/>
      <c r="AZ64" s="421"/>
      <c r="BA64" s="421"/>
      <c r="BB64" s="421"/>
      <c r="BC64" s="421" t="s">
        <v>547</v>
      </c>
      <c r="BD64" s="421"/>
      <c r="BE64" s="421"/>
      <c r="BF64" s="421"/>
      <c r="BG64" s="421"/>
      <c r="BH64" s="421"/>
      <c r="BI64" s="421"/>
      <c r="BJ64" s="412"/>
    </row>
    <row r="65" spans="2:62" ht="12" customHeight="1">
      <c r="B65" s="244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393" t="s">
        <v>610</v>
      </c>
      <c r="P65" s="393"/>
      <c r="Q65" s="393"/>
      <c r="R65" s="393"/>
      <c r="S65" s="393"/>
      <c r="T65" s="393"/>
      <c r="U65" s="393"/>
      <c r="V65" s="393"/>
      <c r="W65" s="423" t="s">
        <v>550</v>
      </c>
      <c r="X65" s="423"/>
      <c r="Y65" s="423"/>
      <c r="Z65" s="423"/>
      <c r="AA65" s="423"/>
      <c r="AB65" s="423"/>
      <c r="AC65" s="423"/>
      <c r="AD65" s="423"/>
      <c r="AE65" s="393" t="s">
        <v>611</v>
      </c>
      <c r="AF65" s="393"/>
      <c r="AG65" s="393"/>
      <c r="AH65" s="393"/>
      <c r="AI65" s="393"/>
      <c r="AJ65" s="393"/>
      <c r="AK65" s="393"/>
      <c r="AL65" s="393"/>
      <c r="AM65" s="400" t="s">
        <v>600</v>
      </c>
      <c r="AN65" s="400"/>
      <c r="AO65" s="400"/>
      <c r="AP65" s="400"/>
      <c r="AQ65" s="400"/>
      <c r="AR65" s="400"/>
      <c r="AS65" s="400"/>
      <c r="AT65" s="400"/>
      <c r="AU65" s="423" t="s">
        <v>555</v>
      </c>
      <c r="AV65" s="423"/>
      <c r="AW65" s="423"/>
      <c r="AX65" s="423"/>
      <c r="AY65" s="423"/>
      <c r="AZ65" s="423"/>
      <c r="BA65" s="423"/>
      <c r="BB65" s="423"/>
      <c r="BC65" s="423" t="s">
        <v>555</v>
      </c>
      <c r="BD65" s="423"/>
      <c r="BE65" s="423"/>
      <c r="BF65" s="423"/>
      <c r="BG65" s="423"/>
      <c r="BH65" s="423"/>
      <c r="BI65" s="423"/>
      <c r="BJ65" s="424"/>
    </row>
    <row r="66" spans="2:62" ht="6.95" customHeight="1">
      <c r="N66" s="53"/>
    </row>
    <row r="67" spans="2:62" ht="11.1" customHeight="1">
      <c r="C67" s="243" t="s">
        <v>513</v>
      </c>
      <c r="D67" s="243"/>
      <c r="E67" s="243"/>
      <c r="F67" s="243"/>
      <c r="G67" s="241">
        <v>20</v>
      </c>
      <c r="H67" s="241"/>
      <c r="I67" s="241"/>
      <c r="J67" s="243" t="s">
        <v>505</v>
      </c>
      <c r="K67" s="243"/>
      <c r="L67" s="243"/>
      <c r="M67" s="243"/>
      <c r="N67" s="54"/>
      <c r="O67" s="309">
        <v>5694</v>
      </c>
      <c r="P67" s="309"/>
      <c r="Q67" s="309"/>
      <c r="R67" s="309"/>
      <c r="S67" s="309"/>
      <c r="T67" s="309"/>
      <c r="U67" s="309"/>
      <c r="V67" s="309"/>
      <c r="W67" s="309">
        <v>41614</v>
      </c>
      <c r="X67" s="309"/>
      <c r="Y67" s="309"/>
      <c r="Z67" s="309"/>
      <c r="AA67" s="309"/>
      <c r="AB67" s="309"/>
      <c r="AC67" s="309"/>
      <c r="AD67" s="309"/>
      <c r="AE67" s="309">
        <v>35268</v>
      </c>
      <c r="AF67" s="309"/>
      <c r="AG67" s="309"/>
      <c r="AH67" s="309"/>
      <c r="AI67" s="309"/>
      <c r="AJ67" s="309"/>
      <c r="AK67" s="309"/>
      <c r="AL67" s="309"/>
      <c r="AM67" s="284">
        <v>0</v>
      </c>
      <c r="AN67" s="284"/>
      <c r="AO67" s="284"/>
      <c r="AP67" s="284"/>
      <c r="AQ67" s="284"/>
      <c r="AR67" s="284"/>
      <c r="AS67" s="284"/>
      <c r="AT67" s="284"/>
      <c r="AU67" s="309">
        <v>3592</v>
      </c>
      <c r="AV67" s="309"/>
      <c r="AW67" s="309"/>
      <c r="AX67" s="309"/>
      <c r="AY67" s="309"/>
      <c r="AZ67" s="309"/>
      <c r="BA67" s="309"/>
      <c r="BB67" s="309"/>
      <c r="BC67" s="309">
        <v>7729</v>
      </c>
      <c r="BD67" s="309"/>
      <c r="BE67" s="309"/>
      <c r="BF67" s="309"/>
      <c r="BG67" s="309"/>
      <c r="BH67" s="309"/>
      <c r="BI67" s="309"/>
      <c r="BJ67" s="309"/>
    </row>
    <row r="68" spans="2:62" ht="11.1" customHeight="1">
      <c r="G68" s="241">
        <v>21</v>
      </c>
      <c r="H68" s="241"/>
      <c r="I68" s="241"/>
      <c r="N68" s="54"/>
      <c r="O68" s="309">
        <v>5790</v>
      </c>
      <c r="P68" s="309"/>
      <c r="Q68" s="309"/>
      <c r="R68" s="309"/>
      <c r="S68" s="309"/>
      <c r="T68" s="309"/>
      <c r="U68" s="309"/>
      <c r="V68" s="309"/>
      <c r="W68" s="309">
        <v>43316</v>
      </c>
      <c r="X68" s="309"/>
      <c r="Y68" s="309"/>
      <c r="Z68" s="309"/>
      <c r="AA68" s="309"/>
      <c r="AB68" s="309"/>
      <c r="AC68" s="309"/>
      <c r="AD68" s="309"/>
      <c r="AE68" s="309">
        <v>35374</v>
      </c>
      <c r="AF68" s="309"/>
      <c r="AG68" s="309"/>
      <c r="AH68" s="309"/>
      <c r="AI68" s="309"/>
      <c r="AJ68" s="309"/>
      <c r="AK68" s="309"/>
      <c r="AL68" s="309"/>
      <c r="AM68" s="284">
        <v>0</v>
      </c>
      <c r="AN68" s="284"/>
      <c r="AO68" s="284"/>
      <c r="AP68" s="284"/>
      <c r="AQ68" s="284"/>
      <c r="AR68" s="284"/>
      <c r="AS68" s="284"/>
      <c r="AT68" s="284"/>
      <c r="AU68" s="309">
        <v>11750</v>
      </c>
      <c r="AV68" s="309"/>
      <c r="AW68" s="309"/>
      <c r="AX68" s="309"/>
      <c r="AY68" s="309"/>
      <c r="AZ68" s="309"/>
      <c r="BA68" s="309"/>
      <c r="BB68" s="309"/>
      <c r="BC68" s="309">
        <v>6598</v>
      </c>
      <c r="BD68" s="309"/>
      <c r="BE68" s="309"/>
      <c r="BF68" s="309"/>
      <c r="BG68" s="309"/>
      <c r="BH68" s="309"/>
      <c r="BI68" s="309"/>
      <c r="BJ68" s="309"/>
    </row>
    <row r="69" spans="2:62" ht="11.1" customHeight="1">
      <c r="G69" s="241">
        <v>22</v>
      </c>
      <c r="H69" s="241"/>
      <c r="I69" s="241"/>
      <c r="N69" s="54"/>
      <c r="O69" s="309">
        <v>6741</v>
      </c>
      <c r="P69" s="309"/>
      <c r="Q69" s="309"/>
      <c r="R69" s="309"/>
      <c r="S69" s="309"/>
      <c r="T69" s="309"/>
      <c r="U69" s="309"/>
      <c r="V69" s="309"/>
      <c r="W69" s="309">
        <v>43881</v>
      </c>
      <c r="X69" s="309"/>
      <c r="Y69" s="309"/>
      <c r="Z69" s="309"/>
      <c r="AA69" s="309"/>
      <c r="AB69" s="309"/>
      <c r="AC69" s="309"/>
      <c r="AD69" s="309"/>
      <c r="AE69" s="309">
        <v>35258</v>
      </c>
      <c r="AF69" s="309"/>
      <c r="AG69" s="309"/>
      <c r="AH69" s="309"/>
      <c r="AI69" s="309"/>
      <c r="AJ69" s="309"/>
      <c r="AK69" s="309"/>
      <c r="AL69" s="309"/>
      <c r="AM69" s="284">
        <v>0</v>
      </c>
      <c r="AN69" s="284"/>
      <c r="AO69" s="284"/>
      <c r="AP69" s="284"/>
      <c r="AQ69" s="284"/>
      <c r="AR69" s="284"/>
      <c r="AS69" s="284"/>
      <c r="AT69" s="284"/>
      <c r="AU69" s="309">
        <v>11347</v>
      </c>
      <c r="AV69" s="309"/>
      <c r="AW69" s="309"/>
      <c r="AX69" s="309"/>
      <c r="AY69" s="309"/>
      <c r="AZ69" s="309"/>
      <c r="BA69" s="309"/>
      <c r="BB69" s="309"/>
      <c r="BC69" s="309">
        <v>7128</v>
      </c>
      <c r="BD69" s="309"/>
      <c r="BE69" s="309"/>
      <c r="BF69" s="309"/>
      <c r="BG69" s="309"/>
      <c r="BH69" s="309"/>
      <c r="BI69" s="309"/>
      <c r="BJ69" s="309"/>
    </row>
    <row r="70" spans="2:62" ht="11.1" customHeight="1">
      <c r="G70" s="241">
        <v>23</v>
      </c>
      <c r="H70" s="241"/>
      <c r="I70" s="241"/>
      <c r="N70" s="54"/>
      <c r="O70" s="309">
        <v>5719</v>
      </c>
      <c r="P70" s="309"/>
      <c r="Q70" s="309"/>
      <c r="R70" s="309"/>
      <c r="S70" s="309"/>
      <c r="T70" s="309"/>
      <c r="U70" s="309"/>
      <c r="V70" s="309"/>
      <c r="W70" s="309">
        <v>44270</v>
      </c>
      <c r="X70" s="309"/>
      <c r="Y70" s="309"/>
      <c r="Z70" s="309"/>
      <c r="AA70" s="309"/>
      <c r="AB70" s="309"/>
      <c r="AC70" s="309"/>
      <c r="AD70" s="309"/>
      <c r="AE70" s="309">
        <v>28104</v>
      </c>
      <c r="AF70" s="309"/>
      <c r="AG70" s="309"/>
      <c r="AH70" s="309"/>
      <c r="AI70" s="309"/>
      <c r="AJ70" s="309"/>
      <c r="AK70" s="309"/>
      <c r="AL70" s="309"/>
      <c r="AM70" s="284">
        <v>13745</v>
      </c>
      <c r="AN70" s="284"/>
      <c r="AO70" s="284"/>
      <c r="AP70" s="284"/>
      <c r="AQ70" s="284"/>
      <c r="AR70" s="284"/>
      <c r="AS70" s="284"/>
      <c r="AT70" s="284"/>
      <c r="AU70" s="309">
        <v>10379</v>
      </c>
      <c r="AV70" s="309"/>
      <c r="AW70" s="309"/>
      <c r="AX70" s="309"/>
      <c r="AY70" s="309"/>
      <c r="AZ70" s="309"/>
      <c r="BA70" s="309"/>
      <c r="BB70" s="309"/>
      <c r="BC70" s="309">
        <v>5501</v>
      </c>
      <c r="BD70" s="309"/>
      <c r="BE70" s="309"/>
      <c r="BF70" s="309"/>
      <c r="BG70" s="309"/>
      <c r="BH70" s="309"/>
      <c r="BI70" s="309"/>
      <c r="BJ70" s="309"/>
    </row>
    <row r="71" spans="2:62" ht="11.1" customHeight="1">
      <c r="G71" s="238">
        <v>24</v>
      </c>
      <c r="H71" s="238"/>
      <c r="I71" s="238"/>
      <c r="N71" s="54"/>
      <c r="O71" s="310">
        <v>6166</v>
      </c>
      <c r="P71" s="310"/>
      <c r="Q71" s="310"/>
      <c r="R71" s="310"/>
      <c r="S71" s="310"/>
      <c r="T71" s="310"/>
      <c r="U71" s="310"/>
      <c r="V71" s="310"/>
      <c r="W71" s="310">
        <v>44087</v>
      </c>
      <c r="X71" s="310"/>
      <c r="Y71" s="310"/>
      <c r="Z71" s="310"/>
      <c r="AA71" s="310"/>
      <c r="AB71" s="310"/>
      <c r="AC71" s="310"/>
      <c r="AD71" s="310"/>
      <c r="AE71" s="310">
        <v>34527</v>
      </c>
      <c r="AF71" s="310"/>
      <c r="AG71" s="310"/>
      <c r="AH71" s="310"/>
      <c r="AI71" s="310"/>
      <c r="AJ71" s="310"/>
      <c r="AK71" s="310"/>
      <c r="AL71" s="310"/>
      <c r="AM71" s="310">
        <v>14643</v>
      </c>
      <c r="AN71" s="310"/>
      <c r="AO71" s="310"/>
      <c r="AP71" s="310"/>
      <c r="AQ71" s="310"/>
      <c r="AR71" s="310"/>
      <c r="AS71" s="310"/>
      <c r="AT71" s="310"/>
      <c r="AU71" s="310">
        <v>12001</v>
      </c>
      <c r="AV71" s="310"/>
      <c r="AW71" s="310"/>
      <c r="AX71" s="310"/>
      <c r="AY71" s="310"/>
      <c r="AZ71" s="310"/>
      <c r="BA71" s="310"/>
      <c r="BB71" s="310"/>
      <c r="BC71" s="310">
        <v>6644</v>
      </c>
      <c r="BD71" s="310"/>
      <c r="BE71" s="310"/>
      <c r="BF71" s="310"/>
      <c r="BG71" s="310"/>
      <c r="BH71" s="310"/>
      <c r="BI71" s="310"/>
      <c r="BJ71" s="310"/>
    </row>
    <row r="72" spans="2:62" ht="6.9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2" customHeight="1">
      <c r="B73" s="286" t="s">
        <v>505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313" t="s">
        <v>556</v>
      </c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13" t="s">
        <v>559</v>
      </c>
      <c r="AF73" s="326"/>
      <c r="AG73" s="326"/>
      <c r="AH73" s="326"/>
      <c r="AI73" s="326"/>
      <c r="AJ73" s="326"/>
      <c r="AK73" s="326"/>
      <c r="AL73" s="326"/>
      <c r="AM73" s="313" t="s">
        <v>602</v>
      </c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 t="s">
        <v>603</v>
      </c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7"/>
    </row>
    <row r="74" spans="2:62" ht="12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47" t="s">
        <v>542</v>
      </c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47" t="s">
        <v>560</v>
      </c>
      <c r="AF74" s="280"/>
      <c r="AG74" s="280"/>
      <c r="AH74" s="280"/>
      <c r="AI74" s="280"/>
      <c r="AJ74" s="280"/>
      <c r="AK74" s="280"/>
      <c r="AL74" s="280"/>
      <c r="AM74" s="247" t="s">
        <v>601</v>
      </c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9"/>
    </row>
    <row r="75" spans="2:62" ht="12" customHeight="1">
      <c r="B75" s="286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421" t="s">
        <v>557</v>
      </c>
      <c r="P75" s="426"/>
      <c r="Q75" s="426"/>
      <c r="R75" s="426"/>
      <c r="S75" s="426"/>
      <c r="T75" s="426"/>
      <c r="U75" s="426"/>
      <c r="V75" s="426"/>
      <c r="W75" s="421" t="s">
        <v>558</v>
      </c>
      <c r="X75" s="426"/>
      <c r="Y75" s="426"/>
      <c r="Z75" s="426"/>
      <c r="AA75" s="426"/>
      <c r="AB75" s="426"/>
      <c r="AC75" s="426"/>
      <c r="AD75" s="426"/>
      <c r="AE75" s="421" t="s">
        <v>561</v>
      </c>
      <c r="AF75" s="426"/>
      <c r="AG75" s="426"/>
      <c r="AH75" s="426"/>
      <c r="AI75" s="426"/>
      <c r="AJ75" s="426"/>
      <c r="AK75" s="426"/>
      <c r="AL75" s="426"/>
      <c r="AM75" s="421" t="s">
        <v>604</v>
      </c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 t="s">
        <v>605</v>
      </c>
      <c r="AZ75" s="421"/>
      <c r="BA75" s="421"/>
      <c r="BB75" s="421"/>
      <c r="BC75" s="421"/>
      <c r="BD75" s="421"/>
      <c r="BE75" s="421"/>
      <c r="BF75" s="421"/>
      <c r="BG75" s="421"/>
      <c r="BH75" s="421"/>
      <c r="BI75" s="421"/>
      <c r="BJ75" s="412"/>
    </row>
    <row r="76" spans="2:62" ht="12" customHeight="1">
      <c r="B76" s="244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423" t="s">
        <v>549</v>
      </c>
      <c r="P76" s="428"/>
      <c r="Q76" s="428"/>
      <c r="R76" s="428"/>
      <c r="S76" s="428"/>
      <c r="T76" s="428"/>
      <c r="U76" s="428"/>
      <c r="V76" s="428"/>
      <c r="W76" s="423" t="s">
        <v>549</v>
      </c>
      <c r="X76" s="428"/>
      <c r="Y76" s="428"/>
      <c r="Z76" s="428"/>
      <c r="AA76" s="428"/>
      <c r="AB76" s="428"/>
      <c r="AC76" s="428"/>
      <c r="AD76" s="428"/>
      <c r="AE76" s="315"/>
      <c r="AF76" s="328"/>
      <c r="AG76" s="328"/>
      <c r="AH76" s="328"/>
      <c r="AI76" s="328"/>
      <c r="AJ76" s="328"/>
      <c r="AK76" s="328"/>
      <c r="AL76" s="328"/>
      <c r="AM76" s="315" t="s">
        <v>607</v>
      </c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 t="s">
        <v>606</v>
      </c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318"/>
    </row>
    <row r="77" spans="2:62" ht="6.95" customHeight="1">
      <c r="N77" s="53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62" ht="11.1" customHeight="1">
      <c r="C78" s="243" t="s">
        <v>513</v>
      </c>
      <c r="D78" s="243"/>
      <c r="E78" s="243"/>
      <c r="F78" s="243"/>
      <c r="G78" s="241">
        <v>20</v>
      </c>
      <c r="H78" s="241"/>
      <c r="I78" s="241"/>
      <c r="J78" s="243" t="s">
        <v>505</v>
      </c>
      <c r="K78" s="243"/>
      <c r="L78" s="243"/>
      <c r="M78" s="243"/>
      <c r="N78" s="54"/>
      <c r="O78" s="309">
        <v>18931</v>
      </c>
      <c r="P78" s="309"/>
      <c r="Q78" s="309"/>
      <c r="R78" s="309"/>
      <c r="S78" s="309"/>
      <c r="T78" s="309"/>
      <c r="U78" s="309"/>
      <c r="V78" s="309"/>
      <c r="W78" s="309">
        <v>19089</v>
      </c>
      <c r="X78" s="309"/>
      <c r="Y78" s="309"/>
      <c r="Z78" s="309"/>
      <c r="AA78" s="309"/>
      <c r="AB78" s="309"/>
      <c r="AC78" s="309"/>
      <c r="AD78" s="309"/>
      <c r="AE78" s="309">
        <v>68232</v>
      </c>
      <c r="AF78" s="309"/>
      <c r="AG78" s="309"/>
      <c r="AH78" s="309"/>
      <c r="AI78" s="309"/>
      <c r="AJ78" s="309"/>
      <c r="AK78" s="309"/>
      <c r="AL78" s="309"/>
      <c r="AM78" s="277">
        <v>41632</v>
      </c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277">
        <v>0</v>
      </c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</row>
    <row r="79" spans="2:62" ht="11.1" customHeight="1">
      <c r="G79" s="241">
        <v>21</v>
      </c>
      <c r="H79" s="241"/>
      <c r="I79" s="241"/>
      <c r="N79" s="54"/>
      <c r="O79" s="309">
        <v>16654</v>
      </c>
      <c r="P79" s="309"/>
      <c r="Q79" s="309"/>
      <c r="R79" s="309"/>
      <c r="S79" s="309"/>
      <c r="T79" s="309"/>
      <c r="U79" s="309"/>
      <c r="V79" s="309"/>
      <c r="W79" s="309">
        <v>14849</v>
      </c>
      <c r="X79" s="309"/>
      <c r="Y79" s="309"/>
      <c r="Z79" s="309"/>
      <c r="AA79" s="309"/>
      <c r="AB79" s="309"/>
      <c r="AC79" s="309"/>
      <c r="AD79" s="309"/>
      <c r="AE79" s="309">
        <v>82939</v>
      </c>
      <c r="AF79" s="309"/>
      <c r="AG79" s="309"/>
      <c r="AH79" s="309"/>
      <c r="AI79" s="309"/>
      <c r="AJ79" s="309"/>
      <c r="AK79" s="309"/>
      <c r="AL79" s="309"/>
      <c r="AM79" s="277">
        <v>39112</v>
      </c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277">
        <v>0</v>
      </c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</row>
    <row r="80" spans="2:62" ht="11.1" customHeight="1">
      <c r="G80" s="241">
        <v>22</v>
      </c>
      <c r="H80" s="241"/>
      <c r="I80" s="241"/>
      <c r="N80" s="54"/>
      <c r="O80" s="309">
        <v>13211</v>
      </c>
      <c r="P80" s="309"/>
      <c r="Q80" s="309"/>
      <c r="R80" s="309"/>
      <c r="S80" s="309"/>
      <c r="T80" s="309"/>
      <c r="U80" s="309"/>
      <c r="V80" s="309"/>
      <c r="W80" s="309">
        <v>16521</v>
      </c>
      <c r="X80" s="309"/>
      <c r="Y80" s="309"/>
      <c r="Z80" s="309"/>
      <c r="AA80" s="309"/>
      <c r="AB80" s="309"/>
      <c r="AC80" s="309"/>
      <c r="AD80" s="309"/>
      <c r="AE80" s="309">
        <v>83537</v>
      </c>
      <c r="AF80" s="309"/>
      <c r="AG80" s="309"/>
      <c r="AH80" s="309"/>
      <c r="AI80" s="309"/>
      <c r="AJ80" s="309"/>
      <c r="AK80" s="309"/>
      <c r="AL80" s="309"/>
      <c r="AM80" s="277">
        <v>35863</v>
      </c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277">
        <v>0</v>
      </c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</row>
    <row r="81" spans="2:62" ht="11.1" customHeight="1">
      <c r="G81" s="241">
        <v>23</v>
      </c>
      <c r="H81" s="241"/>
      <c r="I81" s="241"/>
      <c r="N81" s="54"/>
      <c r="O81" s="309">
        <v>11696</v>
      </c>
      <c r="P81" s="309"/>
      <c r="Q81" s="309"/>
      <c r="R81" s="309"/>
      <c r="S81" s="309"/>
      <c r="T81" s="309"/>
      <c r="U81" s="309"/>
      <c r="V81" s="309"/>
      <c r="W81" s="309">
        <v>17045</v>
      </c>
      <c r="X81" s="309"/>
      <c r="Y81" s="309"/>
      <c r="Z81" s="309"/>
      <c r="AA81" s="309"/>
      <c r="AB81" s="309"/>
      <c r="AC81" s="309"/>
      <c r="AD81" s="309"/>
      <c r="AE81" s="309">
        <v>79211</v>
      </c>
      <c r="AF81" s="309"/>
      <c r="AG81" s="309"/>
      <c r="AH81" s="309"/>
      <c r="AI81" s="309"/>
      <c r="AJ81" s="309"/>
      <c r="AK81" s="309"/>
      <c r="AL81" s="309"/>
      <c r="AM81" s="277">
        <v>37322</v>
      </c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277">
        <v>11217</v>
      </c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</row>
    <row r="82" spans="2:62" ht="11.1" customHeight="1">
      <c r="G82" s="238">
        <v>24</v>
      </c>
      <c r="H82" s="238"/>
      <c r="I82" s="238"/>
      <c r="N82" s="3"/>
      <c r="O82" s="431">
        <v>16829</v>
      </c>
      <c r="P82" s="322"/>
      <c r="Q82" s="322"/>
      <c r="R82" s="322"/>
      <c r="S82" s="322"/>
      <c r="T82" s="322"/>
      <c r="U82" s="322"/>
      <c r="V82" s="322"/>
      <c r="W82" s="322">
        <v>14676</v>
      </c>
      <c r="X82" s="322"/>
      <c r="Y82" s="322"/>
      <c r="Z82" s="322"/>
      <c r="AA82" s="322"/>
      <c r="AB82" s="322"/>
      <c r="AC82" s="322"/>
      <c r="AD82" s="322"/>
      <c r="AE82" s="322">
        <v>69046</v>
      </c>
      <c r="AF82" s="322"/>
      <c r="AG82" s="322"/>
      <c r="AH82" s="322"/>
      <c r="AI82" s="322"/>
      <c r="AJ82" s="322"/>
      <c r="AK82" s="322"/>
      <c r="AL82" s="322"/>
      <c r="AM82" s="257">
        <v>38658</v>
      </c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>
        <v>13538</v>
      </c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</row>
    <row r="83" spans="2:62" ht="6.9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2" ht="11.1" customHeight="1">
      <c r="B84" s="43"/>
      <c r="C84" s="432" t="s">
        <v>16</v>
      </c>
      <c r="D84" s="432"/>
      <c r="E84" s="44" t="s">
        <v>17</v>
      </c>
      <c r="F84" s="433">
        <v>-1</v>
      </c>
      <c r="G84" s="433"/>
      <c r="H84" s="45" t="s">
        <v>562</v>
      </c>
    </row>
    <row r="85" spans="2:62" ht="11.1" customHeight="1">
      <c r="B85" s="43"/>
      <c r="C85" s="39"/>
      <c r="D85" s="39"/>
      <c r="E85" s="44"/>
      <c r="F85" s="429">
        <v>-2</v>
      </c>
      <c r="G85" s="429"/>
      <c r="H85" s="18" t="s">
        <v>563</v>
      </c>
    </row>
    <row r="86" spans="2:62" ht="11.1" customHeight="1">
      <c r="B86" s="43"/>
      <c r="C86" s="39"/>
      <c r="D86" s="39"/>
      <c r="E86" s="44"/>
      <c r="F86" s="429">
        <v>-3</v>
      </c>
      <c r="G86" s="429"/>
      <c r="H86" s="18" t="s">
        <v>725</v>
      </c>
    </row>
    <row r="87" spans="2:62" ht="11.1" customHeight="1">
      <c r="B87" s="43"/>
      <c r="C87" s="39"/>
      <c r="D87" s="39"/>
      <c r="E87" s="44"/>
      <c r="F87" s="429">
        <v>-4</v>
      </c>
      <c r="G87" s="429"/>
      <c r="H87" s="18" t="s">
        <v>733</v>
      </c>
    </row>
    <row r="88" spans="2:62" ht="11.1" customHeight="1">
      <c r="B88" s="430" t="s">
        <v>18</v>
      </c>
      <c r="C88" s="430"/>
      <c r="D88" s="430"/>
      <c r="E88" s="44" t="s">
        <v>17</v>
      </c>
      <c r="F88" s="43" t="s">
        <v>564</v>
      </c>
      <c r="G88" s="43"/>
      <c r="H88" s="43"/>
    </row>
  </sheetData>
  <mergeCells count="328">
    <mergeCell ref="AM82:AX82"/>
    <mergeCell ref="AM81:AX81"/>
    <mergeCell ref="G80:I80"/>
    <mergeCell ref="O80:V80"/>
    <mergeCell ref="W80:AD80"/>
    <mergeCell ref="AE80:AL80"/>
    <mergeCell ref="AM80:AX80"/>
    <mergeCell ref="AY80:BJ80"/>
    <mergeCell ref="AY81:BJ81"/>
    <mergeCell ref="AY82:BJ82"/>
    <mergeCell ref="F87:G87"/>
    <mergeCell ref="G81:I81"/>
    <mergeCell ref="O81:V81"/>
    <mergeCell ref="W81:AD81"/>
    <mergeCell ref="AE81:AL81"/>
    <mergeCell ref="B88:D88"/>
    <mergeCell ref="G82:I82"/>
    <mergeCell ref="O82:V82"/>
    <mergeCell ref="W82:AD82"/>
    <mergeCell ref="AE82:AL82"/>
    <mergeCell ref="C84:D84"/>
    <mergeCell ref="F84:G84"/>
    <mergeCell ref="F85:G85"/>
    <mergeCell ref="F86:G86"/>
    <mergeCell ref="G79:I79"/>
    <mergeCell ref="O79:V79"/>
    <mergeCell ref="W79:AD79"/>
    <mergeCell ref="AE79:AL79"/>
    <mergeCell ref="AM79:AX79"/>
    <mergeCell ref="AE76:AL76"/>
    <mergeCell ref="O76:V76"/>
    <mergeCell ref="W76:AD76"/>
    <mergeCell ref="BC71:BJ71"/>
    <mergeCell ref="G71:I71"/>
    <mergeCell ref="O71:V71"/>
    <mergeCell ref="W71:AD71"/>
    <mergeCell ref="AE71:AL71"/>
    <mergeCell ref="AM71:AT71"/>
    <mergeCell ref="AU71:BB71"/>
    <mergeCell ref="AM74:BJ74"/>
    <mergeCell ref="AM78:AX78"/>
    <mergeCell ref="AM75:AX75"/>
    <mergeCell ref="AM76:AX76"/>
    <mergeCell ref="AY75:BJ75"/>
    <mergeCell ref="AY76:BJ76"/>
    <mergeCell ref="AY78:BJ78"/>
    <mergeCell ref="AY79:BJ79"/>
    <mergeCell ref="C78:F78"/>
    <mergeCell ref="G78:I78"/>
    <mergeCell ref="J78:M78"/>
    <mergeCell ref="O78:V78"/>
    <mergeCell ref="W78:AD78"/>
    <mergeCell ref="AE78:AL78"/>
    <mergeCell ref="AM73:AX73"/>
    <mergeCell ref="AY73:BJ73"/>
    <mergeCell ref="B73:N76"/>
    <mergeCell ref="O73:AD73"/>
    <mergeCell ref="AE73:AL73"/>
    <mergeCell ref="O74:AD74"/>
    <mergeCell ref="AE74:AL74"/>
    <mergeCell ref="O75:V75"/>
    <mergeCell ref="W75:AD75"/>
    <mergeCell ref="AE75:AL75"/>
    <mergeCell ref="BC69:BJ69"/>
    <mergeCell ref="G70:I70"/>
    <mergeCell ref="O70:V70"/>
    <mergeCell ref="W70:AD70"/>
    <mergeCell ref="AE70:AL70"/>
    <mergeCell ref="AM70:AT70"/>
    <mergeCell ref="AU70:BB70"/>
    <mergeCell ref="BC70:BJ70"/>
    <mergeCell ref="G69:I69"/>
    <mergeCell ref="O69:V69"/>
    <mergeCell ref="W69:AD69"/>
    <mergeCell ref="AE69:AL69"/>
    <mergeCell ref="AM69:AT69"/>
    <mergeCell ref="AU69:BB69"/>
    <mergeCell ref="AU67:BB67"/>
    <mergeCell ref="BC67:BJ67"/>
    <mergeCell ref="G68:I68"/>
    <mergeCell ref="O68:V68"/>
    <mergeCell ref="W68:AD68"/>
    <mergeCell ref="AE68:AL68"/>
    <mergeCell ref="AM68:AT68"/>
    <mergeCell ref="AU68:BB68"/>
    <mergeCell ref="BC68:BJ68"/>
    <mergeCell ref="C67:F67"/>
    <mergeCell ref="G67:I67"/>
    <mergeCell ref="J67:M67"/>
    <mergeCell ref="O67:V67"/>
    <mergeCell ref="W67:AD67"/>
    <mergeCell ref="AE67:AL67"/>
    <mergeCell ref="BC64:BJ64"/>
    <mergeCell ref="O65:V65"/>
    <mergeCell ref="W65:AD65"/>
    <mergeCell ref="AE65:AL65"/>
    <mergeCell ref="AM65:AT65"/>
    <mergeCell ref="AU65:BB65"/>
    <mergeCell ref="BC65:BJ65"/>
    <mergeCell ref="B62:N65"/>
    <mergeCell ref="O62:AT62"/>
    <mergeCell ref="AU62:BJ62"/>
    <mergeCell ref="O63:AT63"/>
    <mergeCell ref="AU63:BJ63"/>
    <mergeCell ref="O64:V64"/>
    <mergeCell ref="W64:AD64"/>
    <mergeCell ref="AE64:AL64"/>
    <mergeCell ref="AM64:AT64"/>
    <mergeCell ref="AU64:BB64"/>
    <mergeCell ref="AM67:AT67"/>
    <mergeCell ref="BC59:BJ59"/>
    <mergeCell ref="G60:I60"/>
    <mergeCell ref="O60:V60"/>
    <mergeCell ref="W60:AD60"/>
    <mergeCell ref="AE60:AL60"/>
    <mergeCell ref="AM60:AT60"/>
    <mergeCell ref="AU60:BB60"/>
    <mergeCell ref="BC60:BJ60"/>
    <mergeCell ref="G59:I59"/>
    <mergeCell ref="O59:V59"/>
    <mergeCell ref="W59:AD59"/>
    <mergeCell ref="AE59:AL59"/>
    <mergeCell ref="AM59:AT59"/>
    <mergeCell ref="AU59:BB59"/>
    <mergeCell ref="BC57:BJ57"/>
    <mergeCell ref="G58:I58"/>
    <mergeCell ref="O58:V58"/>
    <mergeCell ref="W58:AD58"/>
    <mergeCell ref="AE58:AL58"/>
    <mergeCell ref="AM58:AT58"/>
    <mergeCell ref="AU58:BB58"/>
    <mergeCell ref="BC58:BJ58"/>
    <mergeCell ref="G57:I57"/>
    <mergeCell ref="O57:V57"/>
    <mergeCell ref="W57:AD57"/>
    <mergeCell ref="AE57:AL57"/>
    <mergeCell ref="AM57:AT57"/>
    <mergeCell ref="AU57:BB57"/>
    <mergeCell ref="C56:F56"/>
    <mergeCell ref="G56:I56"/>
    <mergeCell ref="J56:M56"/>
    <mergeCell ref="O56:V56"/>
    <mergeCell ref="W56:AD56"/>
    <mergeCell ref="AE56:AL56"/>
    <mergeCell ref="AM56:AT56"/>
    <mergeCell ref="AU56:BB56"/>
    <mergeCell ref="BC56:BJ56"/>
    <mergeCell ref="C46:D46"/>
    <mergeCell ref="B47:D47"/>
    <mergeCell ref="B49:BJ49"/>
    <mergeCell ref="B51:N54"/>
    <mergeCell ref="O51:AD51"/>
    <mergeCell ref="AE51:BJ51"/>
    <mergeCell ref="O52:AD52"/>
    <mergeCell ref="AE52:AT52"/>
    <mergeCell ref="AU52:BJ52"/>
    <mergeCell ref="O53:V53"/>
    <mergeCell ref="W53:AD53"/>
    <mergeCell ref="AE53:AL53"/>
    <mergeCell ref="AM53:AT53"/>
    <mergeCell ref="AU53:BB53"/>
    <mergeCell ref="BC53:BJ53"/>
    <mergeCell ref="O54:V54"/>
    <mergeCell ref="W54:AD54"/>
    <mergeCell ref="AE54:AL54"/>
    <mergeCell ref="AM54:AT54"/>
    <mergeCell ref="AU54:BB54"/>
    <mergeCell ref="BC54:BJ54"/>
    <mergeCell ref="G42:I42"/>
    <mergeCell ref="O42:Z42"/>
    <mergeCell ref="AA42:AL42"/>
    <mergeCell ref="AM42:AX42"/>
    <mergeCell ref="AY42:BJ42"/>
    <mergeCell ref="G43:I43"/>
    <mergeCell ref="O43:Z43"/>
    <mergeCell ref="AA43:AL43"/>
    <mergeCell ref="AM43:AX43"/>
    <mergeCell ref="AY43:BJ43"/>
    <mergeCell ref="AM40:AX40"/>
    <mergeCell ref="AY40:BJ40"/>
    <mergeCell ref="G41:I41"/>
    <mergeCell ref="O41:Z41"/>
    <mergeCell ref="AA41:AL41"/>
    <mergeCell ref="AM41:AX41"/>
    <mergeCell ref="AY41:BJ41"/>
    <mergeCell ref="B37:N38"/>
    <mergeCell ref="O37:Z38"/>
    <mergeCell ref="AA37:AL38"/>
    <mergeCell ref="AM37:AX38"/>
    <mergeCell ref="AY37:BJ38"/>
    <mergeCell ref="C40:F40"/>
    <mergeCell ref="G40:I40"/>
    <mergeCell ref="J40:M40"/>
    <mergeCell ref="O40:Z40"/>
    <mergeCell ref="AA40:AL40"/>
    <mergeCell ref="G32:I32"/>
    <mergeCell ref="O32:V32"/>
    <mergeCell ref="W32:AD32"/>
    <mergeCell ref="AE32:AL32"/>
    <mergeCell ref="AM32:AT32"/>
    <mergeCell ref="AU32:BB32"/>
    <mergeCell ref="BC32:BJ32"/>
    <mergeCell ref="BC33:BJ33"/>
    <mergeCell ref="G34:I34"/>
    <mergeCell ref="O34:V34"/>
    <mergeCell ref="W34:AD34"/>
    <mergeCell ref="AE34:AL34"/>
    <mergeCell ref="AM34:AT34"/>
    <mergeCell ref="AU34:BB34"/>
    <mergeCell ref="BC34:BJ34"/>
    <mergeCell ref="G33:I33"/>
    <mergeCell ref="O33:V33"/>
    <mergeCell ref="W33:AD33"/>
    <mergeCell ref="AE33:AL33"/>
    <mergeCell ref="AM33:AT33"/>
    <mergeCell ref="AU33:BB33"/>
    <mergeCell ref="C31:F31"/>
    <mergeCell ref="G31:I31"/>
    <mergeCell ref="J31:M31"/>
    <mergeCell ref="O31:V31"/>
    <mergeCell ref="W31:AD31"/>
    <mergeCell ref="AE31:AL31"/>
    <mergeCell ref="B26:BJ26"/>
    <mergeCell ref="B28:N29"/>
    <mergeCell ref="O28:V29"/>
    <mergeCell ref="W28:BJ28"/>
    <mergeCell ref="W29:AD29"/>
    <mergeCell ref="AE29:AL29"/>
    <mergeCell ref="AM29:AT29"/>
    <mergeCell ref="AU29:BB29"/>
    <mergeCell ref="BC29:BJ29"/>
    <mergeCell ref="AM31:AT31"/>
    <mergeCell ref="AU31:BB31"/>
    <mergeCell ref="BC31:BJ31"/>
    <mergeCell ref="G22:I22"/>
    <mergeCell ref="O22:Z22"/>
    <mergeCell ref="AA22:AL22"/>
    <mergeCell ref="AM22:AX22"/>
    <mergeCell ref="AY22:BJ22"/>
    <mergeCell ref="B24:D24"/>
    <mergeCell ref="G20:I20"/>
    <mergeCell ref="O20:Z20"/>
    <mergeCell ref="AA20:AL20"/>
    <mergeCell ref="AM20:AX20"/>
    <mergeCell ref="AY20:BJ20"/>
    <mergeCell ref="G21:I21"/>
    <mergeCell ref="O21:Z21"/>
    <mergeCell ref="AA21:AL21"/>
    <mergeCell ref="AM21:AX21"/>
    <mergeCell ref="AY21:BJ21"/>
    <mergeCell ref="AY18:BJ18"/>
    <mergeCell ref="G19:I19"/>
    <mergeCell ref="O19:Z19"/>
    <mergeCell ref="AA19:AL19"/>
    <mergeCell ref="AM19:AX19"/>
    <mergeCell ref="AY19:BJ19"/>
    <mergeCell ref="C18:F18"/>
    <mergeCell ref="G18:I18"/>
    <mergeCell ref="J18:M18"/>
    <mergeCell ref="O18:Z18"/>
    <mergeCell ref="AA18:AL18"/>
    <mergeCell ref="AM18:AX18"/>
    <mergeCell ref="B15:N16"/>
    <mergeCell ref="O15:Z15"/>
    <mergeCell ref="AA15:AL15"/>
    <mergeCell ref="AM15:AX16"/>
    <mergeCell ref="AY15:BJ16"/>
    <mergeCell ref="O16:Z16"/>
    <mergeCell ref="AA16:AL16"/>
    <mergeCell ref="G13:I13"/>
    <mergeCell ref="O13:V13"/>
    <mergeCell ref="AE11:AL11"/>
    <mergeCell ref="AM11:AT11"/>
    <mergeCell ref="AU11:BB11"/>
    <mergeCell ref="AM12:AT12"/>
    <mergeCell ref="AM10:AT10"/>
    <mergeCell ref="AU10:BB10"/>
    <mergeCell ref="BC13:BJ13"/>
    <mergeCell ref="W10:AD10"/>
    <mergeCell ref="AE10:AL10"/>
    <mergeCell ref="AM35:AT35"/>
    <mergeCell ref="AU35:BB35"/>
    <mergeCell ref="B6:N7"/>
    <mergeCell ref="O6:V7"/>
    <mergeCell ref="W6:BJ6"/>
    <mergeCell ref="W7:AD7"/>
    <mergeCell ref="AE7:AL7"/>
    <mergeCell ref="AM7:AT7"/>
    <mergeCell ref="G10:I10"/>
    <mergeCell ref="W13:AD13"/>
    <mergeCell ref="AE13:AL13"/>
    <mergeCell ref="AM13:AT13"/>
    <mergeCell ref="AU13:BB13"/>
    <mergeCell ref="BC11:BJ11"/>
    <mergeCell ref="G12:I12"/>
    <mergeCell ref="O12:V12"/>
    <mergeCell ref="W12:AD12"/>
    <mergeCell ref="AE12:AL12"/>
    <mergeCell ref="AU12:BB12"/>
    <mergeCell ref="BC12:BJ12"/>
    <mergeCell ref="G11:I11"/>
    <mergeCell ref="AU7:BB7"/>
    <mergeCell ref="O11:V11"/>
    <mergeCell ref="W11:AD11"/>
    <mergeCell ref="AS1:BK2"/>
    <mergeCell ref="B4:BJ4"/>
    <mergeCell ref="G44:I44"/>
    <mergeCell ref="O44:Z44"/>
    <mergeCell ref="AA44:AL44"/>
    <mergeCell ref="AM44:AX44"/>
    <mergeCell ref="AY44:BJ44"/>
    <mergeCell ref="G35:I35"/>
    <mergeCell ref="O35:V35"/>
    <mergeCell ref="W35:AD35"/>
    <mergeCell ref="BC7:BJ7"/>
    <mergeCell ref="AM9:AT9"/>
    <mergeCell ref="AU9:BB9"/>
    <mergeCell ref="BC9:BJ9"/>
    <mergeCell ref="BC10:BJ10"/>
    <mergeCell ref="BC35:BJ35"/>
    <mergeCell ref="C9:F9"/>
    <mergeCell ref="G9:I9"/>
    <mergeCell ref="J9:M9"/>
    <mergeCell ref="O9:V9"/>
    <mergeCell ref="W9:AD9"/>
    <mergeCell ref="AE9:AL9"/>
    <mergeCell ref="O10:V10"/>
    <mergeCell ref="AE35:AL35"/>
  </mergeCells>
  <phoneticPr fontId="2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7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0.5" customHeight="1">
      <c r="A1" s="233">
        <f>'177'!AS1+1</f>
        <v>178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5"/>
      <c r="S1" s="2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</row>
    <row r="2" spans="1:62" ht="10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62" ht="14.1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1:62" ht="14.1" customHeight="1">
      <c r="B4" s="253" t="s">
        <v>679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</row>
    <row r="5" spans="1:62" ht="6.9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2" customHeight="1">
      <c r="B6" s="244" t="s">
        <v>266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 t="s">
        <v>302</v>
      </c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8"/>
    </row>
    <row r="7" spans="1:62" ht="12" customHeight="1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 t="s">
        <v>303</v>
      </c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 t="s">
        <v>304</v>
      </c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 t="s">
        <v>305</v>
      </c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9"/>
    </row>
    <row r="8" spans="1:62" ht="12" customHeight="1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 t="s">
        <v>306</v>
      </c>
      <c r="O8" s="247"/>
      <c r="P8" s="247"/>
      <c r="Q8" s="247"/>
      <c r="R8" s="247"/>
      <c r="S8" s="247"/>
      <c r="T8" s="247"/>
      <c r="U8" s="247" t="s">
        <v>307</v>
      </c>
      <c r="V8" s="247"/>
      <c r="W8" s="247"/>
      <c r="X8" s="247"/>
      <c r="Y8" s="247"/>
      <c r="Z8" s="247"/>
      <c r="AA8" s="247"/>
      <c r="AB8" s="247" t="s">
        <v>308</v>
      </c>
      <c r="AC8" s="247"/>
      <c r="AD8" s="247"/>
      <c r="AE8" s="247"/>
      <c r="AF8" s="247"/>
      <c r="AG8" s="247"/>
      <c r="AH8" s="247"/>
      <c r="AI8" s="247" t="s">
        <v>309</v>
      </c>
      <c r="AJ8" s="247"/>
      <c r="AK8" s="247"/>
      <c r="AL8" s="247"/>
      <c r="AM8" s="247"/>
      <c r="AN8" s="247"/>
      <c r="AO8" s="247"/>
      <c r="AP8" s="247" t="s">
        <v>310</v>
      </c>
      <c r="AQ8" s="247"/>
      <c r="AR8" s="247"/>
      <c r="AS8" s="247"/>
      <c r="AT8" s="247"/>
      <c r="AU8" s="247"/>
      <c r="AV8" s="247"/>
      <c r="AW8" s="247" t="s">
        <v>311</v>
      </c>
      <c r="AX8" s="247"/>
      <c r="AY8" s="247"/>
      <c r="AZ8" s="247"/>
      <c r="BA8" s="247"/>
      <c r="BB8" s="247"/>
      <c r="BC8" s="247"/>
      <c r="BD8" s="247" t="s">
        <v>312</v>
      </c>
      <c r="BE8" s="247"/>
      <c r="BF8" s="247"/>
      <c r="BG8" s="247"/>
      <c r="BH8" s="247"/>
      <c r="BI8" s="247"/>
      <c r="BJ8" s="249"/>
    </row>
    <row r="9" spans="1:62" ht="6.95" customHeight="1">
      <c r="M9" s="53"/>
    </row>
    <row r="10" spans="1:62" ht="11.1" customHeight="1">
      <c r="C10" s="243" t="s">
        <v>273</v>
      </c>
      <c r="D10" s="243"/>
      <c r="E10" s="243"/>
      <c r="F10" s="243"/>
      <c r="G10" s="241">
        <v>20</v>
      </c>
      <c r="H10" s="241"/>
      <c r="I10" s="243" t="s">
        <v>266</v>
      </c>
      <c r="J10" s="243"/>
      <c r="K10" s="243"/>
      <c r="L10" s="243"/>
      <c r="M10" s="54"/>
      <c r="N10" s="242">
        <v>18060</v>
      </c>
      <c r="O10" s="240"/>
      <c r="P10" s="240"/>
      <c r="Q10" s="240"/>
      <c r="R10" s="240"/>
      <c r="S10" s="240"/>
      <c r="T10" s="240"/>
      <c r="U10" s="240">
        <v>110</v>
      </c>
      <c r="V10" s="240"/>
      <c r="W10" s="240"/>
      <c r="X10" s="240"/>
      <c r="Y10" s="240"/>
      <c r="Z10" s="240"/>
      <c r="AA10" s="240"/>
      <c r="AB10" s="240">
        <v>17950</v>
      </c>
      <c r="AC10" s="240"/>
      <c r="AD10" s="240"/>
      <c r="AE10" s="240"/>
      <c r="AF10" s="240"/>
      <c r="AG10" s="240"/>
      <c r="AH10" s="240"/>
      <c r="AI10" s="240">
        <v>734</v>
      </c>
      <c r="AJ10" s="240"/>
      <c r="AK10" s="240"/>
      <c r="AL10" s="240"/>
      <c r="AM10" s="240"/>
      <c r="AN10" s="240"/>
      <c r="AO10" s="240"/>
      <c r="AP10" s="240">
        <v>33</v>
      </c>
      <c r="AQ10" s="240"/>
      <c r="AR10" s="240"/>
      <c r="AS10" s="240"/>
      <c r="AT10" s="240"/>
      <c r="AU10" s="240"/>
      <c r="AV10" s="240"/>
      <c r="AW10" s="240">
        <v>298</v>
      </c>
      <c r="AX10" s="240"/>
      <c r="AY10" s="240"/>
      <c r="AZ10" s="240"/>
      <c r="BA10" s="240"/>
      <c r="BB10" s="240"/>
      <c r="BC10" s="240"/>
      <c r="BD10" s="240">
        <v>3081</v>
      </c>
      <c r="BE10" s="240"/>
      <c r="BF10" s="240"/>
      <c r="BG10" s="240"/>
      <c r="BH10" s="240"/>
      <c r="BI10" s="240"/>
      <c r="BJ10" s="240"/>
    </row>
    <row r="11" spans="1:62" ht="11.1" customHeight="1">
      <c r="G11" s="241">
        <v>21</v>
      </c>
      <c r="H11" s="241"/>
      <c r="M11" s="54"/>
      <c r="N11" s="242">
        <v>23979</v>
      </c>
      <c r="O11" s="240"/>
      <c r="P11" s="240"/>
      <c r="Q11" s="240"/>
      <c r="R11" s="240"/>
      <c r="S11" s="240"/>
      <c r="T11" s="240"/>
      <c r="U11" s="240">
        <v>142</v>
      </c>
      <c r="V11" s="240"/>
      <c r="W11" s="240"/>
      <c r="X11" s="240"/>
      <c r="Y11" s="240"/>
      <c r="Z11" s="240"/>
      <c r="AA11" s="240"/>
      <c r="AB11" s="240">
        <v>23837</v>
      </c>
      <c r="AC11" s="240"/>
      <c r="AD11" s="240"/>
      <c r="AE11" s="240"/>
      <c r="AF11" s="240"/>
      <c r="AG11" s="240"/>
      <c r="AH11" s="240"/>
      <c r="AI11" s="240">
        <v>689</v>
      </c>
      <c r="AJ11" s="240"/>
      <c r="AK11" s="240"/>
      <c r="AL11" s="240"/>
      <c r="AM11" s="240"/>
      <c r="AN11" s="240"/>
      <c r="AO11" s="240"/>
      <c r="AP11" s="240">
        <v>26</v>
      </c>
      <c r="AQ11" s="240"/>
      <c r="AR11" s="240"/>
      <c r="AS11" s="240"/>
      <c r="AT11" s="240"/>
      <c r="AU11" s="240"/>
      <c r="AV11" s="240"/>
      <c r="AW11" s="240">
        <v>438</v>
      </c>
      <c r="AX11" s="240"/>
      <c r="AY11" s="240"/>
      <c r="AZ11" s="240"/>
      <c r="BA11" s="240"/>
      <c r="BB11" s="240"/>
      <c r="BC11" s="240"/>
      <c r="BD11" s="240">
        <v>7855</v>
      </c>
      <c r="BE11" s="240"/>
      <c r="BF11" s="240"/>
      <c r="BG11" s="240"/>
      <c r="BH11" s="240"/>
      <c r="BI11" s="240"/>
      <c r="BJ11" s="240"/>
    </row>
    <row r="12" spans="1:62" ht="11.1" customHeight="1">
      <c r="G12" s="241">
        <v>22</v>
      </c>
      <c r="H12" s="241"/>
      <c r="M12" s="54"/>
      <c r="N12" s="242">
        <v>22061</v>
      </c>
      <c r="O12" s="240"/>
      <c r="P12" s="240"/>
      <c r="Q12" s="240"/>
      <c r="R12" s="240"/>
      <c r="S12" s="240"/>
      <c r="T12" s="240"/>
      <c r="U12" s="240">
        <v>138</v>
      </c>
      <c r="V12" s="240"/>
      <c r="W12" s="240"/>
      <c r="X12" s="240"/>
      <c r="Y12" s="240"/>
      <c r="Z12" s="240"/>
      <c r="AA12" s="240"/>
      <c r="AB12" s="240">
        <v>21923</v>
      </c>
      <c r="AC12" s="240"/>
      <c r="AD12" s="240"/>
      <c r="AE12" s="240"/>
      <c r="AF12" s="240"/>
      <c r="AG12" s="240"/>
      <c r="AH12" s="240"/>
      <c r="AI12" s="240">
        <v>575</v>
      </c>
      <c r="AJ12" s="240"/>
      <c r="AK12" s="240"/>
      <c r="AL12" s="240"/>
      <c r="AM12" s="240"/>
      <c r="AN12" s="240"/>
      <c r="AO12" s="240"/>
      <c r="AP12" s="240">
        <v>26</v>
      </c>
      <c r="AQ12" s="240"/>
      <c r="AR12" s="240"/>
      <c r="AS12" s="240"/>
      <c r="AT12" s="240"/>
      <c r="AU12" s="240"/>
      <c r="AV12" s="240"/>
      <c r="AW12" s="240">
        <v>333</v>
      </c>
      <c r="AX12" s="240"/>
      <c r="AY12" s="240"/>
      <c r="AZ12" s="240"/>
      <c r="BA12" s="240"/>
      <c r="BB12" s="240"/>
      <c r="BC12" s="240"/>
      <c r="BD12" s="240">
        <v>5864</v>
      </c>
      <c r="BE12" s="240"/>
      <c r="BF12" s="240"/>
      <c r="BG12" s="240"/>
      <c r="BH12" s="240"/>
      <c r="BI12" s="240"/>
      <c r="BJ12" s="240"/>
    </row>
    <row r="13" spans="1:62" ht="11.1" customHeight="1">
      <c r="G13" s="241">
        <v>23</v>
      </c>
      <c r="H13" s="241"/>
      <c r="M13" s="54"/>
      <c r="N13" s="242">
        <v>20527</v>
      </c>
      <c r="O13" s="240"/>
      <c r="P13" s="240"/>
      <c r="Q13" s="240"/>
      <c r="R13" s="240"/>
      <c r="S13" s="240"/>
      <c r="T13" s="240"/>
      <c r="U13" s="240">
        <v>69</v>
      </c>
      <c r="V13" s="240"/>
      <c r="W13" s="240"/>
      <c r="X13" s="240"/>
      <c r="Y13" s="240"/>
      <c r="Z13" s="240"/>
      <c r="AA13" s="240"/>
      <c r="AB13" s="240">
        <v>20458</v>
      </c>
      <c r="AC13" s="240"/>
      <c r="AD13" s="240"/>
      <c r="AE13" s="240"/>
      <c r="AF13" s="240"/>
      <c r="AG13" s="240"/>
      <c r="AH13" s="240"/>
      <c r="AI13" s="240">
        <v>572</v>
      </c>
      <c r="AJ13" s="240"/>
      <c r="AK13" s="240"/>
      <c r="AL13" s="240"/>
      <c r="AM13" s="240"/>
      <c r="AN13" s="240"/>
      <c r="AO13" s="240"/>
      <c r="AP13" s="240">
        <v>32</v>
      </c>
      <c r="AQ13" s="240"/>
      <c r="AR13" s="240"/>
      <c r="AS13" s="240"/>
      <c r="AT13" s="240"/>
      <c r="AU13" s="240"/>
      <c r="AV13" s="240"/>
      <c r="AW13" s="240">
        <v>272</v>
      </c>
      <c r="AX13" s="240"/>
      <c r="AY13" s="240"/>
      <c r="AZ13" s="240"/>
      <c r="BA13" s="240"/>
      <c r="BB13" s="240"/>
      <c r="BC13" s="240"/>
      <c r="BD13" s="240">
        <v>7321</v>
      </c>
      <c r="BE13" s="240"/>
      <c r="BF13" s="240"/>
      <c r="BG13" s="240"/>
      <c r="BH13" s="240"/>
      <c r="BI13" s="240"/>
      <c r="BJ13" s="240"/>
    </row>
    <row r="14" spans="1:62" ht="11.1" customHeight="1">
      <c r="G14" s="238">
        <v>24</v>
      </c>
      <c r="H14" s="238"/>
      <c r="M14" s="54"/>
      <c r="N14" s="239">
        <v>28565</v>
      </c>
      <c r="O14" s="237"/>
      <c r="P14" s="237"/>
      <c r="Q14" s="237"/>
      <c r="R14" s="237"/>
      <c r="S14" s="237"/>
      <c r="T14" s="237"/>
      <c r="U14" s="237">
        <v>69</v>
      </c>
      <c r="V14" s="237"/>
      <c r="W14" s="237"/>
      <c r="X14" s="237"/>
      <c r="Y14" s="237"/>
      <c r="Z14" s="237"/>
      <c r="AA14" s="237"/>
      <c r="AB14" s="237">
        <v>28496</v>
      </c>
      <c r="AC14" s="237"/>
      <c r="AD14" s="237"/>
      <c r="AE14" s="237"/>
      <c r="AF14" s="237"/>
      <c r="AG14" s="237"/>
      <c r="AH14" s="237"/>
      <c r="AI14" s="237">
        <v>299</v>
      </c>
      <c r="AJ14" s="237"/>
      <c r="AK14" s="237"/>
      <c r="AL14" s="237"/>
      <c r="AM14" s="237"/>
      <c r="AN14" s="237"/>
      <c r="AO14" s="237"/>
      <c r="AP14" s="237">
        <v>33</v>
      </c>
      <c r="AQ14" s="237"/>
      <c r="AR14" s="237"/>
      <c r="AS14" s="237"/>
      <c r="AT14" s="237"/>
      <c r="AU14" s="237"/>
      <c r="AV14" s="237"/>
      <c r="AW14" s="237">
        <v>299</v>
      </c>
      <c r="AX14" s="237"/>
      <c r="AY14" s="237"/>
      <c r="AZ14" s="237"/>
      <c r="BA14" s="237"/>
      <c r="BB14" s="237"/>
      <c r="BC14" s="237"/>
      <c r="BD14" s="237">
        <v>7565</v>
      </c>
      <c r="BE14" s="237"/>
      <c r="BF14" s="237"/>
      <c r="BG14" s="237"/>
      <c r="BH14" s="237"/>
      <c r="BI14" s="237"/>
      <c r="BJ14" s="237"/>
    </row>
    <row r="15" spans="1:62" ht="6.9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2" customHeight="1">
      <c r="B16" s="244" t="s">
        <v>266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 t="s">
        <v>313</v>
      </c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8"/>
    </row>
    <row r="17" spans="2:62" ht="12" customHeight="1"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 t="s">
        <v>303</v>
      </c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 t="s">
        <v>314</v>
      </c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 t="s">
        <v>305</v>
      </c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9"/>
    </row>
    <row r="18" spans="2:62" ht="12" customHeight="1"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 t="s">
        <v>306</v>
      </c>
      <c r="O18" s="247"/>
      <c r="P18" s="247"/>
      <c r="Q18" s="247"/>
      <c r="R18" s="247"/>
      <c r="S18" s="247"/>
      <c r="T18" s="247"/>
      <c r="U18" s="247" t="s">
        <v>307</v>
      </c>
      <c r="V18" s="247"/>
      <c r="W18" s="247"/>
      <c r="X18" s="247"/>
      <c r="Y18" s="247"/>
      <c r="Z18" s="247"/>
      <c r="AA18" s="247"/>
      <c r="AB18" s="247" t="s">
        <v>308</v>
      </c>
      <c r="AC18" s="247"/>
      <c r="AD18" s="247"/>
      <c r="AE18" s="247"/>
      <c r="AF18" s="247"/>
      <c r="AG18" s="247"/>
      <c r="AH18" s="247"/>
      <c r="AI18" s="247" t="s">
        <v>309</v>
      </c>
      <c r="AJ18" s="247"/>
      <c r="AK18" s="247"/>
      <c r="AL18" s="247"/>
      <c r="AM18" s="247"/>
      <c r="AN18" s="247"/>
      <c r="AO18" s="247"/>
      <c r="AP18" s="247" t="s">
        <v>310</v>
      </c>
      <c r="AQ18" s="247"/>
      <c r="AR18" s="247"/>
      <c r="AS18" s="247"/>
      <c r="AT18" s="247"/>
      <c r="AU18" s="247"/>
      <c r="AV18" s="247"/>
      <c r="AW18" s="247" t="s">
        <v>311</v>
      </c>
      <c r="AX18" s="247"/>
      <c r="AY18" s="247"/>
      <c r="AZ18" s="247"/>
      <c r="BA18" s="247"/>
      <c r="BB18" s="247"/>
      <c r="BC18" s="247"/>
      <c r="BD18" s="247" t="s">
        <v>312</v>
      </c>
      <c r="BE18" s="247"/>
      <c r="BF18" s="247"/>
      <c r="BG18" s="247"/>
      <c r="BH18" s="247"/>
      <c r="BI18" s="247"/>
      <c r="BJ18" s="249"/>
    </row>
    <row r="19" spans="2:62" ht="6.95" customHeight="1">
      <c r="M19" s="53"/>
    </row>
    <row r="20" spans="2:62" ht="11.1" customHeight="1">
      <c r="C20" s="243" t="s">
        <v>273</v>
      </c>
      <c r="D20" s="243"/>
      <c r="E20" s="243"/>
      <c r="F20" s="243"/>
      <c r="G20" s="241">
        <v>20</v>
      </c>
      <c r="H20" s="241"/>
      <c r="I20" s="243" t="s">
        <v>266</v>
      </c>
      <c r="J20" s="243"/>
      <c r="K20" s="243"/>
      <c r="L20" s="243"/>
      <c r="M20" s="54"/>
      <c r="N20" s="242">
        <v>21363</v>
      </c>
      <c r="O20" s="242"/>
      <c r="P20" s="242"/>
      <c r="Q20" s="242"/>
      <c r="R20" s="242"/>
      <c r="S20" s="242"/>
      <c r="T20" s="242"/>
      <c r="U20" s="240">
        <v>66</v>
      </c>
      <c r="V20" s="240"/>
      <c r="W20" s="240"/>
      <c r="X20" s="240"/>
      <c r="Y20" s="240"/>
      <c r="Z20" s="240"/>
      <c r="AA20" s="240"/>
      <c r="AB20" s="240">
        <v>21297</v>
      </c>
      <c r="AC20" s="240"/>
      <c r="AD20" s="240"/>
      <c r="AE20" s="240"/>
      <c r="AF20" s="240"/>
      <c r="AG20" s="240"/>
      <c r="AH20" s="240"/>
      <c r="AI20" s="240">
        <v>737</v>
      </c>
      <c r="AJ20" s="240"/>
      <c r="AK20" s="240"/>
      <c r="AL20" s="240"/>
      <c r="AM20" s="240"/>
      <c r="AN20" s="240"/>
      <c r="AO20" s="240"/>
      <c r="AP20" s="240">
        <v>30</v>
      </c>
      <c r="AQ20" s="240"/>
      <c r="AR20" s="240"/>
      <c r="AS20" s="240"/>
      <c r="AT20" s="240"/>
      <c r="AU20" s="240"/>
      <c r="AV20" s="240"/>
      <c r="AW20" s="240">
        <v>161</v>
      </c>
      <c r="AX20" s="240"/>
      <c r="AY20" s="240"/>
      <c r="AZ20" s="240"/>
      <c r="BA20" s="240"/>
      <c r="BB20" s="240"/>
      <c r="BC20" s="240"/>
      <c r="BD20" s="240">
        <v>1626</v>
      </c>
      <c r="BE20" s="240"/>
      <c r="BF20" s="240"/>
      <c r="BG20" s="240"/>
      <c r="BH20" s="240"/>
      <c r="BI20" s="240"/>
      <c r="BJ20" s="240"/>
    </row>
    <row r="21" spans="2:62" ht="11.1" customHeight="1">
      <c r="G21" s="241">
        <v>21</v>
      </c>
      <c r="H21" s="241"/>
      <c r="M21" s="54"/>
      <c r="N21" s="242">
        <v>26061</v>
      </c>
      <c r="O21" s="242"/>
      <c r="P21" s="242"/>
      <c r="Q21" s="242"/>
      <c r="R21" s="242"/>
      <c r="S21" s="242"/>
      <c r="T21" s="242"/>
      <c r="U21" s="240">
        <v>65</v>
      </c>
      <c r="V21" s="240"/>
      <c r="W21" s="240"/>
      <c r="X21" s="240"/>
      <c r="Y21" s="240"/>
      <c r="Z21" s="240"/>
      <c r="AA21" s="240"/>
      <c r="AB21" s="240">
        <v>25996</v>
      </c>
      <c r="AC21" s="240"/>
      <c r="AD21" s="240"/>
      <c r="AE21" s="240"/>
      <c r="AF21" s="240"/>
      <c r="AG21" s="240"/>
      <c r="AH21" s="240"/>
      <c r="AI21" s="240">
        <v>847</v>
      </c>
      <c r="AJ21" s="240"/>
      <c r="AK21" s="240"/>
      <c r="AL21" s="240"/>
      <c r="AM21" s="240"/>
      <c r="AN21" s="240"/>
      <c r="AO21" s="240"/>
      <c r="AP21" s="240">
        <v>30</v>
      </c>
      <c r="AQ21" s="240"/>
      <c r="AR21" s="240"/>
      <c r="AS21" s="240"/>
      <c r="AT21" s="240"/>
      <c r="AU21" s="240"/>
      <c r="AV21" s="240"/>
      <c r="AW21" s="240">
        <v>282</v>
      </c>
      <c r="AX21" s="240"/>
      <c r="AY21" s="240"/>
      <c r="AZ21" s="240"/>
      <c r="BA21" s="240"/>
      <c r="BB21" s="240"/>
      <c r="BC21" s="240"/>
      <c r="BD21" s="240">
        <v>6629</v>
      </c>
      <c r="BE21" s="240"/>
      <c r="BF21" s="240"/>
      <c r="BG21" s="240"/>
      <c r="BH21" s="240"/>
      <c r="BI21" s="240"/>
      <c r="BJ21" s="240"/>
    </row>
    <row r="22" spans="2:62" ht="11.1" customHeight="1">
      <c r="G22" s="241">
        <v>22</v>
      </c>
      <c r="H22" s="241"/>
      <c r="M22" s="54"/>
      <c r="N22" s="242">
        <v>24302</v>
      </c>
      <c r="O22" s="242"/>
      <c r="P22" s="242"/>
      <c r="Q22" s="242"/>
      <c r="R22" s="242"/>
      <c r="S22" s="242"/>
      <c r="T22" s="242"/>
      <c r="U22" s="240">
        <v>63</v>
      </c>
      <c r="V22" s="240"/>
      <c r="W22" s="240"/>
      <c r="X22" s="240"/>
      <c r="Y22" s="240"/>
      <c r="Z22" s="240"/>
      <c r="AA22" s="240"/>
      <c r="AB22" s="240">
        <v>24239</v>
      </c>
      <c r="AC22" s="240"/>
      <c r="AD22" s="240"/>
      <c r="AE22" s="240"/>
      <c r="AF22" s="240"/>
      <c r="AG22" s="240"/>
      <c r="AH22" s="240"/>
      <c r="AI22" s="240">
        <v>745</v>
      </c>
      <c r="AJ22" s="240"/>
      <c r="AK22" s="240"/>
      <c r="AL22" s="240"/>
      <c r="AM22" s="240"/>
      <c r="AN22" s="240"/>
      <c r="AO22" s="240"/>
      <c r="AP22" s="240">
        <v>30</v>
      </c>
      <c r="AQ22" s="240"/>
      <c r="AR22" s="240"/>
      <c r="AS22" s="240"/>
      <c r="AT22" s="240"/>
      <c r="AU22" s="240"/>
      <c r="AV22" s="240"/>
      <c r="AW22" s="240">
        <v>270</v>
      </c>
      <c r="AX22" s="240"/>
      <c r="AY22" s="240"/>
      <c r="AZ22" s="240"/>
      <c r="BA22" s="240"/>
      <c r="BB22" s="240"/>
      <c r="BC22" s="240"/>
      <c r="BD22" s="240">
        <v>4775</v>
      </c>
      <c r="BE22" s="240"/>
      <c r="BF22" s="240"/>
      <c r="BG22" s="240"/>
      <c r="BH22" s="240"/>
      <c r="BI22" s="240"/>
      <c r="BJ22" s="240"/>
    </row>
    <row r="23" spans="2:62" ht="11.1" customHeight="1">
      <c r="G23" s="241">
        <v>23</v>
      </c>
      <c r="H23" s="241"/>
      <c r="M23" s="54"/>
      <c r="N23" s="242">
        <v>32491</v>
      </c>
      <c r="O23" s="242"/>
      <c r="P23" s="242"/>
      <c r="Q23" s="242"/>
      <c r="R23" s="242"/>
      <c r="S23" s="242"/>
      <c r="T23" s="242"/>
      <c r="U23" s="240">
        <v>45</v>
      </c>
      <c r="V23" s="240"/>
      <c r="W23" s="240"/>
      <c r="X23" s="240"/>
      <c r="Y23" s="240"/>
      <c r="Z23" s="240"/>
      <c r="AA23" s="240"/>
      <c r="AB23" s="240">
        <v>32446</v>
      </c>
      <c r="AC23" s="240"/>
      <c r="AD23" s="240"/>
      <c r="AE23" s="240"/>
      <c r="AF23" s="240"/>
      <c r="AG23" s="240"/>
      <c r="AH23" s="240"/>
      <c r="AI23" s="240">
        <v>790</v>
      </c>
      <c r="AJ23" s="240"/>
      <c r="AK23" s="240"/>
      <c r="AL23" s="240"/>
      <c r="AM23" s="240"/>
      <c r="AN23" s="240"/>
      <c r="AO23" s="240"/>
      <c r="AP23" s="240">
        <v>30</v>
      </c>
      <c r="AQ23" s="240"/>
      <c r="AR23" s="240"/>
      <c r="AS23" s="240"/>
      <c r="AT23" s="240"/>
      <c r="AU23" s="240"/>
      <c r="AV23" s="240"/>
      <c r="AW23" s="240">
        <v>220</v>
      </c>
      <c r="AX23" s="240"/>
      <c r="AY23" s="240"/>
      <c r="AZ23" s="240"/>
      <c r="BA23" s="240"/>
      <c r="BB23" s="240"/>
      <c r="BC23" s="240"/>
      <c r="BD23" s="240">
        <v>5074</v>
      </c>
      <c r="BE23" s="240"/>
      <c r="BF23" s="240"/>
      <c r="BG23" s="240"/>
      <c r="BH23" s="240"/>
      <c r="BI23" s="240"/>
      <c r="BJ23" s="240"/>
    </row>
    <row r="24" spans="2:62" ht="11.1" customHeight="1">
      <c r="G24" s="238">
        <v>24</v>
      </c>
      <c r="H24" s="238"/>
      <c r="M24" s="54"/>
      <c r="N24" s="239">
        <v>31104</v>
      </c>
      <c r="O24" s="239"/>
      <c r="P24" s="239"/>
      <c r="Q24" s="239"/>
      <c r="R24" s="239"/>
      <c r="S24" s="239"/>
      <c r="T24" s="239"/>
      <c r="U24" s="237">
        <v>49</v>
      </c>
      <c r="V24" s="237"/>
      <c r="W24" s="237"/>
      <c r="X24" s="237"/>
      <c r="Y24" s="237"/>
      <c r="Z24" s="237"/>
      <c r="AA24" s="237"/>
      <c r="AB24" s="237">
        <v>31055</v>
      </c>
      <c r="AC24" s="237"/>
      <c r="AD24" s="237"/>
      <c r="AE24" s="237"/>
      <c r="AF24" s="237"/>
      <c r="AG24" s="237"/>
      <c r="AH24" s="237"/>
      <c r="AI24" s="237">
        <v>267</v>
      </c>
      <c r="AJ24" s="237"/>
      <c r="AK24" s="237"/>
      <c r="AL24" s="237"/>
      <c r="AM24" s="237"/>
      <c r="AN24" s="237"/>
      <c r="AO24" s="237"/>
      <c r="AP24" s="237">
        <v>30</v>
      </c>
      <c r="AQ24" s="237"/>
      <c r="AR24" s="237"/>
      <c r="AS24" s="237"/>
      <c r="AT24" s="237"/>
      <c r="AU24" s="237"/>
      <c r="AV24" s="237"/>
      <c r="AW24" s="237">
        <v>212</v>
      </c>
      <c r="AX24" s="237"/>
      <c r="AY24" s="237"/>
      <c r="AZ24" s="237"/>
      <c r="BA24" s="237"/>
      <c r="BB24" s="237"/>
      <c r="BC24" s="237"/>
      <c r="BD24" s="237">
        <v>5339</v>
      </c>
      <c r="BE24" s="237"/>
      <c r="BF24" s="237"/>
      <c r="BG24" s="237"/>
      <c r="BH24" s="237"/>
      <c r="BI24" s="237"/>
      <c r="BJ24" s="237"/>
    </row>
    <row r="25" spans="2:62" ht="6.9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ht="12" customHeight="1">
      <c r="B26" s="244" t="s">
        <v>266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 t="s">
        <v>315</v>
      </c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8"/>
    </row>
    <row r="27" spans="2:62" ht="12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 t="s">
        <v>303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 t="s">
        <v>613</v>
      </c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 t="s">
        <v>305</v>
      </c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9"/>
    </row>
    <row r="28" spans="2:62" ht="12" customHeight="1"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 t="s">
        <v>306</v>
      </c>
      <c r="O28" s="247"/>
      <c r="P28" s="247"/>
      <c r="Q28" s="247"/>
      <c r="R28" s="247"/>
      <c r="S28" s="247"/>
      <c r="T28" s="247"/>
      <c r="U28" s="247" t="s">
        <v>307</v>
      </c>
      <c r="V28" s="247"/>
      <c r="W28" s="247"/>
      <c r="X28" s="247"/>
      <c r="Y28" s="247"/>
      <c r="Z28" s="247"/>
      <c r="AA28" s="247"/>
      <c r="AB28" s="247" t="s">
        <v>308</v>
      </c>
      <c r="AC28" s="247"/>
      <c r="AD28" s="247"/>
      <c r="AE28" s="247"/>
      <c r="AF28" s="247"/>
      <c r="AG28" s="247"/>
      <c r="AH28" s="247"/>
      <c r="AI28" s="247" t="s">
        <v>309</v>
      </c>
      <c r="AJ28" s="247"/>
      <c r="AK28" s="247"/>
      <c r="AL28" s="247"/>
      <c r="AM28" s="247"/>
      <c r="AN28" s="247"/>
      <c r="AO28" s="247"/>
      <c r="AP28" s="247" t="s">
        <v>310</v>
      </c>
      <c r="AQ28" s="247"/>
      <c r="AR28" s="247"/>
      <c r="AS28" s="247"/>
      <c r="AT28" s="247"/>
      <c r="AU28" s="247"/>
      <c r="AV28" s="247"/>
      <c r="AW28" s="247" t="s">
        <v>311</v>
      </c>
      <c r="AX28" s="247"/>
      <c r="AY28" s="247"/>
      <c r="AZ28" s="247"/>
      <c r="BA28" s="247"/>
      <c r="BB28" s="247"/>
      <c r="BC28" s="247"/>
      <c r="BD28" s="247" t="s">
        <v>312</v>
      </c>
      <c r="BE28" s="247"/>
      <c r="BF28" s="247"/>
      <c r="BG28" s="247"/>
      <c r="BH28" s="247"/>
      <c r="BI28" s="247"/>
      <c r="BJ28" s="249"/>
    </row>
    <row r="29" spans="2:62" ht="6.95" customHeight="1">
      <c r="M29" s="53"/>
    </row>
    <row r="30" spans="2:62" ht="11.1" customHeight="1">
      <c r="C30" s="243" t="s">
        <v>273</v>
      </c>
      <c r="D30" s="243"/>
      <c r="E30" s="243"/>
      <c r="F30" s="243"/>
      <c r="G30" s="241">
        <v>21</v>
      </c>
      <c r="H30" s="241"/>
      <c r="I30" s="243" t="s">
        <v>266</v>
      </c>
      <c r="J30" s="243"/>
      <c r="K30" s="243"/>
      <c r="L30" s="243"/>
      <c r="M30" s="54"/>
      <c r="N30" s="242">
        <v>722</v>
      </c>
      <c r="O30" s="240"/>
      <c r="P30" s="240"/>
      <c r="Q30" s="240"/>
      <c r="R30" s="240"/>
      <c r="S30" s="240"/>
      <c r="T30" s="240"/>
      <c r="U30" s="240">
        <v>722</v>
      </c>
      <c r="V30" s="240"/>
      <c r="W30" s="240"/>
      <c r="X30" s="240"/>
      <c r="Y30" s="240"/>
      <c r="Z30" s="240"/>
      <c r="AA30" s="240"/>
      <c r="AB30" s="240">
        <v>526</v>
      </c>
      <c r="AC30" s="240"/>
      <c r="AD30" s="240"/>
      <c r="AE30" s="240"/>
      <c r="AF30" s="240"/>
      <c r="AG30" s="240"/>
      <c r="AH30" s="240"/>
      <c r="AI30" s="240">
        <v>1011</v>
      </c>
      <c r="AJ30" s="240"/>
      <c r="AK30" s="240"/>
      <c r="AL30" s="240"/>
      <c r="AM30" s="240"/>
      <c r="AN30" s="240"/>
      <c r="AO30" s="240"/>
      <c r="AP30" s="240">
        <v>113</v>
      </c>
      <c r="AQ30" s="240"/>
      <c r="AR30" s="240"/>
      <c r="AS30" s="240"/>
      <c r="AT30" s="240"/>
      <c r="AU30" s="240"/>
      <c r="AV30" s="240"/>
      <c r="AW30" s="240">
        <v>54</v>
      </c>
      <c r="AX30" s="240"/>
      <c r="AY30" s="240"/>
      <c r="AZ30" s="240"/>
      <c r="BA30" s="240"/>
      <c r="BB30" s="240"/>
      <c r="BC30" s="240"/>
      <c r="BD30" s="240">
        <v>1162</v>
      </c>
      <c r="BE30" s="240"/>
      <c r="BF30" s="240"/>
      <c r="BG30" s="240"/>
      <c r="BH30" s="240"/>
      <c r="BI30" s="240"/>
      <c r="BJ30" s="240"/>
    </row>
    <row r="31" spans="2:62" ht="11.1" customHeight="1">
      <c r="G31" s="241">
        <v>22</v>
      </c>
      <c r="H31" s="241"/>
      <c r="M31" s="54"/>
      <c r="N31" s="242">
        <v>1188</v>
      </c>
      <c r="O31" s="240"/>
      <c r="P31" s="240"/>
      <c r="Q31" s="240"/>
      <c r="R31" s="240"/>
      <c r="S31" s="240"/>
      <c r="T31" s="240"/>
      <c r="U31" s="240">
        <v>190</v>
      </c>
      <c r="V31" s="240"/>
      <c r="W31" s="240"/>
      <c r="X31" s="240"/>
      <c r="Y31" s="240"/>
      <c r="Z31" s="240"/>
      <c r="AA31" s="240"/>
      <c r="AB31" s="240">
        <v>998</v>
      </c>
      <c r="AC31" s="240"/>
      <c r="AD31" s="240"/>
      <c r="AE31" s="240"/>
      <c r="AF31" s="240"/>
      <c r="AG31" s="240"/>
      <c r="AH31" s="240"/>
      <c r="AI31" s="240">
        <v>1404</v>
      </c>
      <c r="AJ31" s="240"/>
      <c r="AK31" s="240"/>
      <c r="AL31" s="240"/>
      <c r="AM31" s="240"/>
      <c r="AN31" s="240"/>
      <c r="AO31" s="240"/>
      <c r="AP31" s="240">
        <v>113</v>
      </c>
      <c r="AQ31" s="240"/>
      <c r="AR31" s="240"/>
      <c r="AS31" s="240"/>
      <c r="AT31" s="240"/>
      <c r="AU31" s="240"/>
      <c r="AV31" s="240"/>
      <c r="AW31" s="240">
        <v>63</v>
      </c>
      <c r="AX31" s="240"/>
      <c r="AY31" s="240"/>
      <c r="AZ31" s="240"/>
      <c r="BA31" s="240"/>
      <c r="BB31" s="240"/>
      <c r="BC31" s="240"/>
      <c r="BD31" s="240">
        <v>1195</v>
      </c>
      <c r="BE31" s="240"/>
      <c r="BF31" s="240"/>
      <c r="BG31" s="240"/>
      <c r="BH31" s="240"/>
      <c r="BI31" s="240"/>
      <c r="BJ31" s="240"/>
    </row>
    <row r="32" spans="2:62" ht="11.1" customHeight="1">
      <c r="G32" s="241">
        <v>23</v>
      </c>
      <c r="H32" s="241"/>
      <c r="M32" s="54"/>
      <c r="N32" s="242">
        <v>7764</v>
      </c>
      <c r="O32" s="240"/>
      <c r="P32" s="240"/>
      <c r="Q32" s="240"/>
      <c r="R32" s="240"/>
      <c r="S32" s="240"/>
      <c r="T32" s="240"/>
      <c r="U32" s="240">
        <v>27</v>
      </c>
      <c r="V32" s="240"/>
      <c r="W32" s="240"/>
      <c r="X32" s="240"/>
      <c r="Y32" s="240"/>
      <c r="Z32" s="240"/>
      <c r="AA32" s="240"/>
      <c r="AB32" s="240">
        <v>7737</v>
      </c>
      <c r="AC32" s="240"/>
      <c r="AD32" s="240"/>
      <c r="AE32" s="240"/>
      <c r="AF32" s="240"/>
      <c r="AG32" s="240"/>
      <c r="AH32" s="240"/>
      <c r="AI32" s="240">
        <v>1268</v>
      </c>
      <c r="AJ32" s="240"/>
      <c r="AK32" s="240"/>
      <c r="AL32" s="240"/>
      <c r="AM32" s="240"/>
      <c r="AN32" s="240"/>
      <c r="AO32" s="240"/>
      <c r="AP32" s="240">
        <v>161</v>
      </c>
      <c r="AQ32" s="240"/>
      <c r="AR32" s="240"/>
      <c r="AS32" s="240"/>
      <c r="AT32" s="240"/>
      <c r="AU32" s="240"/>
      <c r="AV32" s="240"/>
      <c r="AW32" s="240">
        <v>88</v>
      </c>
      <c r="AX32" s="240"/>
      <c r="AY32" s="240"/>
      <c r="AZ32" s="240"/>
      <c r="BA32" s="240"/>
      <c r="BB32" s="240"/>
      <c r="BC32" s="240"/>
      <c r="BD32" s="240">
        <v>1629</v>
      </c>
      <c r="BE32" s="240"/>
      <c r="BF32" s="240"/>
      <c r="BG32" s="240"/>
      <c r="BH32" s="240"/>
      <c r="BI32" s="240"/>
      <c r="BJ32" s="240"/>
    </row>
    <row r="33" spans="2:62" ht="11.1" customHeight="1">
      <c r="G33" s="238">
        <v>24</v>
      </c>
      <c r="H33" s="238"/>
      <c r="M33" s="54"/>
      <c r="N33" s="239">
        <v>19545</v>
      </c>
      <c r="O33" s="237"/>
      <c r="P33" s="237"/>
      <c r="Q33" s="237"/>
      <c r="R33" s="237"/>
      <c r="S33" s="237"/>
      <c r="T33" s="237"/>
      <c r="U33" s="237">
        <v>42</v>
      </c>
      <c r="V33" s="237"/>
      <c r="W33" s="237"/>
      <c r="X33" s="237"/>
      <c r="Y33" s="237"/>
      <c r="Z33" s="237"/>
      <c r="AA33" s="237"/>
      <c r="AB33" s="237">
        <v>19503</v>
      </c>
      <c r="AC33" s="237"/>
      <c r="AD33" s="237"/>
      <c r="AE33" s="237"/>
      <c r="AF33" s="237"/>
      <c r="AG33" s="237"/>
      <c r="AH33" s="237"/>
      <c r="AI33" s="237">
        <v>1374</v>
      </c>
      <c r="AJ33" s="237"/>
      <c r="AK33" s="237"/>
      <c r="AL33" s="237"/>
      <c r="AM33" s="237"/>
      <c r="AN33" s="237"/>
      <c r="AO33" s="237"/>
      <c r="AP33" s="237">
        <v>166</v>
      </c>
      <c r="AQ33" s="237"/>
      <c r="AR33" s="237"/>
      <c r="AS33" s="237"/>
      <c r="AT33" s="237"/>
      <c r="AU33" s="237"/>
      <c r="AV33" s="237"/>
      <c r="AW33" s="237">
        <v>122</v>
      </c>
      <c r="AX33" s="237"/>
      <c r="AY33" s="237"/>
      <c r="AZ33" s="237"/>
      <c r="BA33" s="237"/>
      <c r="BB33" s="237"/>
      <c r="BC33" s="237"/>
      <c r="BD33" s="237">
        <v>2568</v>
      </c>
      <c r="BE33" s="237"/>
      <c r="BF33" s="237"/>
      <c r="BG33" s="237"/>
      <c r="BH33" s="237"/>
      <c r="BI33" s="237"/>
      <c r="BJ33" s="237"/>
    </row>
    <row r="34" spans="2:62" ht="6.9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ht="11.1" customHeight="1">
      <c r="B35" s="285" t="s">
        <v>275</v>
      </c>
      <c r="C35" s="285"/>
      <c r="D35" s="285"/>
      <c r="E35" s="13" t="s">
        <v>316</v>
      </c>
      <c r="F35" s="2" t="s">
        <v>317</v>
      </c>
    </row>
    <row r="36" spans="2:62" ht="9.9499999999999993" customHeight="1"/>
    <row r="37" spans="2:62" ht="14.1" customHeight="1">
      <c r="B37" s="253" t="s">
        <v>680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</row>
    <row r="38" spans="2:62" ht="11.1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9" t="s">
        <v>318</v>
      </c>
    </row>
    <row r="39" spans="2:62">
      <c r="B39" s="312" t="s">
        <v>266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 t="s">
        <v>625</v>
      </c>
      <c r="N39" s="313"/>
      <c r="O39" s="313"/>
      <c r="P39" s="313"/>
      <c r="Q39" s="313"/>
      <c r="R39" s="313"/>
      <c r="S39" s="316" t="s">
        <v>319</v>
      </c>
      <c r="T39" s="313"/>
      <c r="U39" s="313"/>
      <c r="V39" s="313"/>
      <c r="W39" s="313"/>
      <c r="X39" s="313"/>
      <c r="Y39" s="316" t="s">
        <v>320</v>
      </c>
      <c r="Z39" s="313"/>
      <c r="AA39" s="313"/>
      <c r="AB39" s="313"/>
      <c r="AC39" s="313"/>
      <c r="AD39" s="316" t="s">
        <v>321</v>
      </c>
      <c r="AE39" s="313"/>
      <c r="AF39" s="313"/>
      <c r="AG39" s="313"/>
      <c r="AH39" s="313"/>
      <c r="AI39" s="313"/>
      <c r="AJ39" s="316" t="s">
        <v>322</v>
      </c>
      <c r="AK39" s="313"/>
      <c r="AL39" s="313"/>
      <c r="AM39" s="313"/>
      <c r="AN39" s="313"/>
      <c r="AO39" s="313"/>
      <c r="AP39" s="316" t="s">
        <v>323</v>
      </c>
      <c r="AQ39" s="326"/>
      <c r="AR39" s="326"/>
      <c r="AS39" s="326"/>
      <c r="AT39" s="326"/>
      <c r="AU39" s="316" t="s">
        <v>324</v>
      </c>
      <c r="AV39" s="326"/>
      <c r="AW39" s="326"/>
      <c r="AX39" s="326"/>
      <c r="AY39" s="326"/>
      <c r="AZ39" s="326"/>
      <c r="BA39" s="316" t="s">
        <v>325</v>
      </c>
      <c r="BB39" s="326"/>
      <c r="BC39" s="326"/>
      <c r="BD39" s="326"/>
      <c r="BE39" s="326"/>
      <c r="BF39" s="316" t="s">
        <v>326</v>
      </c>
      <c r="BG39" s="326"/>
      <c r="BH39" s="326"/>
      <c r="BI39" s="326"/>
      <c r="BJ39" s="327"/>
    </row>
    <row r="40" spans="2:62" ht="11.1" customHeight="1"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9"/>
    </row>
    <row r="41" spans="2:62" ht="6.95" customHeight="1">
      <c r="L41" s="53"/>
    </row>
    <row r="42" spans="2:62" ht="11.1" customHeight="1">
      <c r="C42" s="243" t="s">
        <v>273</v>
      </c>
      <c r="D42" s="243"/>
      <c r="E42" s="243"/>
      <c r="F42" s="241">
        <v>20</v>
      </c>
      <c r="G42" s="241"/>
      <c r="H42" s="241"/>
      <c r="I42" s="243" t="s">
        <v>266</v>
      </c>
      <c r="J42" s="243"/>
      <c r="K42" s="243"/>
      <c r="L42" s="54"/>
      <c r="M42" s="441">
        <v>669421</v>
      </c>
      <c r="N42" s="240"/>
      <c r="O42" s="240"/>
      <c r="P42" s="240"/>
      <c r="Q42" s="240"/>
      <c r="R42" s="240"/>
      <c r="S42" s="441">
        <v>35348</v>
      </c>
      <c r="T42" s="240"/>
      <c r="U42" s="240"/>
      <c r="V42" s="240"/>
      <c r="W42" s="240"/>
      <c r="X42" s="240"/>
      <c r="Y42" s="441">
        <v>31892</v>
      </c>
      <c r="Z42" s="240"/>
      <c r="AA42" s="240"/>
      <c r="AB42" s="240"/>
      <c r="AC42" s="240"/>
      <c r="AD42" s="441">
        <v>39067</v>
      </c>
      <c r="AE42" s="240"/>
      <c r="AF42" s="240"/>
      <c r="AG42" s="240"/>
      <c r="AH42" s="240"/>
      <c r="AI42" s="240"/>
      <c r="AJ42" s="441">
        <v>25725</v>
      </c>
      <c r="AK42" s="240"/>
      <c r="AL42" s="240"/>
      <c r="AM42" s="240"/>
      <c r="AN42" s="240"/>
      <c r="AO42" s="240"/>
      <c r="AP42" s="441">
        <v>39563</v>
      </c>
      <c r="AQ42" s="240"/>
      <c r="AR42" s="240"/>
      <c r="AS42" s="240"/>
      <c r="AT42" s="240"/>
      <c r="AU42" s="441">
        <v>32219</v>
      </c>
      <c r="AV42" s="240"/>
      <c r="AW42" s="240"/>
      <c r="AX42" s="240"/>
      <c r="AY42" s="240"/>
      <c r="AZ42" s="240"/>
      <c r="BA42" s="445">
        <v>34834</v>
      </c>
      <c r="BB42" s="415"/>
      <c r="BC42" s="415"/>
      <c r="BD42" s="415"/>
      <c r="BE42" s="415"/>
      <c r="BF42" s="441">
        <v>40142</v>
      </c>
      <c r="BG42" s="442"/>
      <c r="BH42" s="442"/>
      <c r="BI42" s="442"/>
      <c r="BJ42" s="442"/>
    </row>
    <row r="43" spans="2:62" ht="11.1" customHeight="1">
      <c r="F43" s="241">
        <v>21</v>
      </c>
      <c r="G43" s="241"/>
      <c r="H43" s="241"/>
      <c r="L43" s="54"/>
      <c r="M43" s="441">
        <v>613016</v>
      </c>
      <c r="N43" s="240"/>
      <c r="O43" s="240"/>
      <c r="P43" s="240"/>
      <c r="Q43" s="240"/>
      <c r="R43" s="240"/>
      <c r="S43" s="441">
        <v>32708</v>
      </c>
      <c r="T43" s="240"/>
      <c r="U43" s="240"/>
      <c r="V43" s="240"/>
      <c r="W43" s="240"/>
      <c r="X43" s="240"/>
      <c r="Y43" s="441">
        <v>30204</v>
      </c>
      <c r="Z43" s="240"/>
      <c r="AA43" s="240"/>
      <c r="AB43" s="240"/>
      <c r="AC43" s="240"/>
      <c r="AD43" s="441">
        <v>35515</v>
      </c>
      <c r="AE43" s="240"/>
      <c r="AF43" s="240"/>
      <c r="AG43" s="240"/>
      <c r="AH43" s="240"/>
      <c r="AI43" s="240"/>
      <c r="AJ43" s="441">
        <v>21557</v>
      </c>
      <c r="AK43" s="240"/>
      <c r="AL43" s="240"/>
      <c r="AM43" s="240"/>
      <c r="AN43" s="240"/>
      <c r="AO43" s="240"/>
      <c r="AP43" s="441">
        <v>34733</v>
      </c>
      <c r="AQ43" s="240"/>
      <c r="AR43" s="240"/>
      <c r="AS43" s="240"/>
      <c r="AT43" s="240"/>
      <c r="AU43" s="441">
        <v>32103</v>
      </c>
      <c r="AV43" s="240"/>
      <c r="AW43" s="240"/>
      <c r="AX43" s="240"/>
      <c r="AY43" s="240"/>
      <c r="AZ43" s="240"/>
      <c r="BA43" s="445">
        <v>31966</v>
      </c>
      <c r="BB43" s="415"/>
      <c r="BC43" s="415"/>
      <c r="BD43" s="415"/>
      <c r="BE43" s="415"/>
      <c r="BF43" s="441">
        <v>35347</v>
      </c>
      <c r="BG43" s="442"/>
      <c r="BH43" s="442"/>
      <c r="BI43" s="442"/>
      <c r="BJ43" s="442"/>
    </row>
    <row r="44" spans="2:62" ht="11.1" customHeight="1">
      <c r="F44" s="241">
        <v>22</v>
      </c>
      <c r="G44" s="241"/>
      <c r="H44" s="241"/>
      <c r="L44" s="54"/>
      <c r="M44" s="441">
        <v>635349</v>
      </c>
      <c r="N44" s="240"/>
      <c r="O44" s="240"/>
      <c r="P44" s="240"/>
      <c r="Q44" s="240"/>
      <c r="R44" s="240"/>
      <c r="S44" s="441">
        <v>32139</v>
      </c>
      <c r="T44" s="240"/>
      <c r="U44" s="240"/>
      <c r="V44" s="240"/>
      <c r="W44" s="240"/>
      <c r="X44" s="240"/>
      <c r="Y44" s="441">
        <v>32496</v>
      </c>
      <c r="Z44" s="240"/>
      <c r="AA44" s="240"/>
      <c r="AB44" s="240"/>
      <c r="AC44" s="240"/>
      <c r="AD44" s="441">
        <v>32260</v>
      </c>
      <c r="AE44" s="240"/>
      <c r="AF44" s="240"/>
      <c r="AG44" s="240"/>
      <c r="AH44" s="240"/>
      <c r="AI44" s="240"/>
      <c r="AJ44" s="441">
        <v>24320</v>
      </c>
      <c r="AK44" s="240"/>
      <c r="AL44" s="240"/>
      <c r="AM44" s="240"/>
      <c r="AN44" s="240"/>
      <c r="AO44" s="240"/>
      <c r="AP44" s="441">
        <v>31179</v>
      </c>
      <c r="AQ44" s="240"/>
      <c r="AR44" s="240"/>
      <c r="AS44" s="240"/>
      <c r="AT44" s="240"/>
      <c r="AU44" s="441">
        <v>31487</v>
      </c>
      <c r="AV44" s="240"/>
      <c r="AW44" s="240"/>
      <c r="AX44" s="240"/>
      <c r="AY44" s="240"/>
      <c r="AZ44" s="240"/>
      <c r="BA44" s="445">
        <v>32120</v>
      </c>
      <c r="BB44" s="415"/>
      <c r="BC44" s="415"/>
      <c r="BD44" s="415"/>
      <c r="BE44" s="415"/>
      <c r="BF44" s="441">
        <v>33464</v>
      </c>
      <c r="BG44" s="442"/>
      <c r="BH44" s="442"/>
      <c r="BI44" s="442"/>
      <c r="BJ44" s="442"/>
    </row>
    <row r="45" spans="2:62" ht="11.1" customHeight="1">
      <c r="F45" s="241">
        <v>23</v>
      </c>
      <c r="G45" s="241"/>
      <c r="H45" s="241"/>
      <c r="L45" s="54"/>
      <c r="M45" s="441">
        <v>662265</v>
      </c>
      <c r="N45" s="240"/>
      <c r="O45" s="240"/>
      <c r="P45" s="240"/>
      <c r="Q45" s="240"/>
      <c r="R45" s="240"/>
      <c r="S45" s="441">
        <v>36427</v>
      </c>
      <c r="T45" s="240"/>
      <c r="U45" s="240"/>
      <c r="V45" s="240"/>
      <c r="W45" s="240"/>
      <c r="X45" s="240"/>
      <c r="Y45" s="441">
        <v>30037</v>
      </c>
      <c r="Z45" s="240"/>
      <c r="AA45" s="240"/>
      <c r="AB45" s="240"/>
      <c r="AC45" s="240"/>
      <c r="AD45" s="441">
        <v>28886</v>
      </c>
      <c r="AE45" s="240"/>
      <c r="AF45" s="240"/>
      <c r="AG45" s="240"/>
      <c r="AH45" s="240"/>
      <c r="AI45" s="240"/>
      <c r="AJ45" s="441">
        <v>30146</v>
      </c>
      <c r="AK45" s="240"/>
      <c r="AL45" s="240"/>
      <c r="AM45" s="240"/>
      <c r="AN45" s="240"/>
      <c r="AO45" s="240"/>
      <c r="AP45" s="441">
        <v>41079</v>
      </c>
      <c r="AQ45" s="240"/>
      <c r="AR45" s="240"/>
      <c r="AS45" s="240"/>
      <c r="AT45" s="240"/>
      <c r="AU45" s="441">
        <v>31262</v>
      </c>
      <c r="AV45" s="240"/>
      <c r="AW45" s="240"/>
      <c r="AX45" s="240"/>
      <c r="AY45" s="240"/>
      <c r="AZ45" s="240"/>
      <c r="BA45" s="445">
        <v>36678</v>
      </c>
      <c r="BB45" s="415"/>
      <c r="BC45" s="415"/>
      <c r="BD45" s="415"/>
      <c r="BE45" s="415"/>
      <c r="BF45" s="441">
        <v>30781</v>
      </c>
      <c r="BG45" s="442"/>
      <c r="BH45" s="442"/>
      <c r="BI45" s="442"/>
      <c r="BJ45" s="442"/>
    </row>
    <row r="46" spans="2:62" ht="11.1" customHeight="1">
      <c r="F46" s="238">
        <v>24</v>
      </c>
      <c r="G46" s="238"/>
      <c r="H46" s="238"/>
      <c r="L46" s="54"/>
      <c r="M46" s="237">
        <f>SUM(S46:BJ46,M55:BJ55)</f>
        <v>644094</v>
      </c>
      <c r="N46" s="237"/>
      <c r="O46" s="237"/>
      <c r="P46" s="237"/>
      <c r="Q46" s="237"/>
      <c r="R46" s="237"/>
      <c r="S46" s="254">
        <v>32103</v>
      </c>
      <c r="T46" s="254"/>
      <c r="U46" s="254"/>
      <c r="V46" s="254"/>
      <c r="W46" s="254"/>
      <c r="X46" s="254"/>
      <c r="Y46" s="254">
        <v>28539</v>
      </c>
      <c r="Z46" s="254"/>
      <c r="AA46" s="254"/>
      <c r="AB46" s="254"/>
      <c r="AC46" s="254"/>
      <c r="AD46" s="254">
        <v>31692</v>
      </c>
      <c r="AE46" s="254"/>
      <c r="AF46" s="254"/>
      <c r="AG46" s="254"/>
      <c r="AH46" s="254"/>
      <c r="AI46" s="254"/>
      <c r="AJ46" s="254">
        <v>30641</v>
      </c>
      <c r="AK46" s="254"/>
      <c r="AL46" s="254"/>
      <c r="AM46" s="254"/>
      <c r="AN46" s="254"/>
      <c r="AO46" s="254"/>
      <c r="AP46" s="254">
        <v>37545</v>
      </c>
      <c r="AQ46" s="254"/>
      <c r="AR46" s="254"/>
      <c r="AS46" s="254"/>
      <c r="AT46" s="254"/>
      <c r="AU46" s="254">
        <v>32486</v>
      </c>
      <c r="AV46" s="254"/>
      <c r="AW46" s="254"/>
      <c r="AX46" s="254"/>
      <c r="AY46" s="254"/>
      <c r="AZ46" s="254"/>
      <c r="BA46" s="254">
        <v>32266</v>
      </c>
      <c r="BB46" s="254"/>
      <c r="BC46" s="254"/>
      <c r="BD46" s="254"/>
      <c r="BE46" s="254"/>
      <c r="BF46" s="254">
        <v>31583</v>
      </c>
      <c r="BG46" s="254"/>
      <c r="BH46" s="254"/>
      <c r="BI46" s="254"/>
      <c r="BJ46" s="254"/>
    </row>
    <row r="47" spans="2:62" ht="6.9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5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2:62">
      <c r="B48" s="312" t="s">
        <v>266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6" t="s">
        <v>328</v>
      </c>
      <c r="N48" s="313"/>
      <c r="O48" s="313"/>
      <c r="P48" s="313"/>
      <c r="Q48" s="313"/>
      <c r="R48" s="316" t="s">
        <v>329</v>
      </c>
      <c r="S48" s="313"/>
      <c r="T48" s="313"/>
      <c r="U48" s="313"/>
      <c r="V48" s="313"/>
      <c r="W48" s="313"/>
      <c r="X48" s="316" t="s">
        <v>330</v>
      </c>
      <c r="Y48" s="313"/>
      <c r="Z48" s="313"/>
      <c r="AA48" s="313"/>
      <c r="AB48" s="313"/>
      <c r="AC48" s="316" t="s">
        <v>331</v>
      </c>
      <c r="AD48" s="313"/>
      <c r="AE48" s="313"/>
      <c r="AF48" s="313"/>
      <c r="AG48" s="313"/>
      <c r="AH48" s="316" t="s">
        <v>332</v>
      </c>
      <c r="AI48" s="313"/>
      <c r="AJ48" s="313"/>
      <c r="AK48" s="313"/>
      <c r="AL48" s="313"/>
      <c r="AM48" s="313"/>
      <c r="AN48" s="316" t="s">
        <v>333</v>
      </c>
      <c r="AO48" s="313"/>
      <c r="AP48" s="313"/>
      <c r="AQ48" s="313"/>
      <c r="AR48" s="313"/>
      <c r="AS48" s="313"/>
      <c r="AT48" s="316" t="s">
        <v>334</v>
      </c>
      <c r="AU48" s="313"/>
      <c r="AV48" s="313"/>
      <c r="AW48" s="313"/>
      <c r="AX48" s="313"/>
      <c r="AY48" s="316" t="s">
        <v>335</v>
      </c>
      <c r="AZ48" s="313"/>
      <c r="BA48" s="313"/>
      <c r="BB48" s="313"/>
      <c r="BC48" s="313"/>
      <c r="BD48" s="394" t="s">
        <v>336</v>
      </c>
      <c r="BE48" s="446"/>
      <c r="BF48" s="446"/>
      <c r="BG48" s="446"/>
      <c r="BH48" s="446"/>
      <c r="BI48" s="446"/>
      <c r="BJ48" s="447"/>
    </row>
    <row r="49" spans="2:67" ht="11.1" customHeight="1">
      <c r="B49" s="314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448"/>
      <c r="BE49" s="448"/>
      <c r="BF49" s="448"/>
      <c r="BG49" s="448"/>
      <c r="BH49" s="448"/>
      <c r="BI49" s="448"/>
      <c r="BJ49" s="449"/>
    </row>
    <row r="50" spans="2:67" ht="6.95" customHeight="1">
      <c r="L50" s="53"/>
    </row>
    <row r="51" spans="2:67" ht="11.1" customHeight="1">
      <c r="C51" s="243" t="s">
        <v>273</v>
      </c>
      <c r="D51" s="243"/>
      <c r="E51" s="243"/>
      <c r="F51" s="241">
        <v>20</v>
      </c>
      <c r="G51" s="241"/>
      <c r="H51" s="241"/>
      <c r="I51" s="243" t="s">
        <v>266</v>
      </c>
      <c r="J51" s="243"/>
      <c r="K51" s="243"/>
      <c r="L51" s="54"/>
      <c r="M51" s="450">
        <v>60278</v>
      </c>
      <c r="N51" s="450"/>
      <c r="O51" s="450"/>
      <c r="P51" s="450"/>
      <c r="Q51" s="450"/>
      <c r="R51" s="441">
        <v>39624</v>
      </c>
      <c r="S51" s="442"/>
      <c r="T51" s="442"/>
      <c r="U51" s="442"/>
      <c r="V51" s="442"/>
      <c r="W51" s="442"/>
      <c r="X51" s="441">
        <v>23115</v>
      </c>
      <c r="Y51" s="442"/>
      <c r="Z51" s="442"/>
      <c r="AA51" s="442"/>
      <c r="AB51" s="442"/>
      <c r="AC51" s="441">
        <v>34824</v>
      </c>
      <c r="AD51" s="240"/>
      <c r="AE51" s="240"/>
      <c r="AF51" s="240"/>
      <c r="AG51" s="240"/>
      <c r="AH51" s="441">
        <v>45252</v>
      </c>
      <c r="AI51" s="240"/>
      <c r="AJ51" s="240"/>
      <c r="AK51" s="240"/>
      <c r="AL51" s="240"/>
      <c r="AM51" s="240"/>
      <c r="AN51" s="441">
        <v>36842</v>
      </c>
      <c r="AO51" s="240"/>
      <c r="AP51" s="240"/>
      <c r="AQ51" s="240"/>
      <c r="AR51" s="240"/>
      <c r="AS51" s="240"/>
      <c r="AT51" s="441">
        <v>35640</v>
      </c>
      <c r="AU51" s="240"/>
      <c r="AV51" s="240"/>
      <c r="AW51" s="240"/>
      <c r="AX51" s="240"/>
      <c r="AY51" s="441">
        <v>36893</v>
      </c>
      <c r="AZ51" s="240"/>
      <c r="BA51" s="240"/>
      <c r="BB51" s="240"/>
      <c r="BC51" s="240"/>
      <c r="BD51" s="441">
        <v>78163</v>
      </c>
      <c r="BE51" s="240"/>
      <c r="BF51" s="240"/>
      <c r="BG51" s="240"/>
      <c r="BH51" s="240"/>
      <c r="BI51" s="240"/>
      <c r="BJ51" s="240"/>
      <c r="BK51" s="26"/>
      <c r="BL51" s="26"/>
      <c r="BM51" s="26"/>
      <c r="BN51" s="26"/>
      <c r="BO51" s="26"/>
    </row>
    <row r="52" spans="2:67" ht="11.1" customHeight="1">
      <c r="F52" s="241">
        <v>21</v>
      </c>
      <c r="G52" s="241"/>
      <c r="H52" s="241"/>
      <c r="L52" s="54"/>
      <c r="M52" s="450">
        <v>54709</v>
      </c>
      <c r="N52" s="450"/>
      <c r="O52" s="450"/>
      <c r="P52" s="450"/>
      <c r="Q52" s="450"/>
      <c r="R52" s="441">
        <v>42781</v>
      </c>
      <c r="S52" s="442"/>
      <c r="T52" s="442"/>
      <c r="U52" s="442"/>
      <c r="V52" s="442"/>
      <c r="W52" s="442"/>
      <c r="X52" s="441">
        <v>23148</v>
      </c>
      <c r="Y52" s="442"/>
      <c r="Z52" s="442"/>
      <c r="AA52" s="442"/>
      <c r="AB52" s="442"/>
      <c r="AC52" s="441">
        <v>31591</v>
      </c>
      <c r="AD52" s="240"/>
      <c r="AE52" s="240"/>
      <c r="AF52" s="240"/>
      <c r="AG52" s="240"/>
      <c r="AH52" s="441">
        <v>42662</v>
      </c>
      <c r="AI52" s="240"/>
      <c r="AJ52" s="240"/>
      <c r="AK52" s="240"/>
      <c r="AL52" s="240"/>
      <c r="AM52" s="240"/>
      <c r="AN52" s="441">
        <v>24802</v>
      </c>
      <c r="AO52" s="240"/>
      <c r="AP52" s="240"/>
      <c r="AQ52" s="240"/>
      <c r="AR52" s="240"/>
      <c r="AS52" s="240"/>
      <c r="AT52" s="441">
        <v>28649</v>
      </c>
      <c r="AU52" s="240"/>
      <c r="AV52" s="240"/>
      <c r="AW52" s="240"/>
      <c r="AX52" s="240"/>
      <c r="AY52" s="441">
        <v>35558</v>
      </c>
      <c r="AZ52" s="240"/>
      <c r="BA52" s="240"/>
      <c r="BB52" s="240"/>
      <c r="BC52" s="240"/>
      <c r="BD52" s="441">
        <v>74983</v>
      </c>
      <c r="BE52" s="240"/>
      <c r="BF52" s="240"/>
      <c r="BG52" s="240"/>
      <c r="BH52" s="240"/>
      <c r="BI52" s="240"/>
      <c r="BJ52" s="240"/>
      <c r="BK52" s="26"/>
      <c r="BL52" s="26"/>
      <c r="BM52" s="26"/>
      <c r="BN52" s="26"/>
      <c r="BO52" s="26"/>
    </row>
    <row r="53" spans="2:67" ht="11.1" customHeight="1">
      <c r="F53" s="241">
        <v>22</v>
      </c>
      <c r="G53" s="241"/>
      <c r="H53" s="241"/>
      <c r="L53" s="54"/>
      <c r="M53" s="450">
        <v>57948</v>
      </c>
      <c r="N53" s="450"/>
      <c r="O53" s="450"/>
      <c r="P53" s="450"/>
      <c r="Q53" s="450"/>
      <c r="R53" s="441">
        <v>45115</v>
      </c>
      <c r="S53" s="442"/>
      <c r="T53" s="442"/>
      <c r="U53" s="442"/>
      <c r="V53" s="442"/>
      <c r="W53" s="442"/>
      <c r="X53" s="441">
        <v>23366</v>
      </c>
      <c r="Y53" s="442"/>
      <c r="Z53" s="442"/>
      <c r="AA53" s="442"/>
      <c r="AB53" s="442"/>
      <c r="AC53" s="441">
        <v>27604</v>
      </c>
      <c r="AD53" s="240"/>
      <c r="AE53" s="240"/>
      <c r="AF53" s="240"/>
      <c r="AG53" s="240"/>
      <c r="AH53" s="441">
        <v>46251</v>
      </c>
      <c r="AI53" s="240"/>
      <c r="AJ53" s="240"/>
      <c r="AK53" s="240"/>
      <c r="AL53" s="240"/>
      <c r="AM53" s="240"/>
      <c r="AN53" s="441">
        <v>40523</v>
      </c>
      <c r="AO53" s="240"/>
      <c r="AP53" s="240"/>
      <c r="AQ53" s="240"/>
      <c r="AR53" s="240"/>
      <c r="AS53" s="240"/>
      <c r="AT53" s="441">
        <v>27355</v>
      </c>
      <c r="AU53" s="240"/>
      <c r="AV53" s="240"/>
      <c r="AW53" s="240"/>
      <c r="AX53" s="240"/>
      <c r="AY53" s="441">
        <v>37377</v>
      </c>
      <c r="AZ53" s="240"/>
      <c r="BA53" s="240"/>
      <c r="BB53" s="240"/>
      <c r="BC53" s="240"/>
      <c r="BD53" s="441">
        <v>80345</v>
      </c>
      <c r="BE53" s="240"/>
      <c r="BF53" s="240"/>
      <c r="BG53" s="240"/>
      <c r="BH53" s="240"/>
      <c r="BI53" s="240"/>
      <c r="BJ53" s="240"/>
      <c r="BK53" s="26"/>
      <c r="BL53" s="26"/>
      <c r="BM53" s="26"/>
      <c r="BN53" s="26"/>
      <c r="BO53" s="26"/>
    </row>
    <row r="54" spans="2:67" ht="11.1" customHeight="1">
      <c r="F54" s="241">
        <v>23</v>
      </c>
      <c r="G54" s="241"/>
      <c r="H54" s="241"/>
      <c r="L54" s="54"/>
      <c r="M54" s="260">
        <v>60359</v>
      </c>
      <c r="N54" s="260"/>
      <c r="O54" s="260"/>
      <c r="P54" s="260"/>
      <c r="Q54" s="260"/>
      <c r="R54" s="441">
        <v>43491</v>
      </c>
      <c r="S54" s="442"/>
      <c r="T54" s="442"/>
      <c r="U54" s="442"/>
      <c r="V54" s="442"/>
      <c r="W54" s="442"/>
      <c r="X54" s="441">
        <v>30181</v>
      </c>
      <c r="Y54" s="442"/>
      <c r="Z54" s="442"/>
      <c r="AA54" s="442"/>
      <c r="AB54" s="442"/>
      <c r="AC54" s="441">
        <v>30585</v>
      </c>
      <c r="AD54" s="240"/>
      <c r="AE54" s="240"/>
      <c r="AF54" s="240"/>
      <c r="AG54" s="240"/>
      <c r="AH54" s="441">
        <v>43722</v>
      </c>
      <c r="AI54" s="240"/>
      <c r="AJ54" s="240"/>
      <c r="AK54" s="240"/>
      <c r="AL54" s="240"/>
      <c r="AM54" s="240"/>
      <c r="AN54" s="441">
        <v>41354</v>
      </c>
      <c r="AO54" s="240"/>
      <c r="AP54" s="240"/>
      <c r="AQ54" s="240"/>
      <c r="AR54" s="240"/>
      <c r="AS54" s="240"/>
      <c r="AT54" s="441">
        <v>28392</v>
      </c>
      <c r="AU54" s="240"/>
      <c r="AV54" s="240"/>
      <c r="AW54" s="240"/>
      <c r="AX54" s="240"/>
      <c r="AY54" s="441">
        <v>40037</v>
      </c>
      <c r="AZ54" s="240"/>
      <c r="BA54" s="240"/>
      <c r="BB54" s="240"/>
      <c r="BC54" s="240"/>
      <c r="BD54" s="441">
        <v>78848</v>
      </c>
      <c r="BE54" s="240"/>
      <c r="BF54" s="240"/>
      <c r="BG54" s="240"/>
      <c r="BH54" s="240"/>
      <c r="BI54" s="240"/>
      <c r="BJ54" s="240"/>
      <c r="BK54" s="10"/>
      <c r="BL54" s="10"/>
      <c r="BM54" s="10"/>
      <c r="BN54" s="10"/>
      <c r="BO54" s="10"/>
    </row>
    <row r="55" spans="2:67" ht="11.1" customHeight="1">
      <c r="F55" s="238">
        <v>24</v>
      </c>
      <c r="G55" s="238"/>
      <c r="H55" s="238"/>
      <c r="L55" s="3"/>
      <c r="M55" s="255">
        <v>61920</v>
      </c>
      <c r="N55" s="254"/>
      <c r="O55" s="254"/>
      <c r="P55" s="254"/>
      <c r="Q55" s="254"/>
      <c r="R55" s="254">
        <v>40619</v>
      </c>
      <c r="S55" s="254"/>
      <c r="T55" s="254"/>
      <c r="U55" s="254"/>
      <c r="V55" s="254"/>
      <c r="W55" s="254"/>
      <c r="X55" s="254">
        <v>28919</v>
      </c>
      <c r="Y55" s="254"/>
      <c r="Z55" s="254"/>
      <c r="AA55" s="254"/>
      <c r="AB55" s="254"/>
      <c r="AC55" s="254">
        <v>34074</v>
      </c>
      <c r="AD55" s="254"/>
      <c r="AE55" s="254"/>
      <c r="AF55" s="254"/>
      <c r="AG55" s="254"/>
      <c r="AH55" s="254">
        <v>42037</v>
      </c>
      <c r="AI55" s="254"/>
      <c r="AJ55" s="254"/>
      <c r="AK55" s="254"/>
      <c r="AL55" s="254"/>
      <c r="AM55" s="254"/>
      <c r="AN55" s="254">
        <v>42431</v>
      </c>
      <c r="AO55" s="254"/>
      <c r="AP55" s="254"/>
      <c r="AQ55" s="254"/>
      <c r="AR55" s="254"/>
      <c r="AS55" s="254"/>
      <c r="AT55" s="254">
        <v>31360</v>
      </c>
      <c r="AU55" s="254"/>
      <c r="AV55" s="254"/>
      <c r="AW55" s="254"/>
      <c r="AX55" s="254"/>
      <c r="AY55" s="254">
        <v>30751</v>
      </c>
      <c r="AZ55" s="254"/>
      <c r="BA55" s="254"/>
      <c r="BB55" s="254"/>
      <c r="BC55" s="254"/>
      <c r="BD55" s="254">
        <v>75128</v>
      </c>
      <c r="BE55" s="254"/>
      <c r="BF55" s="254"/>
      <c r="BG55" s="254"/>
      <c r="BH55" s="254"/>
      <c r="BI55" s="254"/>
      <c r="BJ55" s="254"/>
      <c r="BK55" s="3"/>
      <c r="BL55" s="3"/>
      <c r="BM55" s="3"/>
      <c r="BN55" s="3"/>
      <c r="BO55" s="3"/>
    </row>
    <row r="56" spans="2:67" ht="6.9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5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7" ht="11.1" customHeight="1">
      <c r="C57" s="252" t="s">
        <v>274</v>
      </c>
      <c r="D57" s="252"/>
      <c r="E57" s="22" t="s">
        <v>276</v>
      </c>
      <c r="F57" s="2" t="s">
        <v>327</v>
      </c>
    </row>
    <row r="58" spans="2:67" ht="11.1" customHeight="1">
      <c r="B58" s="236" t="s">
        <v>275</v>
      </c>
      <c r="C58" s="236"/>
      <c r="D58" s="236"/>
      <c r="E58" s="22" t="s">
        <v>276</v>
      </c>
      <c r="F58" s="2" t="s">
        <v>591</v>
      </c>
    </row>
    <row r="59" spans="2:67" ht="9.9499999999999993" customHeight="1"/>
    <row r="60" spans="2:67" ht="14.1" customHeight="1">
      <c r="B60" s="253" t="s">
        <v>681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</row>
    <row r="61" spans="2:67" ht="11.1" customHeight="1">
      <c r="BJ61" s="12" t="s">
        <v>318</v>
      </c>
    </row>
    <row r="62" spans="2:67" ht="12" customHeight="1">
      <c r="B62" s="244" t="s">
        <v>266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 t="s">
        <v>700</v>
      </c>
      <c r="N62" s="245"/>
      <c r="O62" s="245"/>
      <c r="P62" s="245"/>
      <c r="Q62" s="245"/>
      <c r="R62" s="245"/>
      <c r="S62" s="245"/>
      <c r="T62" s="245" t="s">
        <v>337</v>
      </c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8"/>
    </row>
    <row r="63" spans="2:67" ht="12" customHeight="1">
      <c r="B63" s="246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62" t="s">
        <v>338</v>
      </c>
      <c r="U63" s="262"/>
      <c r="V63" s="262"/>
      <c r="W63" s="262"/>
      <c r="X63" s="262"/>
      <c r="Y63" s="262"/>
      <c r="Z63" s="262"/>
      <c r="AA63" s="438" t="s">
        <v>339</v>
      </c>
      <c r="AB63" s="247"/>
      <c r="AC63" s="247"/>
      <c r="AD63" s="247"/>
      <c r="AE63" s="247"/>
      <c r="AF63" s="247"/>
      <c r="AG63" s="438" t="s">
        <v>320</v>
      </c>
      <c r="AH63" s="247"/>
      <c r="AI63" s="247"/>
      <c r="AJ63" s="247"/>
      <c r="AK63" s="247"/>
      <c r="AL63" s="247"/>
      <c r="AM63" s="438" t="s">
        <v>321</v>
      </c>
      <c r="AN63" s="247"/>
      <c r="AO63" s="247"/>
      <c r="AP63" s="247"/>
      <c r="AQ63" s="247"/>
      <c r="AR63" s="247"/>
      <c r="AS63" s="438" t="s">
        <v>340</v>
      </c>
      <c r="AT63" s="247"/>
      <c r="AU63" s="247"/>
      <c r="AV63" s="247"/>
      <c r="AW63" s="247"/>
      <c r="AX63" s="247"/>
      <c r="AY63" s="438" t="s">
        <v>328</v>
      </c>
      <c r="AZ63" s="247"/>
      <c r="BA63" s="247"/>
      <c r="BB63" s="247"/>
      <c r="BC63" s="247"/>
      <c r="BD63" s="247"/>
      <c r="BE63" s="438" t="s">
        <v>329</v>
      </c>
      <c r="BF63" s="247"/>
      <c r="BG63" s="247"/>
      <c r="BH63" s="247"/>
      <c r="BI63" s="247"/>
      <c r="BJ63" s="249"/>
    </row>
    <row r="64" spans="2:67" ht="12" customHeight="1">
      <c r="B64" s="24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62"/>
      <c r="U64" s="262"/>
      <c r="V64" s="262"/>
      <c r="W64" s="262"/>
      <c r="X64" s="262"/>
      <c r="Y64" s="262"/>
      <c r="Z64" s="262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9"/>
    </row>
    <row r="65" spans="2:62" ht="6.95" customHeight="1">
      <c r="L65" s="53"/>
    </row>
    <row r="66" spans="2:62" ht="11.1" customHeight="1">
      <c r="C66" s="243" t="s">
        <v>273</v>
      </c>
      <c r="D66" s="243"/>
      <c r="E66" s="243"/>
      <c r="F66" s="241">
        <v>20</v>
      </c>
      <c r="G66" s="241"/>
      <c r="H66" s="241"/>
      <c r="I66" s="243" t="s">
        <v>266</v>
      </c>
      <c r="J66" s="243"/>
      <c r="K66" s="243"/>
      <c r="L66" s="54"/>
      <c r="M66" s="439">
        <f>(T66+AO76)</f>
        <v>353543</v>
      </c>
      <c r="N66" s="439"/>
      <c r="O66" s="439"/>
      <c r="P66" s="439"/>
      <c r="Q66" s="439"/>
      <c r="R66" s="439"/>
      <c r="S66" s="439"/>
      <c r="T66" s="439">
        <f>SUM(AA66:BJ66,M76:AN76)</f>
        <v>209357</v>
      </c>
      <c r="U66" s="439"/>
      <c r="V66" s="439"/>
      <c r="W66" s="439"/>
      <c r="X66" s="439"/>
      <c r="Y66" s="439"/>
      <c r="Z66" s="439"/>
      <c r="AA66" s="439">
        <v>14334</v>
      </c>
      <c r="AB66" s="439"/>
      <c r="AC66" s="439"/>
      <c r="AD66" s="439"/>
      <c r="AE66" s="439"/>
      <c r="AF66" s="439"/>
      <c r="AG66" s="439">
        <v>12338</v>
      </c>
      <c r="AH66" s="439"/>
      <c r="AI66" s="439"/>
      <c r="AJ66" s="439"/>
      <c r="AK66" s="439"/>
      <c r="AL66" s="439"/>
      <c r="AM66" s="439">
        <v>15703</v>
      </c>
      <c r="AN66" s="439"/>
      <c r="AO66" s="439"/>
      <c r="AP66" s="439"/>
      <c r="AQ66" s="439"/>
      <c r="AR66" s="439"/>
      <c r="AS66" s="439">
        <v>14344</v>
      </c>
      <c r="AT66" s="439"/>
      <c r="AU66" s="439"/>
      <c r="AV66" s="439"/>
      <c r="AW66" s="439"/>
      <c r="AX66" s="439"/>
      <c r="AY66" s="439">
        <v>19621</v>
      </c>
      <c r="AZ66" s="439"/>
      <c r="BA66" s="439"/>
      <c r="BB66" s="439"/>
      <c r="BC66" s="439"/>
      <c r="BD66" s="439"/>
      <c r="BE66" s="439">
        <v>17933</v>
      </c>
      <c r="BF66" s="439"/>
      <c r="BG66" s="439"/>
      <c r="BH66" s="439"/>
      <c r="BI66" s="439"/>
      <c r="BJ66" s="439"/>
    </row>
    <row r="67" spans="2:62" ht="11.1" customHeight="1">
      <c r="F67" s="241">
        <v>21</v>
      </c>
      <c r="G67" s="241"/>
      <c r="H67" s="241"/>
      <c r="L67" s="54"/>
      <c r="M67" s="439">
        <f>(T67+AO77)</f>
        <v>357266</v>
      </c>
      <c r="N67" s="439"/>
      <c r="O67" s="439"/>
      <c r="P67" s="439"/>
      <c r="Q67" s="439"/>
      <c r="R67" s="439"/>
      <c r="S67" s="439"/>
      <c r="T67" s="439">
        <f>SUM(AA67:BJ67,M77:AN77)</f>
        <v>204714</v>
      </c>
      <c r="U67" s="439"/>
      <c r="V67" s="439"/>
      <c r="W67" s="439"/>
      <c r="X67" s="439"/>
      <c r="Y67" s="439"/>
      <c r="Z67" s="439"/>
      <c r="AA67" s="439">
        <v>16781</v>
      </c>
      <c r="AB67" s="439"/>
      <c r="AC67" s="439"/>
      <c r="AD67" s="439"/>
      <c r="AE67" s="439"/>
      <c r="AF67" s="439"/>
      <c r="AG67" s="439">
        <v>12769</v>
      </c>
      <c r="AH67" s="439"/>
      <c r="AI67" s="439"/>
      <c r="AJ67" s="439"/>
      <c r="AK67" s="439"/>
      <c r="AL67" s="439"/>
      <c r="AM67" s="439">
        <v>17810</v>
      </c>
      <c r="AN67" s="439"/>
      <c r="AO67" s="439"/>
      <c r="AP67" s="439"/>
      <c r="AQ67" s="439"/>
      <c r="AR67" s="439"/>
      <c r="AS67" s="439">
        <v>15298</v>
      </c>
      <c r="AT67" s="439"/>
      <c r="AU67" s="439"/>
      <c r="AV67" s="439"/>
      <c r="AW67" s="439"/>
      <c r="AX67" s="439"/>
      <c r="AY67" s="439">
        <v>19922</v>
      </c>
      <c r="AZ67" s="439"/>
      <c r="BA67" s="439"/>
      <c r="BB67" s="439"/>
      <c r="BC67" s="439"/>
      <c r="BD67" s="439"/>
      <c r="BE67" s="439">
        <v>19355</v>
      </c>
      <c r="BF67" s="439"/>
      <c r="BG67" s="439"/>
      <c r="BH67" s="439"/>
      <c r="BI67" s="439"/>
      <c r="BJ67" s="439"/>
    </row>
    <row r="68" spans="2:62" ht="11.1" customHeight="1">
      <c r="F68" s="241">
        <v>22</v>
      </c>
      <c r="G68" s="241"/>
      <c r="H68" s="241"/>
      <c r="L68" s="54"/>
      <c r="M68" s="439">
        <f>(T68+AO78)</f>
        <v>348068</v>
      </c>
      <c r="N68" s="439"/>
      <c r="O68" s="439"/>
      <c r="P68" s="439"/>
      <c r="Q68" s="439"/>
      <c r="R68" s="439"/>
      <c r="S68" s="439"/>
      <c r="T68" s="439">
        <f>SUM(AA68:BJ68,M78:AN78)</f>
        <v>200706</v>
      </c>
      <c r="U68" s="439"/>
      <c r="V68" s="439"/>
      <c r="W68" s="439"/>
      <c r="X68" s="439"/>
      <c r="Y68" s="439"/>
      <c r="Z68" s="439"/>
      <c r="AA68" s="439">
        <v>16925</v>
      </c>
      <c r="AB68" s="439"/>
      <c r="AC68" s="439"/>
      <c r="AD68" s="439"/>
      <c r="AE68" s="439"/>
      <c r="AF68" s="439"/>
      <c r="AG68" s="439">
        <v>12352</v>
      </c>
      <c r="AH68" s="439"/>
      <c r="AI68" s="439"/>
      <c r="AJ68" s="439"/>
      <c r="AK68" s="439"/>
      <c r="AL68" s="439"/>
      <c r="AM68" s="439">
        <v>14066</v>
      </c>
      <c r="AN68" s="439"/>
      <c r="AO68" s="439"/>
      <c r="AP68" s="439"/>
      <c r="AQ68" s="439"/>
      <c r="AR68" s="439"/>
      <c r="AS68" s="439">
        <v>14010</v>
      </c>
      <c r="AT68" s="439"/>
      <c r="AU68" s="439"/>
      <c r="AV68" s="439"/>
      <c r="AW68" s="439"/>
      <c r="AX68" s="439"/>
      <c r="AY68" s="439">
        <v>19109</v>
      </c>
      <c r="AZ68" s="439"/>
      <c r="BA68" s="439"/>
      <c r="BB68" s="439"/>
      <c r="BC68" s="439"/>
      <c r="BD68" s="439"/>
      <c r="BE68" s="439">
        <v>19898</v>
      </c>
      <c r="BF68" s="439"/>
      <c r="BG68" s="439"/>
      <c r="BH68" s="439"/>
      <c r="BI68" s="439"/>
      <c r="BJ68" s="439"/>
    </row>
    <row r="69" spans="2:62" ht="11.1" customHeight="1">
      <c r="F69" s="241">
        <v>23</v>
      </c>
      <c r="G69" s="241"/>
      <c r="H69" s="241"/>
      <c r="L69" s="54"/>
      <c r="M69" s="439">
        <f>(T69+AO79)</f>
        <v>354892</v>
      </c>
      <c r="N69" s="439"/>
      <c r="O69" s="439"/>
      <c r="P69" s="439"/>
      <c r="Q69" s="439"/>
      <c r="R69" s="439"/>
      <c r="S69" s="439"/>
      <c r="T69" s="439">
        <f>SUM(AA69:BJ69,M79:AN79)</f>
        <v>211396</v>
      </c>
      <c r="U69" s="439"/>
      <c r="V69" s="439"/>
      <c r="W69" s="439"/>
      <c r="X69" s="439"/>
      <c r="Y69" s="439"/>
      <c r="Z69" s="439"/>
      <c r="AA69" s="439">
        <v>19228</v>
      </c>
      <c r="AB69" s="439"/>
      <c r="AC69" s="439"/>
      <c r="AD69" s="439"/>
      <c r="AE69" s="439"/>
      <c r="AF69" s="439"/>
      <c r="AG69" s="439">
        <v>12692</v>
      </c>
      <c r="AH69" s="439"/>
      <c r="AI69" s="439"/>
      <c r="AJ69" s="439"/>
      <c r="AK69" s="439"/>
      <c r="AL69" s="439"/>
      <c r="AM69" s="439">
        <v>14849</v>
      </c>
      <c r="AN69" s="439"/>
      <c r="AO69" s="439"/>
      <c r="AP69" s="439"/>
      <c r="AQ69" s="439"/>
      <c r="AR69" s="439"/>
      <c r="AS69" s="439">
        <v>14891</v>
      </c>
      <c r="AT69" s="439"/>
      <c r="AU69" s="439"/>
      <c r="AV69" s="439"/>
      <c r="AW69" s="439"/>
      <c r="AX69" s="439"/>
      <c r="AY69" s="439">
        <v>21810</v>
      </c>
      <c r="AZ69" s="439"/>
      <c r="BA69" s="439"/>
      <c r="BB69" s="439"/>
      <c r="BC69" s="439"/>
      <c r="BD69" s="439"/>
      <c r="BE69" s="439">
        <v>19604</v>
      </c>
      <c r="BF69" s="439"/>
      <c r="BG69" s="439"/>
      <c r="BH69" s="439"/>
      <c r="BI69" s="439"/>
      <c r="BJ69" s="439"/>
    </row>
    <row r="70" spans="2:62" ht="11.1" customHeight="1">
      <c r="F70" s="238">
        <v>24</v>
      </c>
      <c r="G70" s="238"/>
      <c r="H70" s="238"/>
      <c r="L70" s="54"/>
      <c r="M70" s="440">
        <f>(T70+AO80)</f>
        <v>372937</v>
      </c>
      <c r="N70" s="440"/>
      <c r="O70" s="440"/>
      <c r="P70" s="440"/>
      <c r="Q70" s="440"/>
      <c r="R70" s="440"/>
      <c r="S70" s="440"/>
      <c r="T70" s="440">
        <f>SUM(AA70:BJ70,M80:AN80)</f>
        <v>217238</v>
      </c>
      <c r="U70" s="440"/>
      <c r="V70" s="440"/>
      <c r="W70" s="440"/>
      <c r="X70" s="440"/>
      <c r="Y70" s="440"/>
      <c r="Z70" s="440"/>
      <c r="AA70" s="264">
        <v>17835</v>
      </c>
      <c r="AB70" s="264"/>
      <c r="AC70" s="264"/>
      <c r="AD70" s="264"/>
      <c r="AE70" s="264"/>
      <c r="AF70" s="264"/>
      <c r="AG70" s="264">
        <v>13860</v>
      </c>
      <c r="AH70" s="264"/>
      <c r="AI70" s="264"/>
      <c r="AJ70" s="264"/>
      <c r="AK70" s="264"/>
      <c r="AL70" s="264"/>
      <c r="AM70" s="264">
        <v>14392</v>
      </c>
      <c r="AN70" s="264"/>
      <c r="AO70" s="264"/>
      <c r="AP70" s="264"/>
      <c r="AQ70" s="264"/>
      <c r="AR70" s="264"/>
      <c r="AS70" s="264">
        <v>15188</v>
      </c>
      <c r="AT70" s="264"/>
      <c r="AU70" s="264"/>
      <c r="AV70" s="264"/>
      <c r="AW70" s="264"/>
      <c r="AX70" s="264"/>
      <c r="AY70" s="264">
        <v>24305</v>
      </c>
      <c r="AZ70" s="264"/>
      <c r="BA70" s="264"/>
      <c r="BB70" s="264"/>
      <c r="BC70" s="264"/>
      <c r="BD70" s="264"/>
      <c r="BE70" s="264">
        <v>18705</v>
      </c>
      <c r="BF70" s="264"/>
      <c r="BG70" s="264"/>
      <c r="BH70" s="264"/>
      <c r="BI70" s="264"/>
      <c r="BJ70" s="264"/>
    </row>
    <row r="71" spans="2:62" ht="6.9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5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 ht="12" customHeight="1">
      <c r="B72" s="244" t="s">
        <v>266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 t="s">
        <v>337</v>
      </c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 t="s">
        <v>341</v>
      </c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8"/>
    </row>
    <row r="73" spans="2:62" ht="12" customHeight="1">
      <c r="B73" s="246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438" t="s">
        <v>342</v>
      </c>
      <c r="N73" s="247"/>
      <c r="O73" s="247"/>
      <c r="P73" s="247"/>
      <c r="Q73" s="247"/>
      <c r="R73" s="438" t="s">
        <v>333</v>
      </c>
      <c r="S73" s="247"/>
      <c r="T73" s="247"/>
      <c r="U73" s="247"/>
      <c r="V73" s="247"/>
      <c r="W73" s="247"/>
      <c r="X73" s="438" t="s">
        <v>334</v>
      </c>
      <c r="Y73" s="247"/>
      <c r="Z73" s="247"/>
      <c r="AA73" s="247"/>
      <c r="AB73" s="247"/>
      <c r="AC73" s="438" t="s">
        <v>335</v>
      </c>
      <c r="AD73" s="247"/>
      <c r="AE73" s="247"/>
      <c r="AF73" s="247"/>
      <c r="AG73" s="247"/>
      <c r="AH73" s="247"/>
      <c r="AI73" s="438" t="s">
        <v>343</v>
      </c>
      <c r="AJ73" s="247"/>
      <c r="AK73" s="247"/>
      <c r="AL73" s="247"/>
      <c r="AM73" s="247"/>
      <c r="AN73" s="247"/>
      <c r="AO73" s="247" t="s">
        <v>338</v>
      </c>
      <c r="AP73" s="247"/>
      <c r="AQ73" s="247"/>
      <c r="AR73" s="247"/>
      <c r="AS73" s="247"/>
      <c r="AT73" s="247"/>
      <c r="AU73" s="438" t="s">
        <v>344</v>
      </c>
      <c r="AV73" s="247"/>
      <c r="AW73" s="247"/>
      <c r="AX73" s="247"/>
      <c r="AY73" s="247"/>
      <c r="AZ73" s="247"/>
      <c r="BA73" s="438" t="s">
        <v>345</v>
      </c>
      <c r="BB73" s="247"/>
      <c r="BC73" s="247"/>
      <c r="BD73" s="247"/>
      <c r="BE73" s="247"/>
      <c r="BF73" s="438" t="s">
        <v>346</v>
      </c>
      <c r="BG73" s="247"/>
      <c r="BH73" s="247"/>
      <c r="BI73" s="247"/>
      <c r="BJ73" s="249"/>
    </row>
    <row r="74" spans="2:62" ht="12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9"/>
    </row>
    <row r="75" spans="2:62" ht="6.95" customHeight="1">
      <c r="L75" s="53"/>
    </row>
    <row r="76" spans="2:62" ht="11.1" customHeight="1">
      <c r="C76" s="243" t="s">
        <v>273</v>
      </c>
      <c r="D76" s="243"/>
      <c r="E76" s="243"/>
      <c r="F76" s="241">
        <v>20</v>
      </c>
      <c r="G76" s="241"/>
      <c r="H76" s="241"/>
      <c r="I76" s="243" t="s">
        <v>266</v>
      </c>
      <c r="J76" s="243"/>
      <c r="K76" s="243"/>
      <c r="L76" s="54"/>
      <c r="M76" s="434">
        <v>24405</v>
      </c>
      <c r="N76" s="415"/>
      <c r="O76" s="415"/>
      <c r="P76" s="415"/>
      <c r="Q76" s="415"/>
      <c r="R76" s="434">
        <v>17366</v>
      </c>
      <c r="S76" s="240"/>
      <c r="T76" s="240"/>
      <c r="U76" s="240"/>
      <c r="V76" s="240"/>
      <c r="W76" s="240"/>
      <c r="X76" s="434">
        <v>17461</v>
      </c>
      <c r="Y76" s="240"/>
      <c r="Z76" s="240"/>
      <c r="AA76" s="240"/>
      <c r="AB76" s="240"/>
      <c r="AC76" s="434">
        <v>28038</v>
      </c>
      <c r="AD76" s="240"/>
      <c r="AE76" s="240"/>
      <c r="AF76" s="240"/>
      <c r="AG76" s="240"/>
      <c r="AH76" s="240"/>
      <c r="AI76" s="434">
        <v>27814</v>
      </c>
      <c r="AJ76" s="240"/>
      <c r="AK76" s="240"/>
      <c r="AL76" s="240"/>
      <c r="AM76" s="240"/>
      <c r="AN76" s="240"/>
      <c r="AO76" s="434">
        <f>SUM(AU76:BJ76)</f>
        <v>144186</v>
      </c>
      <c r="AP76" s="240"/>
      <c r="AQ76" s="240"/>
      <c r="AR76" s="240"/>
      <c r="AS76" s="240"/>
      <c r="AT76" s="240"/>
      <c r="AU76" s="434">
        <v>70301</v>
      </c>
      <c r="AV76" s="240"/>
      <c r="AW76" s="240"/>
      <c r="AX76" s="240"/>
      <c r="AY76" s="240"/>
      <c r="AZ76" s="240"/>
      <c r="BA76" s="434">
        <v>40062</v>
      </c>
      <c r="BB76" s="415"/>
      <c r="BC76" s="415"/>
      <c r="BD76" s="415"/>
      <c r="BE76" s="415"/>
      <c r="BF76" s="434">
        <v>33823</v>
      </c>
      <c r="BG76" s="415"/>
      <c r="BH76" s="415"/>
      <c r="BI76" s="415"/>
      <c r="BJ76" s="415"/>
    </row>
    <row r="77" spans="2:62" ht="11.1" customHeight="1">
      <c r="F77" s="241">
        <v>21</v>
      </c>
      <c r="G77" s="241"/>
      <c r="H77" s="241"/>
      <c r="L77" s="54"/>
      <c r="M77" s="434">
        <v>27634</v>
      </c>
      <c r="N77" s="415"/>
      <c r="O77" s="415"/>
      <c r="P77" s="415"/>
      <c r="Q77" s="415"/>
      <c r="R77" s="434">
        <v>0</v>
      </c>
      <c r="S77" s="240"/>
      <c r="T77" s="240"/>
      <c r="U77" s="240"/>
      <c r="V77" s="240"/>
      <c r="W77" s="240"/>
      <c r="X77" s="434">
        <v>16400</v>
      </c>
      <c r="Y77" s="240"/>
      <c r="Z77" s="240"/>
      <c r="AA77" s="240"/>
      <c r="AB77" s="240"/>
      <c r="AC77" s="434">
        <v>29118</v>
      </c>
      <c r="AD77" s="240"/>
      <c r="AE77" s="240"/>
      <c r="AF77" s="240"/>
      <c r="AG77" s="240"/>
      <c r="AH77" s="240"/>
      <c r="AI77" s="434">
        <v>29627</v>
      </c>
      <c r="AJ77" s="240"/>
      <c r="AK77" s="240"/>
      <c r="AL77" s="240"/>
      <c r="AM77" s="240"/>
      <c r="AN77" s="240"/>
      <c r="AO77" s="434">
        <f>SUM(AU77:BJ77)</f>
        <v>152552</v>
      </c>
      <c r="AP77" s="240"/>
      <c r="AQ77" s="240"/>
      <c r="AR77" s="240"/>
      <c r="AS77" s="240"/>
      <c r="AT77" s="240"/>
      <c r="AU77" s="434">
        <v>74931</v>
      </c>
      <c r="AV77" s="240"/>
      <c r="AW77" s="240"/>
      <c r="AX77" s="240"/>
      <c r="AY77" s="240"/>
      <c r="AZ77" s="240"/>
      <c r="BA77" s="434">
        <v>42257</v>
      </c>
      <c r="BB77" s="415"/>
      <c r="BC77" s="415"/>
      <c r="BD77" s="415"/>
      <c r="BE77" s="415"/>
      <c r="BF77" s="434">
        <v>35364</v>
      </c>
      <c r="BG77" s="415"/>
      <c r="BH77" s="415"/>
      <c r="BI77" s="415"/>
      <c r="BJ77" s="415"/>
    </row>
    <row r="78" spans="2:62" ht="11.1" customHeight="1">
      <c r="F78" s="241">
        <v>22</v>
      </c>
      <c r="G78" s="241"/>
      <c r="H78" s="241"/>
      <c r="L78" s="54"/>
      <c r="M78" s="434">
        <v>25319</v>
      </c>
      <c r="N78" s="415"/>
      <c r="O78" s="415"/>
      <c r="P78" s="415"/>
      <c r="Q78" s="415"/>
      <c r="R78" s="434">
        <v>13255</v>
      </c>
      <c r="S78" s="240"/>
      <c r="T78" s="240"/>
      <c r="U78" s="240"/>
      <c r="V78" s="240"/>
      <c r="W78" s="240"/>
      <c r="X78" s="434">
        <v>14420</v>
      </c>
      <c r="Y78" s="240"/>
      <c r="Z78" s="240"/>
      <c r="AA78" s="240"/>
      <c r="AB78" s="240"/>
      <c r="AC78" s="434">
        <v>28259</v>
      </c>
      <c r="AD78" s="240"/>
      <c r="AE78" s="240"/>
      <c r="AF78" s="240"/>
      <c r="AG78" s="240"/>
      <c r="AH78" s="240"/>
      <c r="AI78" s="434">
        <v>23093</v>
      </c>
      <c r="AJ78" s="240"/>
      <c r="AK78" s="240"/>
      <c r="AL78" s="240"/>
      <c r="AM78" s="240"/>
      <c r="AN78" s="240"/>
      <c r="AO78" s="434">
        <f>SUM(AU78:BJ78)</f>
        <v>147362</v>
      </c>
      <c r="AP78" s="240"/>
      <c r="AQ78" s="240"/>
      <c r="AR78" s="240"/>
      <c r="AS78" s="240"/>
      <c r="AT78" s="240"/>
      <c r="AU78" s="434">
        <v>74452</v>
      </c>
      <c r="AV78" s="240"/>
      <c r="AW78" s="240"/>
      <c r="AX78" s="240"/>
      <c r="AY78" s="240"/>
      <c r="AZ78" s="240"/>
      <c r="BA78" s="434">
        <v>36247</v>
      </c>
      <c r="BB78" s="415"/>
      <c r="BC78" s="415"/>
      <c r="BD78" s="415"/>
      <c r="BE78" s="415"/>
      <c r="BF78" s="434">
        <v>36663</v>
      </c>
      <c r="BG78" s="415"/>
      <c r="BH78" s="415"/>
      <c r="BI78" s="415"/>
      <c r="BJ78" s="415"/>
    </row>
    <row r="79" spans="2:62" ht="11.1" customHeight="1">
      <c r="F79" s="241">
        <v>23</v>
      </c>
      <c r="G79" s="241"/>
      <c r="H79" s="241"/>
      <c r="L79" s="54"/>
      <c r="M79" s="434">
        <v>25209</v>
      </c>
      <c r="N79" s="415"/>
      <c r="O79" s="415"/>
      <c r="P79" s="415"/>
      <c r="Q79" s="415"/>
      <c r="R79" s="434">
        <v>15091</v>
      </c>
      <c r="S79" s="240"/>
      <c r="T79" s="240"/>
      <c r="U79" s="240"/>
      <c r="V79" s="240"/>
      <c r="W79" s="240"/>
      <c r="X79" s="434">
        <v>17115</v>
      </c>
      <c r="Y79" s="240"/>
      <c r="Z79" s="240"/>
      <c r="AA79" s="240"/>
      <c r="AB79" s="240"/>
      <c r="AC79" s="434">
        <v>28366</v>
      </c>
      <c r="AD79" s="240"/>
      <c r="AE79" s="240"/>
      <c r="AF79" s="240"/>
      <c r="AG79" s="240"/>
      <c r="AH79" s="240"/>
      <c r="AI79" s="434">
        <v>22541</v>
      </c>
      <c r="AJ79" s="240"/>
      <c r="AK79" s="240"/>
      <c r="AL79" s="240"/>
      <c r="AM79" s="240"/>
      <c r="AN79" s="240"/>
      <c r="AO79" s="434">
        <f>SUM(AU79:BJ79)</f>
        <v>143496</v>
      </c>
      <c r="AP79" s="240"/>
      <c r="AQ79" s="240"/>
      <c r="AR79" s="240"/>
      <c r="AS79" s="240"/>
      <c r="AT79" s="240"/>
      <c r="AU79" s="434">
        <v>75142</v>
      </c>
      <c r="AV79" s="240"/>
      <c r="AW79" s="240"/>
      <c r="AX79" s="240"/>
      <c r="AY79" s="240"/>
      <c r="AZ79" s="240"/>
      <c r="BA79" s="434">
        <v>32940</v>
      </c>
      <c r="BB79" s="415"/>
      <c r="BC79" s="415"/>
      <c r="BD79" s="415"/>
      <c r="BE79" s="415"/>
      <c r="BF79" s="434">
        <v>35414</v>
      </c>
      <c r="BG79" s="415"/>
      <c r="BH79" s="415"/>
      <c r="BI79" s="415"/>
      <c r="BJ79" s="415"/>
    </row>
    <row r="80" spans="2:62" ht="11.1" customHeight="1">
      <c r="F80" s="238">
        <v>24</v>
      </c>
      <c r="G80" s="238"/>
      <c r="H80" s="238"/>
      <c r="L80" s="3"/>
      <c r="M80" s="443">
        <v>24967</v>
      </c>
      <c r="N80" s="444"/>
      <c r="O80" s="444"/>
      <c r="P80" s="444"/>
      <c r="Q80" s="444"/>
      <c r="R80" s="264">
        <v>15903</v>
      </c>
      <c r="S80" s="254"/>
      <c r="T80" s="254"/>
      <c r="U80" s="254"/>
      <c r="V80" s="254"/>
      <c r="W80" s="254"/>
      <c r="X80" s="264">
        <v>21378</v>
      </c>
      <c r="Y80" s="254"/>
      <c r="Z80" s="254"/>
      <c r="AA80" s="254"/>
      <c r="AB80" s="254"/>
      <c r="AC80" s="264">
        <v>28833</v>
      </c>
      <c r="AD80" s="254"/>
      <c r="AE80" s="254"/>
      <c r="AF80" s="254"/>
      <c r="AG80" s="254"/>
      <c r="AH80" s="254"/>
      <c r="AI80" s="264">
        <v>21872</v>
      </c>
      <c r="AJ80" s="254"/>
      <c r="AK80" s="254"/>
      <c r="AL80" s="254"/>
      <c r="AM80" s="254"/>
      <c r="AN80" s="254"/>
      <c r="AO80" s="264">
        <f>SUM(AU80:BJ80)</f>
        <v>155699</v>
      </c>
      <c r="AP80" s="237"/>
      <c r="AQ80" s="237"/>
      <c r="AR80" s="237"/>
      <c r="AS80" s="237"/>
      <c r="AT80" s="237"/>
      <c r="AU80" s="435">
        <v>79980</v>
      </c>
      <c r="AV80" s="437"/>
      <c r="AW80" s="437"/>
      <c r="AX80" s="437"/>
      <c r="AY80" s="437"/>
      <c r="AZ80" s="437"/>
      <c r="BA80" s="435">
        <v>35249</v>
      </c>
      <c r="BB80" s="436"/>
      <c r="BC80" s="436"/>
      <c r="BD80" s="436"/>
      <c r="BE80" s="436"/>
      <c r="BF80" s="435">
        <v>40470</v>
      </c>
      <c r="BG80" s="436"/>
      <c r="BH80" s="436"/>
      <c r="BI80" s="436"/>
      <c r="BJ80" s="436"/>
    </row>
    <row r="81" spans="2:62" ht="6.9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5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2" ht="11.1" customHeight="1">
      <c r="C82" s="252" t="s">
        <v>274</v>
      </c>
      <c r="D82" s="252"/>
      <c r="E82" s="22" t="s">
        <v>276</v>
      </c>
      <c r="F82" s="268">
        <v>-1</v>
      </c>
      <c r="G82" s="268"/>
      <c r="H82" s="180" t="s">
        <v>701</v>
      </c>
    </row>
    <row r="83" spans="2:62" ht="11.1" customHeight="1">
      <c r="F83" s="268">
        <v>-2</v>
      </c>
      <c r="G83" s="268"/>
      <c r="H83" s="180" t="s">
        <v>702</v>
      </c>
    </row>
    <row r="84" spans="2:62" ht="11.1" customHeight="1">
      <c r="F84" s="268">
        <v>-3</v>
      </c>
      <c r="G84" s="268"/>
      <c r="H84" s="180" t="s">
        <v>703</v>
      </c>
    </row>
    <row r="85" spans="2:62" ht="11.1" customHeight="1">
      <c r="F85" s="268">
        <v>-4</v>
      </c>
      <c r="G85" s="268"/>
      <c r="H85" s="180" t="s">
        <v>704</v>
      </c>
    </row>
    <row r="86" spans="2:62" ht="11.1" customHeight="1">
      <c r="F86" s="268">
        <v>-5</v>
      </c>
      <c r="G86" s="268"/>
      <c r="H86" s="180" t="s">
        <v>779</v>
      </c>
    </row>
    <row r="87" spans="2:62" ht="11.1" customHeight="1">
      <c r="B87" s="236" t="s">
        <v>275</v>
      </c>
      <c r="C87" s="236"/>
      <c r="D87" s="236"/>
      <c r="E87" s="22" t="s">
        <v>276</v>
      </c>
      <c r="F87" s="2" t="s">
        <v>347</v>
      </c>
    </row>
  </sheetData>
  <mergeCells count="413">
    <mergeCell ref="F86:G86"/>
    <mergeCell ref="F52:H52"/>
    <mergeCell ref="F53:H53"/>
    <mergeCell ref="M51:Q51"/>
    <mergeCell ref="M52:Q52"/>
    <mergeCell ref="M53:Q53"/>
    <mergeCell ref="X51:AB51"/>
    <mergeCell ref="X52:AB52"/>
    <mergeCell ref="F45:H45"/>
    <mergeCell ref="F46:H46"/>
    <mergeCell ref="M45:R45"/>
    <mergeCell ref="S45:X45"/>
    <mergeCell ref="M46:R46"/>
    <mergeCell ref="S46:X46"/>
    <mergeCell ref="B48:L49"/>
    <mergeCell ref="C51:E51"/>
    <mergeCell ref="F51:H51"/>
    <mergeCell ref="I51:K51"/>
    <mergeCell ref="M48:Q49"/>
    <mergeCell ref="R48:W49"/>
    <mergeCell ref="X48:AB49"/>
    <mergeCell ref="Y45:AC45"/>
    <mergeCell ref="AC48:AG49"/>
    <mergeCell ref="X53:AB53"/>
    <mergeCell ref="R51:W51"/>
    <mergeCell ref="AD45:AI45"/>
    <mergeCell ref="AJ45:AO45"/>
    <mergeCell ref="AP45:AT45"/>
    <mergeCell ref="AU45:AZ45"/>
    <mergeCell ref="BA45:BE45"/>
    <mergeCell ref="BF45:BJ45"/>
    <mergeCell ref="BF46:BJ46"/>
    <mergeCell ref="Y46:AC46"/>
    <mergeCell ref="AD46:AI46"/>
    <mergeCell ref="AJ46:AO46"/>
    <mergeCell ref="AP46:AT46"/>
    <mergeCell ref="BA46:BE46"/>
    <mergeCell ref="AU46:AZ46"/>
    <mergeCell ref="AH48:AM49"/>
    <mergeCell ref="AN48:AS49"/>
    <mergeCell ref="AT48:AX49"/>
    <mergeCell ref="AY48:BC49"/>
    <mergeCell ref="BD48:BJ49"/>
    <mergeCell ref="AC51:AG51"/>
    <mergeCell ref="BD51:BJ51"/>
    <mergeCell ref="BA42:BE42"/>
    <mergeCell ref="BF42:BJ42"/>
    <mergeCell ref="AU42:AZ42"/>
    <mergeCell ref="AU43:AZ43"/>
    <mergeCell ref="BA43:BE43"/>
    <mergeCell ref="BF43:BJ43"/>
    <mergeCell ref="F43:H43"/>
    <mergeCell ref="F44:H44"/>
    <mergeCell ref="Y43:AC43"/>
    <mergeCell ref="AD43:AI43"/>
    <mergeCell ref="AJ43:AO43"/>
    <mergeCell ref="AP43:AT43"/>
    <mergeCell ref="M44:R44"/>
    <mergeCell ref="S44:X44"/>
    <mergeCell ref="Y44:AC44"/>
    <mergeCell ref="AD44:AI44"/>
    <mergeCell ref="AJ44:AO44"/>
    <mergeCell ref="AP44:AT44"/>
    <mergeCell ref="AU44:AZ44"/>
    <mergeCell ref="BA44:BE44"/>
    <mergeCell ref="BF44:BJ44"/>
    <mergeCell ref="M43:R43"/>
    <mergeCell ref="S43:X43"/>
    <mergeCell ref="C42:E42"/>
    <mergeCell ref="F42:H42"/>
    <mergeCell ref="I42:K42"/>
    <mergeCell ref="M42:R42"/>
    <mergeCell ref="S42:X42"/>
    <mergeCell ref="Y42:AC42"/>
    <mergeCell ref="AD42:AI42"/>
    <mergeCell ref="AJ42:AO42"/>
    <mergeCell ref="AP42:AT42"/>
    <mergeCell ref="B37:BJ37"/>
    <mergeCell ref="B39:L40"/>
    <mergeCell ref="M39:R40"/>
    <mergeCell ref="S39:X40"/>
    <mergeCell ref="Y39:AC40"/>
    <mergeCell ref="AD39:AI40"/>
    <mergeCell ref="AJ39:AO40"/>
    <mergeCell ref="BA39:BE40"/>
    <mergeCell ref="BF39:BJ40"/>
    <mergeCell ref="AP39:AT40"/>
    <mergeCell ref="AU39:AZ40"/>
    <mergeCell ref="G32:H32"/>
    <mergeCell ref="N32:T32"/>
    <mergeCell ref="U32:AA32"/>
    <mergeCell ref="AB32:AH32"/>
    <mergeCell ref="AI32:AO32"/>
    <mergeCell ref="AP32:AV32"/>
    <mergeCell ref="AW32:BC32"/>
    <mergeCell ref="BD32:BJ32"/>
    <mergeCell ref="B35:D35"/>
    <mergeCell ref="BD30:BJ30"/>
    <mergeCell ref="G31:H31"/>
    <mergeCell ref="N31:T31"/>
    <mergeCell ref="U31:AA31"/>
    <mergeCell ref="AB31:AH31"/>
    <mergeCell ref="AI31:AO31"/>
    <mergeCell ref="AP31:AV31"/>
    <mergeCell ref="AW31:BC31"/>
    <mergeCell ref="BD31:BJ31"/>
    <mergeCell ref="C30:F30"/>
    <mergeCell ref="G30:H30"/>
    <mergeCell ref="I30:L30"/>
    <mergeCell ref="N30:T30"/>
    <mergeCell ref="U30:AA30"/>
    <mergeCell ref="AB30:AH30"/>
    <mergeCell ref="AI30:AO30"/>
    <mergeCell ref="AP30:AV30"/>
    <mergeCell ref="AW30:BC30"/>
    <mergeCell ref="AW24:BC24"/>
    <mergeCell ref="BD24:BJ24"/>
    <mergeCell ref="B26:M28"/>
    <mergeCell ref="N26:BJ26"/>
    <mergeCell ref="N27:AH27"/>
    <mergeCell ref="AI27:AV27"/>
    <mergeCell ref="AW27:BJ27"/>
    <mergeCell ref="N28:T28"/>
    <mergeCell ref="U28:AA28"/>
    <mergeCell ref="AB28:AH28"/>
    <mergeCell ref="G24:H24"/>
    <mergeCell ref="N24:T24"/>
    <mergeCell ref="U24:AA24"/>
    <mergeCell ref="AB24:AH24"/>
    <mergeCell ref="AI24:AO24"/>
    <mergeCell ref="AP24:AV24"/>
    <mergeCell ref="AI28:AO28"/>
    <mergeCell ref="AP28:AV28"/>
    <mergeCell ref="AW28:BC28"/>
    <mergeCell ref="BD28:BJ28"/>
    <mergeCell ref="G23:H23"/>
    <mergeCell ref="N23:T23"/>
    <mergeCell ref="U23:AA23"/>
    <mergeCell ref="AB23:AH23"/>
    <mergeCell ref="AI23:AO23"/>
    <mergeCell ref="AP23:AV23"/>
    <mergeCell ref="AW23:BC23"/>
    <mergeCell ref="BD23:BJ23"/>
    <mergeCell ref="G22:H22"/>
    <mergeCell ref="N22:T22"/>
    <mergeCell ref="U22:AA22"/>
    <mergeCell ref="AB22:AH22"/>
    <mergeCell ref="AI22:AO22"/>
    <mergeCell ref="AP22:AV22"/>
    <mergeCell ref="G21:H21"/>
    <mergeCell ref="N21:T21"/>
    <mergeCell ref="U21:AA21"/>
    <mergeCell ref="AB21:AH21"/>
    <mergeCell ref="AI21:AO21"/>
    <mergeCell ref="AP21:AV21"/>
    <mergeCell ref="AW21:BC21"/>
    <mergeCell ref="BD21:BJ21"/>
    <mergeCell ref="AW22:BC22"/>
    <mergeCell ref="BD22:BJ22"/>
    <mergeCell ref="AW18:BC18"/>
    <mergeCell ref="BD18:BJ18"/>
    <mergeCell ref="C20:F20"/>
    <mergeCell ref="G20:H20"/>
    <mergeCell ref="I20:L20"/>
    <mergeCell ref="N20:T20"/>
    <mergeCell ref="U20:AA20"/>
    <mergeCell ref="AB20:AH20"/>
    <mergeCell ref="AI20:AO20"/>
    <mergeCell ref="AP20:AV20"/>
    <mergeCell ref="B16:M18"/>
    <mergeCell ref="N16:BJ16"/>
    <mergeCell ref="N17:AH17"/>
    <mergeCell ref="AI17:AV17"/>
    <mergeCell ref="AW17:BJ17"/>
    <mergeCell ref="N18:T18"/>
    <mergeCell ref="U18:AA18"/>
    <mergeCell ref="AB18:AH18"/>
    <mergeCell ref="AI18:AO18"/>
    <mergeCell ref="AP18:AV18"/>
    <mergeCell ref="AW20:BC20"/>
    <mergeCell ref="BD20:BJ20"/>
    <mergeCell ref="AP12:AV12"/>
    <mergeCell ref="AW12:BC12"/>
    <mergeCell ref="BD12:BJ12"/>
    <mergeCell ref="G13:H13"/>
    <mergeCell ref="U14:AA14"/>
    <mergeCell ref="AB14:AH14"/>
    <mergeCell ref="AI14:AO14"/>
    <mergeCell ref="AP14:AV14"/>
    <mergeCell ref="AW14:BC14"/>
    <mergeCell ref="BD14:BJ14"/>
    <mergeCell ref="U13:AA13"/>
    <mergeCell ref="AB13:AH13"/>
    <mergeCell ref="AI13:AO13"/>
    <mergeCell ref="AP13:AV13"/>
    <mergeCell ref="AW13:BC13"/>
    <mergeCell ref="BD13:BJ13"/>
    <mergeCell ref="AI8:AO8"/>
    <mergeCell ref="AP8:AV8"/>
    <mergeCell ref="AI7:AV7"/>
    <mergeCell ref="AW8:BC8"/>
    <mergeCell ref="BD8:BJ8"/>
    <mergeCell ref="N7:AH7"/>
    <mergeCell ref="G14:H14"/>
    <mergeCell ref="N11:T11"/>
    <mergeCell ref="N12:T12"/>
    <mergeCell ref="N13:T13"/>
    <mergeCell ref="N14:T14"/>
    <mergeCell ref="G11:H11"/>
    <mergeCell ref="AI10:AO10"/>
    <mergeCell ref="AP10:AV10"/>
    <mergeCell ref="G12:H12"/>
    <mergeCell ref="U11:AA11"/>
    <mergeCell ref="AB11:AH11"/>
    <mergeCell ref="AI11:AO11"/>
    <mergeCell ref="AP11:AV11"/>
    <mergeCell ref="AW11:BC11"/>
    <mergeCell ref="BD11:BJ11"/>
    <mergeCell ref="U12:AA12"/>
    <mergeCell ref="AB12:AH12"/>
    <mergeCell ref="AI12:AO12"/>
    <mergeCell ref="F54:H54"/>
    <mergeCell ref="F55:H55"/>
    <mergeCell ref="AO72:BJ72"/>
    <mergeCell ref="M72:AN72"/>
    <mergeCell ref="AC54:AG54"/>
    <mergeCell ref="AC55:AG55"/>
    <mergeCell ref="AH54:AM54"/>
    <mergeCell ref="AH55:AM55"/>
    <mergeCell ref="M80:Q80"/>
    <mergeCell ref="R76:W76"/>
    <mergeCell ref="R77:W77"/>
    <mergeCell ref="R78:W78"/>
    <mergeCell ref="R79:W79"/>
    <mergeCell ref="R80:W80"/>
    <mergeCell ref="AN54:AS54"/>
    <mergeCell ref="AN55:AS55"/>
    <mergeCell ref="AT54:AX54"/>
    <mergeCell ref="AY54:BC54"/>
    <mergeCell ref="AT55:AX55"/>
    <mergeCell ref="AY55:BC55"/>
    <mergeCell ref="BD54:BJ54"/>
    <mergeCell ref="BD55:BJ55"/>
    <mergeCell ref="F69:H69"/>
    <mergeCell ref="F70:H70"/>
    <mergeCell ref="BD52:BJ52"/>
    <mergeCell ref="BD53:BJ53"/>
    <mergeCell ref="AT51:AX51"/>
    <mergeCell ref="M54:Q54"/>
    <mergeCell ref="M55:Q55"/>
    <mergeCell ref="R54:W54"/>
    <mergeCell ref="R55:W55"/>
    <mergeCell ref="X54:AB54"/>
    <mergeCell ref="X55:AB55"/>
    <mergeCell ref="AH52:AM52"/>
    <mergeCell ref="AH53:AM53"/>
    <mergeCell ref="AH51:AM51"/>
    <mergeCell ref="R52:W52"/>
    <mergeCell ref="R53:W53"/>
    <mergeCell ref="AC52:AG52"/>
    <mergeCell ref="AC53:AG53"/>
    <mergeCell ref="AN51:AS51"/>
    <mergeCell ref="AN52:AS52"/>
    <mergeCell ref="AN53:AS53"/>
    <mergeCell ref="AY51:BC51"/>
    <mergeCell ref="AT52:AX52"/>
    <mergeCell ref="AY52:BC52"/>
    <mergeCell ref="AT53:AX53"/>
    <mergeCell ref="AY53:BC53"/>
    <mergeCell ref="C57:D57"/>
    <mergeCell ref="B58:D58"/>
    <mergeCell ref="B60:BJ60"/>
    <mergeCell ref="B62:L64"/>
    <mergeCell ref="M62:S64"/>
    <mergeCell ref="T63:Z64"/>
    <mergeCell ref="AA63:AF64"/>
    <mergeCell ref="AG63:AL64"/>
    <mergeCell ref="AM63:AR64"/>
    <mergeCell ref="AS63:AX64"/>
    <mergeCell ref="AY63:BD64"/>
    <mergeCell ref="BE63:BJ64"/>
    <mergeCell ref="T62:BJ62"/>
    <mergeCell ref="C66:E66"/>
    <mergeCell ref="F66:H66"/>
    <mergeCell ref="I66:K66"/>
    <mergeCell ref="M66:S66"/>
    <mergeCell ref="T66:Z66"/>
    <mergeCell ref="AG66:AL66"/>
    <mergeCell ref="AM66:AR66"/>
    <mergeCell ref="F67:H67"/>
    <mergeCell ref="F68:H68"/>
    <mergeCell ref="M67:S67"/>
    <mergeCell ref="M68:S68"/>
    <mergeCell ref="M69:S69"/>
    <mergeCell ref="M70:S70"/>
    <mergeCell ref="T67:Z67"/>
    <mergeCell ref="T68:Z68"/>
    <mergeCell ref="T69:Z69"/>
    <mergeCell ref="T70:Z70"/>
    <mergeCell ref="AA66:AF66"/>
    <mergeCell ref="AA67:AF67"/>
    <mergeCell ref="AA68:AF68"/>
    <mergeCell ref="AA69:AF69"/>
    <mergeCell ref="AA70:AF70"/>
    <mergeCell ref="AS66:AX66"/>
    <mergeCell ref="AY66:BD66"/>
    <mergeCell ref="BE66:BJ66"/>
    <mergeCell ref="AG67:AL67"/>
    <mergeCell ref="AM67:AR67"/>
    <mergeCell ref="AS67:AX67"/>
    <mergeCell ref="AY67:BD67"/>
    <mergeCell ref="BE67:BJ67"/>
    <mergeCell ref="AG68:AL68"/>
    <mergeCell ref="AM68:AR68"/>
    <mergeCell ref="AS68:AX68"/>
    <mergeCell ref="AY68:BD68"/>
    <mergeCell ref="BE68:BJ68"/>
    <mergeCell ref="AG69:AL69"/>
    <mergeCell ref="AM69:AR69"/>
    <mergeCell ref="AS69:AX69"/>
    <mergeCell ref="AY69:BD69"/>
    <mergeCell ref="BE69:BJ69"/>
    <mergeCell ref="AG70:AL70"/>
    <mergeCell ref="AM70:AR70"/>
    <mergeCell ref="AS70:AX70"/>
    <mergeCell ref="AY70:BD70"/>
    <mergeCell ref="BE70:BJ70"/>
    <mergeCell ref="AO73:AT74"/>
    <mergeCell ref="AU73:AZ74"/>
    <mergeCell ref="BA73:BE74"/>
    <mergeCell ref="BF73:BJ74"/>
    <mergeCell ref="C76:E76"/>
    <mergeCell ref="F76:H76"/>
    <mergeCell ref="I76:K76"/>
    <mergeCell ref="F77:H77"/>
    <mergeCell ref="AO76:AT76"/>
    <mergeCell ref="AU76:AZ76"/>
    <mergeCell ref="AO77:AT77"/>
    <mergeCell ref="AU77:AZ77"/>
    <mergeCell ref="BA76:BE76"/>
    <mergeCell ref="BA77:BE77"/>
    <mergeCell ref="F79:H79"/>
    <mergeCell ref="F80:H80"/>
    <mergeCell ref="M73:Q74"/>
    <mergeCell ref="R73:W74"/>
    <mergeCell ref="X73:AB74"/>
    <mergeCell ref="AC73:AH74"/>
    <mergeCell ref="AI73:AN74"/>
    <mergeCell ref="M76:Q76"/>
    <mergeCell ref="M77:Q77"/>
    <mergeCell ref="M78:Q78"/>
    <mergeCell ref="M79:Q79"/>
    <mergeCell ref="X76:AB76"/>
    <mergeCell ref="X77:AB77"/>
    <mergeCell ref="X78:AB78"/>
    <mergeCell ref="X79:AB79"/>
    <mergeCell ref="X80:AB80"/>
    <mergeCell ref="AC76:AH76"/>
    <mergeCell ref="AC77:AH77"/>
    <mergeCell ref="AC78:AH78"/>
    <mergeCell ref="AC79:AH79"/>
    <mergeCell ref="AC80:AH80"/>
    <mergeCell ref="AI76:AN76"/>
    <mergeCell ref="AI77:AN77"/>
    <mergeCell ref="B72:L74"/>
    <mergeCell ref="BA78:BE78"/>
    <mergeCell ref="BA79:BE79"/>
    <mergeCell ref="BA80:BE80"/>
    <mergeCell ref="F83:G83"/>
    <mergeCell ref="F84:G84"/>
    <mergeCell ref="F85:G85"/>
    <mergeCell ref="B87:D87"/>
    <mergeCell ref="BF76:BJ76"/>
    <mergeCell ref="BF77:BJ77"/>
    <mergeCell ref="BF78:BJ78"/>
    <mergeCell ref="BF79:BJ79"/>
    <mergeCell ref="BF80:BJ80"/>
    <mergeCell ref="AI78:AN78"/>
    <mergeCell ref="AO78:AT78"/>
    <mergeCell ref="AU78:AZ78"/>
    <mergeCell ref="AI79:AN79"/>
    <mergeCell ref="AO79:AT79"/>
    <mergeCell ref="AU79:AZ79"/>
    <mergeCell ref="C82:D82"/>
    <mergeCell ref="F82:G82"/>
    <mergeCell ref="AI80:AN80"/>
    <mergeCell ref="AO80:AT80"/>
    <mergeCell ref="AU80:AZ80"/>
    <mergeCell ref="F78:H78"/>
    <mergeCell ref="A1:S2"/>
    <mergeCell ref="B4:BJ4"/>
    <mergeCell ref="AW33:BC33"/>
    <mergeCell ref="BD33:BJ33"/>
    <mergeCell ref="G33:H33"/>
    <mergeCell ref="N33:T33"/>
    <mergeCell ref="U33:AA33"/>
    <mergeCell ref="AB33:AH33"/>
    <mergeCell ref="AI33:AO33"/>
    <mergeCell ref="AP33:AV33"/>
    <mergeCell ref="AW7:BJ7"/>
    <mergeCell ref="N6:BJ6"/>
    <mergeCell ref="C10:F10"/>
    <mergeCell ref="I10:L10"/>
    <mergeCell ref="G10:H10"/>
    <mergeCell ref="N10:T10"/>
    <mergeCell ref="AW10:BC10"/>
    <mergeCell ref="BD10:BJ10"/>
    <mergeCell ref="U10:AA10"/>
    <mergeCell ref="AB10:AH10"/>
    <mergeCell ref="B6:M8"/>
    <mergeCell ref="N8:T8"/>
    <mergeCell ref="U8:AA8"/>
    <mergeCell ref="AB8:AH8"/>
  </mergeCells>
  <phoneticPr fontId="1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50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'178'!A1+1</f>
        <v>179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8" customHeight="1">
      <c r="C5" s="451" t="s">
        <v>682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89"/>
      <c r="AF5" s="88"/>
      <c r="AG5" s="253" t="s">
        <v>683</v>
      </c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12.95" customHeight="1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9" t="s">
        <v>67</v>
      </c>
      <c r="AE6" s="3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2" t="s">
        <v>67</v>
      </c>
    </row>
    <row r="7" spans="2:63" ht="18" customHeight="1">
      <c r="B7" s="3"/>
      <c r="C7" s="244" t="s">
        <v>626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8" t="s">
        <v>69</v>
      </c>
      <c r="V7" s="375"/>
      <c r="W7" s="375"/>
      <c r="X7" s="375"/>
      <c r="Y7" s="375"/>
      <c r="Z7" s="248" t="s">
        <v>70</v>
      </c>
      <c r="AA7" s="375"/>
      <c r="AB7" s="375"/>
      <c r="AC7" s="375"/>
      <c r="AD7" s="375"/>
      <c r="AE7" s="71"/>
      <c r="AF7" s="71"/>
      <c r="AG7" s="244" t="s">
        <v>626</v>
      </c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 t="s">
        <v>69</v>
      </c>
      <c r="AZ7" s="245"/>
      <c r="BA7" s="245"/>
      <c r="BB7" s="245"/>
      <c r="BC7" s="245"/>
      <c r="BD7" s="245"/>
      <c r="BE7" s="245" t="s">
        <v>70</v>
      </c>
      <c r="BF7" s="245"/>
      <c r="BG7" s="245"/>
      <c r="BH7" s="245"/>
      <c r="BI7" s="245"/>
      <c r="BJ7" s="248"/>
    </row>
    <row r="8" spans="2:63">
      <c r="T8" s="53"/>
      <c r="AC8" s="454" t="s">
        <v>68</v>
      </c>
      <c r="AD8" s="454"/>
      <c r="AF8" s="18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53"/>
      <c r="BI8" s="452" t="s">
        <v>68</v>
      </c>
      <c r="BJ8" s="452"/>
    </row>
    <row r="9" spans="2:63">
      <c r="T9" s="5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54"/>
    </row>
    <row r="10" spans="2:63">
      <c r="D10" s="243" t="s">
        <v>9</v>
      </c>
      <c r="E10" s="243"/>
      <c r="F10" s="243"/>
      <c r="G10" s="243"/>
      <c r="H10" s="241">
        <v>21</v>
      </c>
      <c r="I10" s="241"/>
      <c r="J10" s="241"/>
      <c r="K10" s="241"/>
      <c r="L10" s="241" t="s">
        <v>71</v>
      </c>
      <c r="M10" s="241"/>
      <c r="N10" s="241"/>
      <c r="O10" s="241"/>
      <c r="P10" s="243" t="s">
        <v>23</v>
      </c>
      <c r="Q10" s="243"/>
      <c r="R10" s="243"/>
      <c r="S10" s="243"/>
      <c r="T10" s="54"/>
      <c r="U10" s="330">
        <v>2078</v>
      </c>
      <c r="V10" s="242"/>
      <c r="W10" s="242"/>
      <c r="X10" s="242"/>
      <c r="Y10" s="242"/>
      <c r="Z10" s="240">
        <v>51636</v>
      </c>
      <c r="AA10" s="240"/>
      <c r="AB10" s="240"/>
      <c r="AC10" s="240"/>
      <c r="AD10" s="240"/>
      <c r="AE10" s="81"/>
      <c r="AF10" s="82"/>
      <c r="AG10" s="3"/>
      <c r="AH10" s="243" t="s">
        <v>9</v>
      </c>
      <c r="AI10" s="243"/>
      <c r="AJ10" s="243"/>
      <c r="AK10" s="243"/>
      <c r="AL10" s="241">
        <v>21</v>
      </c>
      <c r="AM10" s="241"/>
      <c r="AN10" s="241"/>
      <c r="AO10" s="241"/>
      <c r="AP10" s="241" t="s">
        <v>71</v>
      </c>
      <c r="AQ10" s="241"/>
      <c r="AR10" s="241"/>
      <c r="AS10" s="241"/>
      <c r="AT10" s="243" t="s">
        <v>23</v>
      </c>
      <c r="AU10" s="243"/>
      <c r="AV10" s="243"/>
      <c r="AW10" s="243"/>
      <c r="AX10" s="54"/>
      <c r="AY10" s="453">
        <v>1800</v>
      </c>
      <c r="AZ10" s="453"/>
      <c r="BA10" s="453"/>
      <c r="BB10" s="453"/>
      <c r="BC10" s="453"/>
      <c r="BD10" s="453"/>
      <c r="BE10" s="453">
        <v>78121</v>
      </c>
      <c r="BF10" s="453"/>
      <c r="BG10" s="453"/>
      <c r="BH10" s="453"/>
      <c r="BI10" s="453"/>
      <c r="BJ10" s="453"/>
    </row>
    <row r="11" spans="2:63" ht="13.5" customHeight="1">
      <c r="H11" s="241">
        <v>22</v>
      </c>
      <c r="I11" s="241"/>
      <c r="J11" s="241"/>
      <c r="K11" s="241"/>
      <c r="P11" s="241" t="s">
        <v>72</v>
      </c>
      <c r="Q11" s="241"/>
      <c r="R11" s="241"/>
      <c r="S11" s="241"/>
      <c r="T11" s="54"/>
      <c r="U11" s="330">
        <v>1934</v>
      </c>
      <c r="V11" s="242"/>
      <c r="W11" s="242"/>
      <c r="X11" s="242"/>
      <c r="Y11" s="242"/>
      <c r="Z11" s="240">
        <v>47329</v>
      </c>
      <c r="AA11" s="240"/>
      <c r="AB11" s="240"/>
      <c r="AC11" s="240"/>
      <c r="AD11" s="240"/>
      <c r="AE11" s="81"/>
      <c r="AF11" s="82"/>
      <c r="AG11" s="3"/>
      <c r="AL11" s="241">
        <v>22</v>
      </c>
      <c r="AM11" s="241"/>
      <c r="AN11" s="241"/>
      <c r="AO11" s="241"/>
      <c r="AT11" s="241" t="s">
        <v>72</v>
      </c>
      <c r="AU11" s="241"/>
      <c r="AV11" s="241"/>
      <c r="AW11" s="241"/>
      <c r="AX11" s="54"/>
      <c r="AY11" s="453">
        <v>1927</v>
      </c>
      <c r="AZ11" s="453"/>
      <c r="BA11" s="453"/>
      <c r="BB11" s="453"/>
      <c r="BC11" s="453"/>
      <c r="BD11" s="453"/>
      <c r="BE11" s="453">
        <v>84600</v>
      </c>
      <c r="BF11" s="453"/>
      <c r="BG11" s="453"/>
      <c r="BH11" s="453"/>
      <c r="BI11" s="453"/>
      <c r="BJ11" s="453"/>
    </row>
    <row r="12" spans="2:63" ht="13.5" customHeight="1">
      <c r="H12" s="241">
        <v>23</v>
      </c>
      <c r="I12" s="241"/>
      <c r="J12" s="241"/>
      <c r="K12" s="241"/>
      <c r="P12" s="241" t="s">
        <v>72</v>
      </c>
      <c r="Q12" s="241"/>
      <c r="R12" s="241"/>
      <c r="S12" s="241"/>
      <c r="T12" s="54"/>
      <c r="U12" s="330">
        <v>1934</v>
      </c>
      <c r="V12" s="242"/>
      <c r="W12" s="242"/>
      <c r="X12" s="242"/>
      <c r="Y12" s="242"/>
      <c r="Z12" s="240">
        <v>47329</v>
      </c>
      <c r="AA12" s="240"/>
      <c r="AB12" s="240"/>
      <c r="AC12" s="240"/>
      <c r="AD12" s="240"/>
      <c r="AE12" s="81"/>
      <c r="AF12" s="82"/>
      <c r="AG12" s="3"/>
      <c r="AL12" s="241">
        <v>23</v>
      </c>
      <c r="AM12" s="241"/>
      <c r="AN12" s="241"/>
      <c r="AO12" s="241"/>
      <c r="AT12" s="241" t="s">
        <v>72</v>
      </c>
      <c r="AU12" s="241"/>
      <c r="AV12" s="241"/>
      <c r="AW12" s="241"/>
      <c r="AX12" s="54"/>
      <c r="AY12" s="453">
        <v>1540</v>
      </c>
      <c r="AZ12" s="453"/>
      <c r="BA12" s="453"/>
      <c r="BB12" s="453"/>
      <c r="BC12" s="453"/>
      <c r="BD12" s="453"/>
      <c r="BE12" s="453">
        <v>60137</v>
      </c>
      <c r="BF12" s="453"/>
      <c r="BG12" s="453"/>
      <c r="BH12" s="453"/>
      <c r="BI12" s="453"/>
      <c r="BJ12" s="453"/>
    </row>
    <row r="13" spans="2:63" ht="13.5" customHeight="1">
      <c r="H13" s="241">
        <v>24</v>
      </c>
      <c r="I13" s="241"/>
      <c r="J13" s="241"/>
      <c r="K13" s="241"/>
      <c r="P13" s="241" t="s">
        <v>72</v>
      </c>
      <c r="Q13" s="241"/>
      <c r="R13" s="241"/>
      <c r="S13" s="241"/>
      <c r="T13" s="54"/>
      <c r="U13" s="330">
        <v>1954</v>
      </c>
      <c r="V13" s="242"/>
      <c r="W13" s="242"/>
      <c r="X13" s="242"/>
      <c r="Y13" s="242"/>
      <c r="Z13" s="240">
        <v>48593</v>
      </c>
      <c r="AA13" s="240"/>
      <c r="AB13" s="240"/>
      <c r="AC13" s="240"/>
      <c r="AD13" s="240"/>
      <c r="AE13" s="81"/>
      <c r="AF13" s="82"/>
      <c r="AG13" s="3"/>
      <c r="AL13" s="241">
        <v>24</v>
      </c>
      <c r="AM13" s="241"/>
      <c r="AN13" s="241"/>
      <c r="AO13" s="241"/>
      <c r="AT13" s="241" t="s">
        <v>72</v>
      </c>
      <c r="AU13" s="241"/>
      <c r="AV13" s="241"/>
      <c r="AW13" s="241"/>
      <c r="AX13" s="54"/>
      <c r="AY13" s="453">
        <v>2000</v>
      </c>
      <c r="AZ13" s="453"/>
      <c r="BA13" s="453"/>
      <c r="BB13" s="453"/>
      <c r="BC13" s="453"/>
      <c r="BD13" s="453"/>
      <c r="BE13" s="453">
        <v>87873</v>
      </c>
      <c r="BF13" s="453"/>
      <c r="BG13" s="453"/>
      <c r="BH13" s="453"/>
      <c r="BI13" s="453"/>
      <c r="BJ13" s="453"/>
    </row>
    <row r="14" spans="2:63" ht="13.5" customHeight="1">
      <c r="H14" s="238">
        <v>25</v>
      </c>
      <c r="I14" s="238"/>
      <c r="J14" s="238"/>
      <c r="K14" s="238"/>
      <c r="P14" s="238" t="s">
        <v>72</v>
      </c>
      <c r="Q14" s="238"/>
      <c r="R14" s="238"/>
      <c r="S14" s="238"/>
      <c r="T14" s="223"/>
      <c r="U14" s="348">
        <f>SUM(U16:Y20,U22:Y26,U28:Y32,U34:Y38,U40:Y42)</f>
        <v>1954</v>
      </c>
      <c r="V14" s="239"/>
      <c r="W14" s="239"/>
      <c r="X14" s="239"/>
      <c r="Y14" s="239"/>
      <c r="Z14" s="237">
        <f>SUM(Z16:AD20,Z22:AD26,Z28:AD32,Z34:AD38,Z40:AD42)</f>
        <v>48593</v>
      </c>
      <c r="AA14" s="237"/>
      <c r="AB14" s="237"/>
      <c r="AC14" s="237"/>
      <c r="AD14" s="237"/>
      <c r="AE14" s="84"/>
      <c r="AF14" s="83"/>
      <c r="AG14" s="3"/>
      <c r="AL14" s="238">
        <v>25</v>
      </c>
      <c r="AM14" s="238"/>
      <c r="AN14" s="238"/>
      <c r="AO14" s="238"/>
      <c r="AT14" s="238" t="s">
        <v>72</v>
      </c>
      <c r="AU14" s="238"/>
      <c r="AV14" s="238"/>
      <c r="AW14" s="238"/>
      <c r="AX14" s="54"/>
      <c r="AY14" s="261">
        <f>SUM(AY16,AY18,AY20,AY22,AY24,AY26,AY28:BD32,AY34:BD38,AY40:BD44,AY46)</f>
        <v>2000</v>
      </c>
      <c r="AZ14" s="261"/>
      <c r="BA14" s="261"/>
      <c r="BB14" s="261"/>
      <c r="BC14" s="261"/>
      <c r="BD14" s="261"/>
      <c r="BE14" s="261">
        <f>SUM(BE16,BE18,BE20,BE22,BE24,BE26,BE28:BJ32,BE34:BJ38,BE40:BJ44,BE46)</f>
        <v>87873</v>
      </c>
      <c r="BF14" s="261"/>
      <c r="BG14" s="261"/>
      <c r="BH14" s="261"/>
      <c r="BI14" s="261"/>
      <c r="BJ14" s="261"/>
    </row>
    <row r="15" spans="2:63">
      <c r="T15" s="54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54"/>
    </row>
    <row r="16" spans="2:63" ht="13.5" customHeight="1">
      <c r="D16" s="243" t="s">
        <v>74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 t="s">
        <v>73</v>
      </c>
      <c r="P16" s="243"/>
      <c r="Q16" s="243"/>
      <c r="R16" s="243"/>
      <c r="S16" s="243"/>
      <c r="T16" s="54"/>
      <c r="U16" s="456">
        <v>55</v>
      </c>
      <c r="V16" s="453"/>
      <c r="W16" s="453"/>
      <c r="X16" s="453"/>
      <c r="Y16" s="453"/>
      <c r="Z16" s="453">
        <v>1426</v>
      </c>
      <c r="AA16" s="453"/>
      <c r="AB16" s="453"/>
      <c r="AC16" s="453"/>
      <c r="AD16" s="453"/>
      <c r="AE16" s="87"/>
      <c r="AF16" s="87"/>
      <c r="AG16" s="3"/>
      <c r="AH16" s="243" t="s">
        <v>114</v>
      </c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 t="s">
        <v>766</v>
      </c>
      <c r="AT16" s="243"/>
      <c r="AU16" s="243"/>
      <c r="AV16" s="243"/>
      <c r="AW16" s="243"/>
      <c r="AX16" s="54"/>
      <c r="AY16" s="455">
        <v>40</v>
      </c>
      <c r="AZ16" s="455"/>
      <c r="BA16" s="455"/>
      <c r="BB16" s="455"/>
      <c r="BC16" s="455"/>
      <c r="BD16" s="455"/>
      <c r="BE16" s="455">
        <v>3944</v>
      </c>
      <c r="BF16" s="455"/>
      <c r="BG16" s="455"/>
      <c r="BH16" s="455"/>
      <c r="BI16" s="455"/>
      <c r="BJ16" s="455"/>
    </row>
    <row r="17" spans="4:62" ht="13.5" customHeight="1">
      <c r="D17" s="243" t="s">
        <v>79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 t="s">
        <v>75</v>
      </c>
      <c r="P17" s="243"/>
      <c r="Q17" s="243"/>
      <c r="R17" s="243"/>
      <c r="S17" s="243"/>
      <c r="T17" s="54"/>
      <c r="U17" s="456">
        <v>152</v>
      </c>
      <c r="V17" s="453"/>
      <c r="W17" s="453"/>
      <c r="X17" s="453"/>
      <c r="Y17" s="453"/>
      <c r="Z17" s="453">
        <v>3496</v>
      </c>
      <c r="AA17" s="453"/>
      <c r="AB17" s="453"/>
      <c r="AC17" s="453"/>
      <c r="AD17" s="453"/>
      <c r="AE17" s="87"/>
      <c r="AF17" s="87"/>
      <c r="AG17" s="3"/>
      <c r="AX17" s="54"/>
      <c r="AY17" s="92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</row>
    <row r="18" spans="4:62" ht="13.5" customHeight="1">
      <c r="D18" s="243" t="s">
        <v>80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 t="s">
        <v>76</v>
      </c>
      <c r="P18" s="243"/>
      <c r="Q18" s="243"/>
      <c r="R18" s="243"/>
      <c r="S18" s="243"/>
      <c r="T18" s="54"/>
      <c r="U18" s="456">
        <v>16</v>
      </c>
      <c r="V18" s="453"/>
      <c r="W18" s="453"/>
      <c r="X18" s="453"/>
      <c r="Y18" s="453"/>
      <c r="Z18" s="453">
        <v>514</v>
      </c>
      <c r="AA18" s="453"/>
      <c r="AB18" s="453"/>
      <c r="AC18" s="453"/>
      <c r="AD18" s="453"/>
      <c r="AE18" s="87"/>
      <c r="AF18" s="87"/>
      <c r="AG18" s="3"/>
      <c r="AH18" s="243" t="s">
        <v>115</v>
      </c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 t="s">
        <v>767</v>
      </c>
      <c r="AT18" s="243"/>
      <c r="AU18" s="243"/>
      <c r="AV18" s="243"/>
      <c r="AW18" s="243"/>
      <c r="AX18" s="54"/>
      <c r="AY18" s="455">
        <v>54</v>
      </c>
      <c r="AZ18" s="455"/>
      <c r="BA18" s="455"/>
      <c r="BB18" s="455"/>
      <c r="BC18" s="455"/>
      <c r="BD18" s="455"/>
      <c r="BE18" s="455">
        <v>3696</v>
      </c>
      <c r="BF18" s="455"/>
      <c r="BG18" s="455"/>
      <c r="BH18" s="455"/>
      <c r="BI18" s="455"/>
      <c r="BJ18" s="455"/>
    </row>
    <row r="19" spans="4:62" ht="13.5" customHeight="1">
      <c r="D19" s="243" t="s">
        <v>81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 t="s">
        <v>77</v>
      </c>
      <c r="P19" s="243"/>
      <c r="Q19" s="243"/>
      <c r="R19" s="243"/>
      <c r="S19" s="243"/>
      <c r="T19" s="54"/>
      <c r="U19" s="456">
        <v>49</v>
      </c>
      <c r="V19" s="453"/>
      <c r="W19" s="453"/>
      <c r="X19" s="453"/>
      <c r="Y19" s="453"/>
      <c r="Z19" s="453">
        <v>1065</v>
      </c>
      <c r="AA19" s="453"/>
      <c r="AB19" s="453"/>
      <c r="AC19" s="453"/>
      <c r="AD19" s="453"/>
      <c r="AE19" s="90"/>
      <c r="AF19" s="90"/>
      <c r="AG19" s="3"/>
      <c r="AX19" s="54"/>
      <c r="AY19" s="92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</row>
    <row r="20" spans="4:62" ht="13.5" customHeight="1">
      <c r="D20" s="243" t="s">
        <v>82</v>
      </c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 t="s">
        <v>109</v>
      </c>
      <c r="P20" s="243"/>
      <c r="Q20" s="243"/>
      <c r="R20" s="243"/>
      <c r="S20" s="243"/>
      <c r="T20" s="54"/>
      <c r="U20" s="456">
        <v>235</v>
      </c>
      <c r="V20" s="453"/>
      <c r="W20" s="453"/>
      <c r="X20" s="453"/>
      <c r="Y20" s="453"/>
      <c r="Z20" s="453">
        <v>4683</v>
      </c>
      <c r="AA20" s="453"/>
      <c r="AB20" s="453"/>
      <c r="AC20" s="453"/>
      <c r="AD20" s="453"/>
      <c r="AE20" s="87"/>
      <c r="AF20" s="87"/>
      <c r="AG20" s="3"/>
      <c r="AH20" s="243" t="s">
        <v>116</v>
      </c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 t="s">
        <v>768</v>
      </c>
      <c r="AT20" s="243"/>
      <c r="AU20" s="243"/>
      <c r="AV20" s="243"/>
      <c r="AW20" s="243"/>
      <c r="AX20" s="54"/>
      <c r="AY20" s="453">
        <v>38</v>
      </c>
      <c r="AZ20" s="453"/>
      <c r="BA20" s="453"/>
      <c r="BB20" s="453"/>
      <c r="BC20" s="453"/>
      <c r="BD20" s="453"/>
      <c r="BE20" s="453">
        <v>2689</v>
      </c>
      <c r="BF20" s="453"/>
      <c r="BG20" s="453"/>
      <c r="BH20" s="453"/>
      <c r="BI20" s="453"/>
      <c r="BJ20" s="453"/>
    </row>
    <row r="21" spans="4:62">
      <c r="T21" s="5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0"/>
      <c r="AF21" s="10"/>
      <c r="AG21" s="3"/>
      <c r="AX21" s="54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4:62" ht="13.5" customHeight="1">
      <c r="D22" s="243" t="s">
        <v>83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 t="s">
        <v>78</v>
      </c>
      <c r="P22" s="243"/>
      <c r="Q22" s="243"/>
      <c r="R22" s="243"/>
      <c r="S22" s="243"/>
      <c r="T22" s="54"/>
      <c r="U22" s="456">
        <v>163</v>
      </c>
      <c r="V22" s="453"/>
      <c r="W22" s="453"/>
      <c r="X22" s="453"/>
      <c r="Y22" s="453"/>
      <c r="Z22" s="453">
        <v>2975</v>
      </c>
      <c r="AA22" s="453"/>
      <c r="AB22" s="453"/>
      <c r="AC22" s="453"/>
      <c r="AD22" s="453"/>
      <c r="AE22" s="87"/>
      <c r="AF22" s="87"/>
      <c r="AG22" s="3"/>
      <c r="AH22" s="243" t="s">
        <v>117</v>
      </c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 t="s">
        <v>769</v>
      </c>
      <c r="AT22" s="243"/>
      <c r="AU22" s="243"/>
      <c r="AV22" s="243"/>
      <c r="AW22" s="243"/>
      <c r="AX22" s="54"/>
      <c r="AY22" s="453">
        <v>48</v>
      </c>
      <c r="AZ22" s="453"/>
      <c r="BA22" s="453"/>
      <c r="BB22" s="453"/>
      <c r="BC22" s="453"/>
      <c r="BD22" s="453"/>
      <c r="BE22" s="453">
        <v>2909</v>
      </c>
      <c r="BF22" s="453"/>
      <c r="BG22" s="453"/>
      <c r="BH22" s="453"/>
      <c r="BI22" s="453"/>
      <c r="BJ22" s="453"/>
    </row>
    <row r="23" spans="4:62" ht="13.5" customHeight="1">
      <c r="D23" s="243" t="s">
        <v>84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 t="s">
        <v>101</v>
      </c>
      <c r="P23" s="243"/>
      <c r="Q23" s="243"/>
      <c r="R23" s="243"/>
      <c r="S23" s="243"/>
      <c r="T23" s="54"/>
      <c r="U23" s="456">
        <v>96</v>
      </c>
      <c r="V23" s="453"/>
      <c r="W23" s="453"/>
      <c r="X23" s="453"/>
      <c r="Y23" s="453"/>
      <c r="Z23" s="453">
        <v>2168</v>
      </c>
      <c r="AA23" s="453"/>
      <c r="AB23" s="453"/>
      <c r="AC23" s="453"/>
      <c r="AD23" s="453"/>
      <c r="AE23" s="87"/>
      <c r="AF23" s="87"/>
      <c r="AG23" s="3"/>
      <c r="AX23" s="54"/>
      <c r="AY23" s="91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</row>
    <row r="24" spans="4:62" ht="13.5" customHeight="1">
      <c r="D24" s="243" t="s">
        <v>85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 t="s">
        <v>102</v>
      </c>
      <c r="P24" s="243"/>
      <c r="Q24" s="243"/>
      <c r="R24" s="243"/>
      <c r="S24" s="243"/>
      <c r="T24" s="54"/>
      <c r="U24" s="456">
        <v>171</v>
      </c>
      <c r="V24" s="453"/>
      <c r="W24" s="453"/>
      <c r="X24" s="453"/>
      <c r="Y24" s="453"/>
      <c r="Z24" s="453">
        <v>4051</v>
      </c>
      <c r="AA24" s="453"/>
      <c r="AB24" s="453"/>
      <c r="AC24" s="453"/>
      <c r="AD24" s="453"/>
      <c r="AE24" s="87"/>
      <c r="AF24" s="87"/>
      <c r="AG24" s="3"/>
      <c r="AH24" s="243" t="s">
        <v>118</v>
      </c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 t="s">
        <v>109</v>
      </c>
      <c r="AT24" s="243"/>
      <c r="AU24" s="243"/>
      <c r="AV24" s="243"/>
      <c r="AW24" s="243"/>
      <c r="AX24" s="54"/>
      <c r="AY24" s="453">
        <v>56</v>
      </c>
      <c r="AZ24" s="453"/>
      <c r="BA24" s="453"/>
      <c r="BB24" s="453"/>
      <c r="BC24" s="453"/>
      <c r="BD24" s="453"/>
      <c r="BE24" s="453">
        <v>3327</v>
      </c>
      <c r="BF24" s="453"/>
      <c r="BG24" s="453"/>
      <c r="BH24" s="453"/>
      <c r="BI24" s="453"/>
      <c r="BJ24" s="453"/>
    </row>
    <row r="25" spans="4:62">
      <c r="D25" s="243" t="s">
        <v>86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 t="s">
        <v>103</v>
      </c>
      <c r="P25" s="243"/>
      <c r="Q25" s="243"/>
      <c r="R25" s="243"/>
      <c r="S25" s="243"/>
      <c r="T25" s="54"/>
      <c r="U25" s="456">
        <v>146</v>
      </c>
      <c r="V25" s="453"/>
      <c r="W25" s="453"/>
      <c r="X25" s="453"/>
      <c r="Y25" s="453"/>
      <c r="Z25" s="453">
        <v>3360</v>
      </c>
      <c r="AA25" s="453"/>
      <c r="AB25" s="453"/>
      <c r="AC25" s="453"/>
      <c r="AD25" s="453"/>
      <c r="AE25" s="87"/>
      <c r="AF25" s="87"/>
      <c r="AG25" s="3"/>
      <c r="AX25" s="54"/>
    </row>
    <row r="26" spans="4:62" ht="13.5" customHeight="1">
      <c r="D26" s="243" t="s">
        <v>87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 t="s">
        <v>104</v>
      </c>
      <c r="P26" s="243"/>
      <c r="Q26" s="243"/>
      <c r="R26" s="243"/>
      <c r="S26" s="243"/>
      <c r="T26" s="54"/>
      <c r="U26" s="456">
        <v>49</v>
      </c>
      <c r="V26" s="453"/>
      <c r="W26" s="453"/>
      <c r="X26" s="453"/>
      <c r="Y26" s="453"/>
      <c r="Z26" s="453">
        <v>1350</v>
      </c>
      <c r="AA26" s="453"/>
      <c r="AB26" s="453"/>
      <c r="AC26" s="453"/>
      <c r="AD26" s="453"/>
      <c r="AE26" s="87"/>
      <c r="AF26" s="87"/>
      <c r="AG26" s="3"/>
      <c r="AH26" s="243" t="s">
        <v>119</v>
      </c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 t="s">
        <v>109</v>
      </c>
      <c r="AT26" s="243"/>
      <c r="AU26" s="243"/>
      <c r="AV26" s="243"/>
      <c r="AW26" s="243"/>
      <c r="AX26" s="54"/>
      <c r="AY26" s="453">
        <v>49</v>
      </c>
      <c r="AZ26" s="453"/>
      <c r="BA26" s="453"/>
      <c r="BB26" s="453"/>
      <c r="BC26" s="453"/>
      <c r="BD26" s="453"/>
      <c r="BE26" s="453">
        <v>3303</v>
      </c>
      <c r="BF26" s="453"/>
      <c r="BG26" s="453"/>
      <c r="BH26" s="453"/>
      <c r="BI26" s="453"/>
      <c r="BJ26" s="453"/>
    </row>
    <row r="27" spans="4:62">
      <c r="T27" s="54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10"/>
      <c r="AF27" s="1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54"/>
    </row>
    <row r="28" spans="4:62">
      <c r="D28" s="243" t="s">
        <v>88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 t="s">
        <v>762</v>
      </c>
      <c r="P28" s="243"/>
      <c r="Q28" s="243"/>
      <c r="R28" s="243"/>
      <c r="S28" s="243"/>
      <c r="T28" s="54"/>
      <c r="U28" s="456">
        <v>46</v>
      </c>
      <c r="V28" s="453"/>
      <c r="W28" s="453"/>
      <c r="X28" s="453"/>
      <c r="Y28" s="453"/>
      <c r="Z28" s="453">
        <v>1245</v>
      </c>
      <c r="AA28" s="453"/>
      <c r="AB28" s="453"/>
      <c r="AC28" s="453"/>
      <c r="AD28" s="453"/>
      <c r="AE28" s="87"/>
      <c r="AF28" s="87"/>
      <c r="AG28" s="459" t="s">
        <v>761</v>
      </c>
      <c r="AH28" s="459"/>
      <c r="AI28" s="243" t="s">
        <v>745</v>
      </c>
      <c r="AJ28" s="243"/>
      <c r="AK28" s="243"/>
      <c r="AL28" s="243"/>
      <c r="AM28" s="243"/>
      <c r="AN28" s="243"/>
      <c r="AO28" s="243"/>
      <c r="AP28" s="243"/>
      <c r="AQ28" s="243"/>
      <c r="AR28" s="243"/>
      <c r="AS28" s="243" t="s">
        <v>764</v>
      </c>
      <c r="AT28" s="243"/>
      <c r="AU28" s="243"/>
      <c r="AV28" s="243"/>
      <c r="AW28" s="243"/>
      <c r="AX28" s="54"/>
      <c r="AY28" s="453">
        <v>153</v>
      </c>
      <c r="AZ28" s="453"/>
      <c r="BA28" s="453"/>
      <c r="BB28" s="453"/>
      <c r="BC28" s="453"/>
      <c r="BD28" s="453"/>
      <c r="BE28" s="453">
        <v>5537</v>
      </c>
      <c r="BF28" s="453"/>
      <c r="BG28" s="453"/>
      <c r="BH28" s="453"/>
      <c r="BI28" s="453"/>
      <c r="BJ28" s="453"/>
    </row>
    <row r="29" spans="4:62" ht="13.5" customHeight="1">
      <c r="D29" s="243" t="s">
        <v>89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 t="s">
        <v>763</v>
      </c>
      <c r="P29" s="243"/>
      <c r="Q29" s="243"/>
      <c r="R29" s="243"/>
      <c r="S29" s="243"/>
      <c r="T29" s="54"/>
      <c r="U29" s="456">
        <v>39</v>
      </c>
      <c r="V29" s="453"/>
      <c r="W29" s="453"/>
      <c r="X29" s="453"/>
      <c r="Y29" s="453"/>
      <c r="Z29" s="453">
        <v>1349</v>
      </c>
      <c r="AA29" s="453"/>
      <c r="AB29" s="453"/>
      <c r="AC29" s="453"/>
      <c r="AD29" s="453"/>
      <c r="AE29" s="87"/>
      <c r="AF29" s="87"/>
      <c r="AG29" s="459" t="s">
        <v>761</v>
      </c>
      <c r="AH29" s="459"/>
      <c r="AI29" s="243" t="s">
        <v>746</v>
      </c>
      <c r="AJ29" s="243"/>
      <c r="AK29" s="243"/>
      <c r="AL29" s="243"/>
      <c r="AM29" s="243"/>
      <c r="AN29" s="243"/>
      <c r="AO29" s="243"/>
      <c r="AP29" s="243"/>
      <c r="AQ29" s="243"/>
      <c r="AR29" s="243"/>
      <c r="AS29" s="243" t="s">
        <v>765</v>
      </c>
      <c r="AT29" s="243"/>
      <c r="AU29" s="243"/>
      <c r="AV29" s="243"/>
      <c r="AW29" s="243"/>
      <c r="AX29" s="54"/>
      <c r="AY29" s="453">
        <v>125</v>
      </c>
      <c r="AZ29" s="453"/>
      <c r="BA29" s="453"/>
      <c r="BB29" s="453"/>
      <c r="BC29" s="453"/>
      <c r="BD29" s="453"/>
      <c r="BE29" s="453">
        <v>4002</v>
      </c>
      <c r="BF29" s="453"/>
      <c r="BG29" s="453"/>
      <c r="BH29" s="453"/>
      <c r="BI29" s="453"/>
      <c r="BJ29" s="453"/>
    </row>
    <row r="30" spans="4:62" ht="13.5" customHeight="1">
      <c r="D30" s="243" t="s">
        <v>90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 t="s">
        <v>764</v>
      </c>
      <c r="P30" s="243"/>
      <c r="Q30" s="243"/>
      <c r="R30" s="243"/>
      <c r="S30" s="243"/>
      <c r="T30" s="54"/>
      <c r="U30" s="456">
        <v>47</v>
      </c>
      <c r="V30" s="453"/>
      <c r="W30" s="453"/>
      <c r="X30" s="453"/>
      <c r="Y30" s="453"/>
      <c r="Z30" s="453">
        <v>1011</v>
      </c>
      <c r="AA30" s="453"/>
      <c r="AB30" s="453"/>
      <c r="AC30" s="453"/>
      <c r="AD30" s="453"/>
      <c r="AE30" s="87"/>
      <c r="AF30" s="87"/>
      <c r="AG30" s="459" t="s">
        <v>761</v>
      </c>
      <c r="AH30" s="459"/>
      <c r="AI30" s="243" t="s">
        <v>747</v>
      </c>
      <c r="AJ30" s="243"/>
      <c r="AK30" s="243"/>
      <c r="AL30" s="243"/>
      <c r="AM30" s="243"/>
      <c r="AN30" s="243"/>
      <c r="AO30" s="243"/>
      <c r="AP30" s="243"/>
      <c r="AQ30" s="243"/>
      <c r="AR30" s="243"/>
      <c r="AS30" s="243" t="s">
        <v>105</v>
      </c>
      <c r="AT30" s="243"/>
      <c r="AU30" s="243"/>
      <c r="AV30" s="243"/>
      <c r="AW30" s="243"/>
      <c r="AX30" s="54"/>
      <c r="AY30" s="453">
        <v>118</v>
      </c>
      <c r="AZ30" s="453"/>
      <c r="BA30" s="453"/>
      <c r="BB30" s="453"/>
      <c r="BC30" s="453"/>
      <c r="BD30" s="453"/>
      <c r="BE30" s="453">
        <v>4299</v>
      </c>
      <c r="BF30" s="453"/>
      <c r="BG30" s="453"/>
      <c r="BH30" s="453"/>
      <c r="BI30" s="453"/>
      <c r="BJ30" s="453"/>
    </row>
    <row r="31" spans="4:62" ht="13.5" customHeight="1">
      <c r="D31" s="243" t="s">
        <v>91</v>
      </c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 t="s">
        <v>765</v>
      </c>
      <c r="P31" s="243"/>
      <c r="Q31" s="243"/>
      <c r="R31" s="243"/>
      <c r="S31" s="243"/>
      <c r="T31" s="54"/>
      <c r="U31" s="456">
        <v>83</v>
      </c>
      <c r="V31" s="453"/>
      <c r="W31" s="453"/>
      <c r="X31" s="453"/>
      <c r="Y31" s="453"/>
      <c r="Z31" s="453">
        <v>2850</v>
      </c>
      <c r="AA31" s="453"/>
      <c r="AB31" s="453"/>
      <c r="AC31" s="453"/>
      <c r="AD31" s="453"/>
      <c r="AE31" s="87"/>
      <c r="AF31" s="87"/>
      <c r="AG31" s="459" t="s">
        <v>761</v>
      </c>
      <c r="AH31" s="459"/>
      <c r="AI31" s="243" t="s">
        <v>748</v>
      </c>
      <c r="AJ31" s="243"/>
      <c r="AK31" s="243"/>
      <c r="AL31" s="243"/>
      <c r="AM31" s="243"/>
      <c r="AN31" s="243"/>
      <c r="AO31" s="243"/>
      <c r="AP31" s="243"/>
      <c r="AQ31" s="243"/>
      <c r="AR31" s="243"/>
      <c r="AS31" s="243" t="s">
        <v>770</v>
      </c>
      <c r="AT31" s="243"/>
      <c r="AU31" s="243"/>
      <c r="AV31" s="243"/>
      <c r="AW31" s="243"/>
      <c r="AX31" s="54"/>
      <c r="AY31" s="453">
        <v>122</v>
      </c>
      <c r="AZ31" s="453"/>
      <c r="BA31" s="453"/>
      <c r="BB31" s="453"/>
      <c r="BC31" s="453"/>
      <c r="BD31" s="453"/>
      <c r="BE31" s="453">
        <v>4739</v>
      </c>
      <c r="BF31" s="453"/>
      <c r="BG31" s="453"/>
      <c r="BH31" s="453"/>
      <c r="BI31" s="453"/>
      <c r="BJ31" s="453"/>
    </row>
    <row r="32" spans="4:62" ht="13.5" customHeight="1">
      <c r="D32" s="243" t="s">
        <v>92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 t="s">
        <v>105</v>
      </c>
      <c r="P32" s="243"/>
      <c r="Q32" s="243"/>
      <c r="R32" s="243"/>
      <c r="S32" s="243"/>
      <c r="T32" s="54"/>
      <c r="U32" s="456">
        <v>92</v>
      </c>
      <c r="V32" s="453"/>
      <c r="W32" s="453"/>
      <c r="X32" s="453"/>
      <c r="Y32" s="453"/>
      <c r="Z32" s="453">
        <v>2624</v>
      </c>
      <c r="AA32" s="453"/>
      <c r="AB32" s="453"/>
      <c r="AC32" s="453"/>
      <c r="AD32" s="453"/>
      <c r="AE32" s="90"/>
      <c r="AF32" s="90"/>
      <c r="AG32" s="459" t="s">
        <v>761</v>
      </c>
      <c r="AH32" s="459"/>
      <c r="AI32" s="243" t="s">
        <v>749</v>
      </c>
      <c r="AJ32" s="243"/>
      <c r="AK32" s="243"/>
      <c r="AL32" s="243"/>
      <c r="AM32" s="243"/>
      <c r="AN32" s="243"/>
      <c r="AO32" s="243"/>
      <c r="AP32" s="243"/>
      <c r="AQ32" s="243"/>
      <c r="AR32" s="243"/>
      <c r="AS32" s="243" t="s">
        <v>771</v>
      </c>
      <c r="AT32" s="243"/>
      <c r="AU32" s="243"/>
      <c r="AV32" s="243"/>
      <c r="AW32" s="243"/>
      <c r="AX32" s="54"/>
      <c r="AY32" s="453">
        <v>74</v>
      </c>
      <c r="AZ32" s="453"/>
      <c r="BA32" s="453"/>
      <c r="BB32" s="453"/>
      <c r="BC32" s="453"/>
      <c r="BD32" s="453"/>
      <c r="BE32" s="453">
        <v>3139</v>
      </c>
      <c r="BF32" s="453"/>
      <c r="BG32" s="453"/>
      <c r="BH32" s="453"/>
      <c r="BI32" s="453"/>
      <c r="BJ32" s="453"/>
    </row>
    <row r="33" spans="2:6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/>
      <c r="AF33" s="3"/>
      <c r="AG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54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2:63">
      <c r="C34" s="3"/>
      <c r="D34" s="351" t="s">
        <v>93</v>
      </c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 t="s">
        <v>106</v>
      </c>
      <c r="P34" s="351"/>
      <c r="Q34" s="351"/>
      <c r="R34" s="351"/>
      <c r="S34" s="351"/>
      <c r="T34" s="54"/>
      <c r="U34" s="462">
        <v>133</v>
      </c>
      <c r="V34" s="463"/>
      <c r="W34" s="463"/>
      <c r="X34" s="463"/>
      <c r="Y34" s="463"/>
      <c r="Z34" s="463">
        <v>3547</v>
      </c>
      <c r="AA34" s="463"/>
      <c r="AB34" s="463"/>
      <c r="AC34" s="463"/>
      <c r="AD34" s="463"/>
      <c r="AF34" s="3"/>
      <c r="AG34" s="459" t="s">
        <v>761</v>
      </c>
      <c r="AH34" s="459"/>
      <c r="AI34" s="243" t="s">
        <v>750</v>
      </c>
      <c r="AJ34" s="243"/>
      <c r="AK34" s="243"/>
      <c r="AL34" s="243"/>
      <c r="AM34" s="243"/>
      <c r="AN34" s="243"/>
      <c r="AO34" s="243"/>
      <c r="AP34" s="243"/>
      <c r="AQ34" s="243"/>
      <c r="AR34" s="243"/>
      <c r="AS34" s="243" t="s">
        <v>107</v>
      </c>
      <c r="AT34" s="243"/>
      <c r="AU34" s="243"/>
      <c r="AV34" s="243"/>
      <c r="AW34" s="243"/>
      <c r="AX34" s="54"/>
      <c r="AY34" s="453">
        <v>160</v>
      </c>
      <c r="AZ34" s="453"/>
      <c r="BA34" s="453"/>
      <c r="BB34" s="453"/>
      <c r="BC34" s="453"/>
      <c r="BD34" s="453"/>
      <c r="BE34" s="453">
        <v>5639</v>
      </c>
      <c r="BF34" s="453"/>
      <c r="BG34" s="453"/>
      <c r="BH34" s="453"/>
      <c r="BI34" s="453"/>
      <c r="BJ34" s="453"/>
      <c r="BK34" s="3"/>
    </row>
    <row r="35" spans="2:63">
      <c r="C35" s="85"/>
      <c r="D35" s="351" t="s">
        <v>94</v>
      </c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 t="s">
        <v>107</v>
      </c>
      <c r="P35" s="351"/>
      <c r="Q35" s="351"/>
      <c r="R35" s="351"/>
      <c r="S35" s="351"/>
      <c r="T35" s="54"/>
      <c r="U35" s="462">
        <v>40</v>
      </c>
      <c r="V35" s="463"/>
      <c r="W35" s="463"/>
      <c r="X35" s="463"/>
      <c r="Y35" s="463"/>
      <c r="Z35" s="463">
        <v>991</v>
      </c>
      <c r="AA35" s="463"/>
      <c r="AB35" s="463"/>
      <c r="AC35" s="463"/>
      <c r="AD35" s="463"/>
      <c r="AG35" s="459" t="s">
        <v>761</v>
      </c>
      <c r="AH35" s="459"/>
      <c r="AI35" s="243" t="s">
        <v>751</v>
      </c>
      <c r="AJ35" s="243"/>
      <c r="AK35" s="243"/>
      <c r="AL35" s="243"/>
      <c r="AM35" s="243"/>
      <c r="AN35" s="243"/>
      <c r="AO35" s="243"/>
      <c r="AP35" s="243"/>
      <c r="AQ35" s="243"/>
      <c r="AR35" s="243"/>
      <c r="AS35" s="243" t="s">
        <v>772</v>
      </c>
      <c r="AT35" s="243"/>
      <c r="AU35" s="243"/>
      <c r="AV35" s="243"/>
      <c r="AW35" s="243"/>
      <c r="AX35" s="54"/>
      <c r="AY35" s="453">
        <v>135</v>
      </c>
      <c r="AZ35" s="453"/>
      <c r="BA35" s="453"/>
      <c r="BB35" s="453"/>
      <c r="BC35" s="453"/>
      <c r="BD35" s="453"/>
      <c r="BE35" s="453">
        <v>5072</v>
      </c>
      <c r="BF35" s="453"/>
      <c r="BG35" s="453"/>
      <c r="BH35" s="453"/>
      <c r="BI35" s="453"/>
      <c r="BJ35" s="453"/>
    </row>
    <row r="36" spans="2:63">
      <c r="C36" s="85"/>
      <c r="D36" s="351" t="s">
        <v>95</v>
      </c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 t="s">
        <v>108</v>
      </c>
      <c r="P36" s="351"/>
      <c r="Q36" s="351"/>
      <c r="R36" s="351"/>
      <c r="S36" s="351"/>
      <c r="T36" s="54"/>
      <c r="U36" s="462">
        <v>90</v>
      </c>
      <c r="V36" s="463"/>
      <c r="W36" s="463"/>
      <c r="X36" s="463"/>
      <c r="Y36" s="463"/>
      <c r="Z36" s="463">
        <v>1930</v>
      </c>
      <c r="AA36" s="463"/>
      <c r="AB36" s="463"/>
      <c r="AC36" s="463"/>
      <c r="AD36" s="463"/>
      <c r="AG36" s="459" t="s">
        <v>761</v>
      </c>
      <c r="AH36" s="459"/>
      <c r="AI36" s="243" t="s">
        <v>752</v>
      </c>
      <c r="AJ36" s="243"/>
      <c r="AK36" s="243"/>
      <c r="AL36" s="243"/>
      <c r="AM36" s="243"/>
      <c r="AN36" s="243"/>
      <c r="AO36" s="243"/>
      <c r="AP36" s="243"/>
      <c r="AQ36" s="243"/>
      <c r="AR36" s="243"/>
      <c r="AS36" s="243" t="s">
        <v>108</v>
      </c>
      <c r="AT36" s="243"/>
      <c r="AU36" s="243"/>
      <c r="AV36" s="243"/>
      <c r="AW36" s="243"/>
      <c r="AX36" s="54"/>
      <c r="AY36" s="453">
        <v>119</v>
      </c>
      <c r="AZ36" s="453"/>
      <c r="BA36" s="453"/>
      <c r="BB36" s="453"/>
      <c r="BC36" s="453"/>
      <c r="BD36" s="453"/>
      <c r="BE36" s="453">
        <v>4753</v>
      </c>
      <c r="BF36" s="453"/>
      <c r="BG36" s="453"/>
      <c r="BH36" s="453"/>
      <c r="BI36" s="453"/>
      <c r="BJ36" s="453"/>
    </row>
    <row r="37" spans="2:63">
      <c r="D37" s="351" t="s">
        <v>96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 t="s">
        <v>110</v>
      </c>
      <c r="P37" s="351"/>
      <c r="Q37" s="351"/>
      <c r="R37" s="351"/>
      <c r="S37" s="351"/>
      <c r="T37" s="54"/>
      <c r="U37" s="462">
        <v>98</v>
      </c>
      <c r="V37" s="463"/>
      <c r="W37" s="463"/>
      <c r="X37" s="463"/>
      <c r="Y37" s="463"/>
      <c r="Z37" s="463">
        <v>3066</v>
      </c>
      <c r="AA37" s="463"/>
      <c r="AB37" s="463"/>
      <c r="AC37" s="463"/>
      <c r="AD37" s="463"/>
      <c r="AG37" s="459" t="s">
        <v>761</v>
      </c>
      <c r="AH37" s="459"/>
      <c r="AI37" s="243" t="s">
        <v>753</v>
      </c>
      <c r="AJ37" s="243"/>
      <c r="AK37" s="243"/>
      <c r="AL37" s="243"/>
      <c r="AM37" s="243"/>
      <c r="AN37" s="243"/>
      <c r="AO37" s="243"/>
      <c r="AP37" s="243"/>
      <c r="AQ37" s="243"/>
      <c r="AR37" s="243"/>
      <c r="AS37" s="243" t="s">
        <v>773</v>
      </c>
      <c r="AT37" s="243"/>
      <c r="AU37" s="243"/>
      <c r="AV37" s="243"/>
      <c r="AW37" s="243"/>
      <c r="AX37" s="54"/>
      <c r="AY37" s="453">
        <v>113</v>
      </c>
      <c r="AZ37" s="453"/>
      <c r="BA37" s="453"/>
      <c r="BB37" s="453"/>
      <c r="BC37" s="453"/>
      <c r="BD37" s="453"/>
      <c r="BE37" s="453">
        <v>4865</v>
      </c>
      <c r="BF37" s="453"/>
      <c r="BG37" s="453"/>
      <c r="BH37" s="453"/>
      <c r="BI37" s="453"/>
      <c r="BJ37" s="453"/>
    </row>
    <row r="38" spans="2:63" ht="13.5" customHeight="1">
      <c r="D38" s="351" t="s">
        <v>97</v>
      </c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 t="s">
        <v>109</v>
      </c>
      <c r="P38" s="351"/>
      <c r="Q38" s="351"/>
      <c r="R38" s="351"/>
      <c r="S38" s="351"/>
      <c r="T38" s="93"/>
      <c r="U38" s="462">
        <v>40</v>
      </c>
      <c r="V38" s="463"/>
      <c r="W38" s="463"/>
      <c r="X38" s="463"/>
      <c r="Y38" s="463"/>
      <c r="Z38" s="463">
        <v>1249</v>
      </c>
      <c r="AA38" s="463"/>
      <c r="AB38" s="463"/>
      <c r="AC38" s="463"/>
      <c r="AD38" s="463"/>
      <c r="AE38" s="88"/>
      <c r="AF38" s="88"/>
      <c r="AG38" s="459" t="s">
        <v>761</v>
      </c>
      <c r="AH38" s="459"/>
      <c r="AI38" s="430" t="s">
        <v>754</v>
      </c>
      <c r="AJ38" s="430"/>
      <c r="AK38" s="430"/>
      <c r="AL38" s="430"/>
      <c r="AM38" s="430"/>
      <c r="AN38" s="430"/>
      <c r="AO38" s="430"/>
      <c r="AP38" s="430"/>
      <c r="AQ38" s="430"/>
      <c r="AR38" s="430"/>
      <c r="AS38" s="243" t="s">
        <v>774</v>
      </c>
      <c r="AT38" s="243"/>
      <c r="AU38" s="243"/>
      <c r="AV38" s="243"/>
      <c r="AW38" s="243"/>
      <c r="AX38" s="54"/>
      <c r="AY38" s="453">
        <v>86</v>
      </c>
      <c r="AZ38" s="453"/>
      <c r="BA38" s="453"/>
      <c r="BB38" s="453"/>
      <c r="BC38" s="453"/>
      <c r="BD38" s="453"/>
      <c r="BE38" s="453">
        <v>2310</v>
      </c>
      <c r="BF38" s="453"/>
      <c r="BG38" s="453"/>
      <c r="BH38" s="453"/>
      <c r="BI38" s="453"/>
      <c r="BJ38" s="453"/>
    </row>
    <row r="39" spans="2:63" ht="13.5" customHeight="1">
      <c r="T39" s="54"/>
      <c r="U39" s="35"/>
      <c r="V39" s="35"/>
      <c r="W39" s="35"/>
      <c r="X39" s="35"/>
      <c r="Y39" s="35"/>
      <c r="Z39" s="4"/>
      <c r="AA39" s="4"/>
      <c r="AB39" s="4"/>
      <c r="AC39" s="4"/>
      <c r="AD39" s="4"/>
      <c r="AG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54"/>
    </row>
    <row r="40" spans="2:63" ht="13.5" customHeight="1">
      <c r="B40" s="3"/>
      <c r="C40" s="71"/>
      <c r="D40" s="351" t="s">
        <v>98</v>
      </c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 t="s">
        <v>111</v>
      </c>
      <c r="P40" s="351"/>
      <c r="Q40" s="351"/>
      <c r="R40" s="351"/>
      <c r="S40" s="351"/>
      <c r="T40" s="54"/>
      <c r="U40" s="460">
        <v>38</v>
      </c>
      <c r="V40" s="461"/>
      <c r="W40" s="461"/>
      <c r="X40" s="461"/>
      <c r="Y40" s="461"/>
      <c r="Z40" s="461">
        <v>993</v>
      </c>
      <c r="AA40" s="461"/>
      <c r="AB40" s="461"/>
      <c r="AC40" s="461"/>
      <c r="AD40" s="461"/>
      <c r="AE40" s="71"/>
      <c r="AF40" s="71"/>
      <c r="AG40" s="459" t="s">
        <v>761</v>
      </c>
      <c r="AH40" s="459"/>
      <c r="AI40" s="243" t="s">
        <v>755</v>
      </c>
      <c r="AJ40" s="243"/>
      <c r="AK40" s="243"/>
      <c r="AL40" s="243"/>
      <c r="AM40" s="243"/>
      <c r="AN40" s="243"/>
      <c r="AO40" s="243"/>
      <c r="AP40" s="243"/>
      <c r="AQ40" s="243"/>
      <c r="AR40" s="243"/>
      <c r="AS40" s="243" t="s">
        <v>775</v>
      </c>
      <c r="AT40" s="243"/>
      <c r="AU40" s="243"/>
      <c r="AV40" s="243"/>
      <c r="AW40" s="243"/>
      <c r="AX40" s="54"/>
      <c r="AY40" s="453">
        <v>82</v>
      </c>
      <c r="AZ40" s="453"/>
      <c r="BA40" s="453"/>
      <c r="BB40" s="453"/>
      <c r="BC40" s="453"/>
      <c r="BD40" s="453"/>
      <c r="BE40" s="453">
        <v>3257</v>
      </c>
      <c r="BF40" s="453"/>
      <c r="BG40" s="453"/>
      <c r="BH40" s="453"/>
      <c r="BI40" s="453"/>
      <c r="BJ40" s="453"/>
    </row>
    <row r="41" spans="2:63" ht="13.5" customHeight="1">
      <c r="D41" s="351" t="s">
        <v>99</v>
      </c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 t="s">
        <v>109</v>
      </c>
      <c r="P41" s="351"/>
      <c r="Q41" s="351"/>
      <c r="R41" s="351"/>
      <c r="S41" s="351"/>
      <c r="T41" s="54"/>
      <c r="U41" s="460">
        <v>38</v>
      </c>
      <c r="V41" s="461"/>
      <c r="W41" s="461"/>
      <c r="X41" s="461"/>
      <c r="Y41" s="461"/>
      <c r="Z41" s="461">
        <v>1131</v>
      </c>
      <c r="AA41" s="461"/>
      <c r="AB41" s="461"/>
      <c r="AC41" s="461"/>
      <c r="AD41" s="461"/>
      <c r="AE41" s="452"/>
      <c r="AF41" s="452"/>
      <c r="AG41" s="459" t="s">
        <v>761</v>
      </c>
      <c r="AH41" s="459"/>
      <c r="AI41" s="243" t="s">
        <v>756</v>
      </c>
      <c r="AJ41" s="243"/>
      <c r="AK41" s="243"/>
      <c r="AL41" s="243"/>
      <c r="AM41" s="243"/>
      <c r="AN41" s="243"/>
      <c r="AO41" s="243"/>
      <c r="AP41" s="243"/>
      <c r="AQ41" s="243"/>
      <c r="AR41" s="243"/>
      <c r="AS41" s="243" t="s">
        <v>110</v>
      </c>
      <c r="AT41" s="243"/>
      <c r="AU41" s="243"/>
      <c r="AV41" s="243"/>
      <c r="AW41" s="243"/>
      <c r="AX41" s="54"/>
      <c r="AY41" s="453">
        <v>100</v>
      </c>
      <c r="AZ41" s="453"/>
      <c r="BA41" s="453"/>
      <c r="BB41" s="453"/>
      <c r="BC41" s="453"/>
      <c r="BD41" s="453"/>
      <c r="BE41" s="453">
        <v>4407</v>
      </c>
      <c r="BF41" s="453"/>
      <c r="BG41" s="453"/>
      <c r="BH41" s="453"/>
      <c r="BI41" s="453"/>
      <c r="BJ41" s="453"/>
    </row>
    <row r="42" spans="2:63">
      <c r="D42" s="351" t="s">
        <v>100</v>
      </c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 t="s">
        <v>112</v>
      </c>
      <c r="P42" s="351"/>
      <c r="Q42" s="351"/>
      <c r="R42" s="351"/>
      <c r="S42" s="351"/>
      <c r="T42" s="54"/>
      <c r="U42" s="460">
        <v>38</v>
      </c>
      <c r="V42" s="461"/>
      <c r="W42" s="461"/>
      <c r="X42" s="461"/>
      <c r="Y42" s="461"/>
      <c r="Z42" s="461">
        <v>1519</v>
      </c>
      <c r="AA42" s="461"/>
      <c r="AB42" s="461"/>
      <c r="AC42" s="461"/>
      <c r="AD42" s="461"/>
      <c r="AG42" s="459" t="s">
        <v>761</v>
      </c>
      <c r="AH42" s="459"/>
      <c r="AI42" s="243" t="s">
        <v>757</v>
      </c>
      <c r="AJ42" s="243"/>
      <c r="AK42" s="243"/>
      <c r="AL42" s="243"/>
      <c r="AM42" s="243"/>
      <c r="AN42" s="243"/>
      <c r="AO42" s="243"/>
      <c r="AP42" s="243"/>
      <c r="AQ42" s="243"/>
      <c r="AR42" s="243"/>
      <c r="AS42" s="243" t="s">
        <v>776</v>
      </c>
      <c r="AT42" s="243"/>
      <c r="AU42" s="243"/>
      <c r="AV42" s="243"/>
      <c r="AW42" s="243"/>
      <c r="AX42" s="54"/>
      <c r="AY42" s="453">
        <v>68</v>
      </c>
      <c r="AZ42" s="453"/>
      <c r="BA42" s="453"/>
      <c r="BB42" s="453"/>
      <c r="BC42" s="453"/>
      <c r="BD42" s="453"/>
      <c r="BE42" s="453">
        <v>3019</v>
      </c>
      <c r="BF42" s="453"/>
      <c r="BG42" s="453"/>
      <c r="BH42" s="453"/>
      <c r="BI42" s="453"/>
      <c r="BJ42" s="453"/>
    </row>
    <row r="43" spans="2:6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4"/>
      <c r="U43" s="4"/>
      <c r="V43" s="4"/>
      <c r="W43" s="4"/>
      <c r="X43" s="4"/>
      <c r="Y43" s="4"/>
      <c r="Z43" s="4"/>
      <c r="AA43" s="4"/>
      <c r="AB43" s="4"/>
      <c r="AC43" s="4"/>
      <c r="AD43" s="4"/>
      <c r="AG43" s="459" t="s">
        <v>761</v>
      </c>
      <c r="AH43" s="459"/>
      <c r="AI43" s="243" t="s">
        <v>758</v>
      </c>
      <c r="AJ43" s="243"/>
      <c r="AK43" s="243"/>
      <c r="AL43" s="243"/>
      <c r="AM43" s="243"/>
      <c r="AN43" s="243"/>
      <c r="AO43" s="243"/>
      <c r="AP43" s="243"/>
      <c r="AQ43" s="243"/>
      <c r="AR43" s="243"/>
      <c r="AS43" s="243" t="s">
        <v>777</v>
      </c>
      <c r="AT43" s="243"/>
      <c r="AU43" s="243"/>
      <c r="AV43" s="243"/>
      <c r="AW43" s="243"/>
      <c r="AX43" s="54"/>
      <c r="AY43" s="258">
        <v>85</v>
      </c>
      <c r="AZ43" s="258"/>
      <c r="BA43" s="258"/>
      <c r="BB43" s="258"/>
      <c r="BC43" s="258"/>
      <c r="BD43" s="258"/>
      <c r="BE43" s="453">
        <v>5099</v>
      </c>
      <c r="BF43" s="453"/>
      <c r="BG43" s="453"/>
      <c r="BH43" s="453"/>
      <c r="BI43" s="453"/>
      <c r="BJ43" s="453"/>
    </row>
    <row r="44" spans="2:63" ht="24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3"/>
      <c r="AF44" s="3"/>
      <c r="AG44" s="459" t="s">
        <v>761</v>
      </c>
      <c r="AH44" s="459"/>
      <c r="AI44" s="457" t="s">
        <v>759</v>
      </c>
      <c r="AJ44" s="458"/>
      <c r="AK44" s="458"/>
      <c r="AL44" s="458"/>
      <c r="AM44" s="458"/>
      <c r="AN44" s="458"/>
      <c r="AO44" s="458"/>
      <c r="AP44" s="458"/>
      <c r="AQ44" s="458"/>
      <c r="AR44" s="458"/>
      <c r="AS44" s="243" t="s">
        <v>111</v>
      </c>
      <c r="AT44" s="243"/>
      <c r="AU44" s="243"/>
      <c r="AV44" s="243"/>
      <c r="AW44" s="243"/>
      <c r="AX44" s="209"/>
      <c r="AY44" s="258">
        <v>70</v>
      </c>
      <c r="AZ44" s="258"/>
      <c r="BA44" s="258"/>
      <c r="BB44" s="258"/>
      <c r="BC44" s="258"/>
      <c r="BD44" s="258"/>
      <c r="BE44" s="453">
        <v>3716</v>
      </c>
      <c r="BF44" s="453"/>
      <c r="BG44" s="453"/>
      <c r="BH44" s="453"/>
      <c r="BI44" s="453"/>
      <c r="BJ44" s="453"/>
    </row>
    <row r="45" spans="2:63">
      <c r="T45" s="5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"/>
      <c r="AF45" s="3"/>
      <c r="AG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54"/>
      <c r="AY45" s="95"/>
      <c r="AZ45" s="15"/>
      <c r="BA45" s="15"/>
      <c r="BB45" s="15"/>
      <c r="BC45" s="15"/>
      <c r="BD45" s="15"/>
      <c r="BE45" s="87"/>
      <c r="BF45" s="87"/>
      <c r="BG45" s="87"/>
      <c r="BH45" s="87"/>
      <c r="BI45" s="87"/>
      <c r="BJ45" s="87"/>
    </row>
    <row r="46" spans="2:63">
      <c r="T46" s="5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3"/>
      <c r="AF46" s="3"/>
      <c r="AG46" s="459" t="s">
        <v>761</v>
      </c>
      <c r="AH46" s="459"/>
      <c r="AI46" s="458" t="s">
        <v>760</v>
      </c>
      <c r="AJ46" s="458"/>
      <c r="AK46" s="458"/>
      <c r="AL46" s="458"/>
      <c r="AM46" s="458"/>
      <c r="AN46" s="458"/>
      <c r="AO46" s="458"/>
      <c r="AP46" s="458"/>
      <c r="AQ46" s="458"/>
      <c r="AR46" s="458"/>
      <c r="AS46" s="243" t="s">
        <v>112</v>
      </c>
      <c r="AT46" s="243"/>
      <c r="AU46" s="243"/>
      <c r="AV46" s="243"/>
      <c r="AW46" s="243"/>
      <c r="AX46" s="54"/>
      <c r="AY46" s="258">
        <v>105</v>
      </c>
      <c r="AZ46" s="258"/>
      <c r="BA46" s="258"/>
      <c r="BB46" s="258"/>
      <c r="BC46" s="258"/>
      <c r="BD46" s="258"/>
      <c r="BE46" s="453">
        <v>4152</v>
      </c>
      <c r="BF46" s="453"/>
      <c r="BG46" s="453"/>
      <c r="BH46" s="453"/>
      <c r="BI46" s="453"/>
      <c r="BJ46" s="453"/>
    </row>
    <row r="47" spans="2:63">
      <c r="T47" s="5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54"/>
      <c r="AY47" s="96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</row>
    <row r="48" spans="2:63">
      <c r="C48" s="285" t="s">
        <v>18</v>
      </c>
      <c r="D48" s="285"/>
      <c r="E48" s="285"/>
      <c r="F48" s="86" t="s">
        <v>17</v>
      </c>
      <c r="G48" s="23" t="s">
        <v>113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11"/>
      <c r="AF48" s="11"/>
      <c r="AG48" s="33"/>
      <c r="AH48" s="252" t="s">
        <v>16</v>
      </c>
      <c r="AI48" s="252"/>
      <c r="AJ48" s="86" t="s">
        <v>17</v>
      </c>
      <c r="AK48" s="23" t="s">
        <v>778</v>
      </c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</row>
    <row r="49" spans="21:62">
      <c r="U49" s="15"/>
      <c r="V49" s="15"/>
      <c r="W49" s="15"/>
      <c r="X49" s="15"/>
      <c r="Y49" s="15"/>
      <c r="Z49" s="15"/>
      <c r="AA49" s="87"/>
      <c r="AB49" s="87"/>
      <c r="AC49" s="87"/>
      <c r="AD49" s="87"/>
      <c r="AE49" s="87"/>
      <c r="AF49" s="87"/>
      <c r="AG49" s="236" t="s">
        <v>18</v>
      </c>
      <c r="AH49" s="236"/>
      <c r="AI49" s="236"/>
      <c r="AJ49" s="80" t="s">
        <v>17</v>
      </c>
      <c r="AK49" s="2" t="s">
        <v>113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15"/>
      <c r="AZ49" s="15"/>
      <c r="BA49" s="15"/>
      <c r="BB49" s="15"/>
      <c r="BC49" s="15"/>
      <c r="BD49" s="15"/>
      <c r="BE49" s="87"/>
      <c r="BF49" s="87"/>
      <c r="BG49" s="87"/>
      <c r="BH49" s="87"/>
      <c r="BI49" s="87"/>
      <c r="BJ49" s="87"/>
    </row>
    <row r="50" spans="21:62"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15"/>
      <c r="AZ50" s="15"/>
      <c r="BA50" s="15"/>
      <c r="BB50" s="15"/>
      <c r="BC50" s="15"/>
      <c r="BD50" s="15"/>
      <c r="BE50" s="87"/>
      <c r="BF50" s="87"/>
      <c r="BG50" s="87"/>
      <c r="BH50" s="87"/>
      <c r="BI50" s="87"/>
      <c r="BJ50" s="87"/>
    </row>
  </sheetData>
  <mergeCells count="255">
    <mergeCell ref="BE34:BJ34"/>
    <mergeCell ref="AY35:BD35"/>
    <mergeCell ref="BE35:BJ35"/>
    <mergeCell ref="AY36:BD36"/>
    <mergeCell ref="BE36:BJ36"/>
    <mergeCell ref="AY37:BD37"/>
    <mergeCell ref="BE37:BJ37"/>
    <mergeCell ref="Z26:AD26"/>
    <mergeCell ref="U28:Y28"/>
    <mergeCell ref="Z28:AD28"/>
    <mergeCell ref="U29:Y29"/>
    <mergeCell ref="Z29:AD29"/>
    <mergeCell ref="U34:Y34"/>
    <mergeCell ref="Z34:AD34"/>
    <mergeCell ref="U35:Y35"/>
    <mergeCell ref="Z35:AD35"/>
    <mergeCell ref="U36:Y36"/>
    <mergeCell ref="Z36:AD36"/>
    <mergeCell ref="U30:Y30"/>
    <mergeCell ref="Z30:AD30"/>
    <mergeCell ref="AG28:AH28"/>
    <mergeCell ref="AG29:AH29"/>
    <mergeCell ref="AG30:AH30"/>
    <mergeCell ref="AG31:AH31"/>
    <mergeCell ref="U41:Y41"/>
    <mergeCell ref="Z41:AD41"/>
    <mergeCell ref="U42:Y42"/>
    <mergeCell ref="Z42:AD42"/>
    <mergeCell ref="U37:Y37"/>
    <mergeCell ref="Z37:AD37"/>
    <mergeCell ref="U38:Y38"/>
    <mergeCell ref="Z38:AD38"/>
    <mergeCell ref="U40:Y40"/>
    <mergeCell ref="Z40:AD40"/>
    <mergeCell ref="Z13:AD13"/>
    <mergeCell ref="Z14:AD14"/>
    <mergeCell ref="U23:Y23"/>
    <mergeCell ref="Z23:AD23"/>
    <mergeCell ref="U24:Y24"/>
    <mergeCell ref="Z24:AD24"/>
    <mergeCell ref="U25:Y25"/>
    <mergeCell ref="Z25:AD25"/>
    <mergeCell ref="U19:Y19"/>
    <mergeCell ref="Z19:AD19"/>
    <mergeCell ref="U20:Y20"/>
    <mergeCell ref="Z20:AD20"/>
    <mergeCell ref="U22:Y22"/>
    <mergeCell ref="Z22:AD22"/>
    <mergeCell ref="AH48:AI48"/>
    <mergeCell ref="AI31:AR31"/>
    <mergeCell ref="AE41:AF41"/>
    <mergeCell ref="AH10:AK10"/>
    <mergeCell ref="AL10:AO10"/>
    <mergeCell ref="AG49:AI49"/>
    <mergeCell ref="U7:Y7"/>
    <mergeCell ref="U10:Y10"/>
    <mergeCell ref="U11:Y11"/>
    <mergeCell ref="U12:Y12"/>
    <mergeCell ref="U13:Y13"/>
    <mergeCell ref="AI46:AR46"/>
    <mergeCell ref="AH24:AR24"/>
    <mergeCell ref="AH20:AR20"/>
    <mergeCell ref="AH16:AR16"/>
    <mergeCell ref="AL14:AO14"/>
    <mergeCell ref="AL12:AO12"/>
    <mergeCell ref="U14:Y14"/>
    <mergeCell ref="U16:Y16"/>
    <mergeCell ref="Z16:AD16"/>
    <mergeCell ref="U17:Y17"/>
    <mergeCell ref="Z17:AD17"/>
    <mergeCell ref="U18:Y18"/>
    <mergeCell ref="Z18:AD18"/>
    <mergeCell ref="AS46:AW46"/>
    <mergeCell ref="AH26:AR26"/>
    <mergeCell ref="AS26:AW26"/>
    <mergeCell ref="AI44:AR44"/>
    <mergeCell ref="AS44:AW44"/>
    <mergeCell ref="AI43:AR43"/>
    <mergeCell ref="AS43:AW43"/>
    <mergeCell ref="AI41:AR41"/>
    <mergeCell ref="AS41:AW41"/>
    <mergeCell ref="AI34:AR34"/>
    <mergeCell ref="AG32:AH32"/>
    <mergeCell ref="AG34:AH34"/>
    <mergeCell ref="AG35:AH35"/>
    <mergeCell ref="AG36:AH36"/>
    <mergeCell ref="AG37:AH37"/>
    <mergeCell ref="AG38:AH38"/>
    <mergeCell ref="AG40:AH40"/>
    <mergeCell ref="AG41:AH41"/>
    <mergeCell ref="AG42:AH42"/>
    <mergeCell ref="AG43:AH43"/>
    <mergeCell ref="AG44:AH44"/>
    <mergeCell ref="AG46:AH46"/>
    <mergeCell ref="BE42:BJ42"/>
    <mergeCell ref="AI35:AR35"/>
    <mergeCell ref="AS35:AW35"/>
    <mergeCell ref="AH18:AR18"/>
    <mergeCell ref="AS18:AW18"/>
    <mergeCell ref="AI36:AR36"/>
    <mergeCell ref="AS36:AW36"/>
    <mergeCell ref="AY40:BD40"/>
    <mergeCell ref="AS20:AW20"/>
    <mergeCell ref="AS34:AW34"/>
    <mergeCell ref="AY41:BD41"/>
    <mergeCell ref="AS24:AW24"/>
    <mergeCell ref="AI42:AR42"/>
    <mergeCell ref="AS42:AW42"/>
    <mergeCell ref="AH22:AR22"/>
    <mergeCell ref="AS22:AW22"/>
    <mergeCell ref="AI40:AR40"/>
    <mergeCell ref="AS40:AW40"/>
    <mergeCell ref="AY32:BD32"/>
    <mergeCell ref="AY34:BD34"/>
    <mergeCell ref="AY42:BD42"/>
    <mergeCell ref="AY26:BD26"/>
    <mergeCell ref="BE26:BJ26"/>
    <mergeCell ref="AY28:BD28"/>
    <mergeCell ref="BE22:BJ22"/>
    <mergeCell ref="AT14:AW14"/>
    <mergeCell ref="AY14:BD14"/>
    <mergeCell ref="BE41:BJ41"/>
    <mergeCell ref="AI38:AR38"/>
    <mergeCell ref="AS38:AW38"/>
    <mergeCell ref="AI37:AR37"/>
    <mergeCell ref="AS37:AW37"/>
    <mergeCell ref="AS31:AW31"/>
    <mergeCell ref="BE14:BJ14"/>
    <mergeCell ref="AI32:AR32"/>
    <mergeCell ref="AS32:AW32"/>
    <mergeCell ref="AY30:BD30"/>
    <mergeCell ref="BE30:BJ30"/>
    <mergeCell ref="AY31:BD31"/>
    <mergeCell ref="BE31:BJ31"/>
    <mergeCell ref="AS16:AW16"/>
    <mergeCell ref="BE32:BJ32"/>
    <mergeCell ref="AI29:AR29"/>
    <mergeCell ref="BE28:BJ28"/>
    <mergeCell ref="AY29:BD29"/>
    <mergeCell ref="BE29:BJ29"/>
    <mergeCell ref="AY38:BD38"/>
    <mergeCell ref="BE38:BJ38"/>
    <mergeCell ref="BE43:BJ43"/>
    <mergeCell ref="AY44:BD44"/>
    <mergeCell ref="BE44:BJ44"/>
    <mergeCell ref="AP10:AS10"/>
    <mergeCell ref="AT10:AW10"/>
    <mergeCell ref="AY10:BD10"/>
    <mergeCell ref="BE10:BJ10"/>
    <mergeCell ref="AI28:AR28"/>
    <mergeCell ref="AY20:BD20"/>
    <mergeCell ref="BE20:BJ20"/>
    <mergeCell ref="BE18:BJ18"/>
    <mergeCell ref="AY16:BD16"/>
    <mergeCell ref="BE16:BJ16"/>
    <mergeCell ref="AT12:AW12"/>
    <mergeCell ref="AY12:BD12"/>
    <mergeCell ref="BE12:BJ12"/>
    <mergeCell ref="AI30:AR30"/>
    <mergeCell ref="AS30:AW30"/>
    <mergeCell ref="AL13:AO13"/>
    <mergeCell ref="AT13:AW13"/>
    <mergeCell ref="AY13:BD13"/>
    <mergeCell ref="BE13:BJ13"/>
    <mergeCell ref="AS29:AW29"/>
    <mergeCell ref="AS28:AW28"/>
    <mergeCell ref="BE24:BJ24"/>
    <mergeCell ref="D28:N28"/>
    <mergeCell ref="BE40:BJ40"/>
    <mergeCell ref="D32:N32"/>
    <mergeCell ref="O32:S32"/>
    <mergeCell ref="C48:E48"/>
    <mergeCell ref="D30:N30"/>
    <mergeCell ref="O30:S30"/>
    <mergeCell ref="D31:N31"/>
    <mergeCell ref="O31:S31"/>
    <mergeCell ref="D42:N42"/>
    <mergeCell ref="O42:S42"/>
    <mergeCell ref="O28:S28"/>
    <mergeCell ref="D29:N29"/>
    <mergeCell ref="O29:S29"/>
    <mergeCell ref="D25:N25"/>
    <mergeCell ref="O25:S25"/>
    <mergeCell ref="D41:N41"/>
    <mergeCell ref="O41:S41"/>
    <mergeCell ref="D34:N34"/>
    <mergeCell ref="O34:S34"/>
    <mergeCell ref="AY46:BD46"/>
    <mergeCell ref="BE46:BJ46"/>
    <mergeCell ref="AY43:BD43"/>
    <mergeCell ref="D40:N40"/>
    <mergeCell ref="O40:S40"/>
    <mergeCell ref="D24:N24"/>
    <mergeCell ref="O24:S24"/>
    <mergeCell ref="D38:N38"/>
    <mergeCell ref="O38:S38"/>
    <mergeCell ref="AY18:BD18"/>
    <mergeCell ref="D19:N19"/>
    <mergeCell ref="O19:S19"/>
    <mergeCell ref="D37:N37"/>
    <mergeCell ref="O37:S37"/>
    <mergeCell ref="D23:N23"/>
    <mergeCell ref="O23:S23"/>
    <mergeCell ref="D36:N36"/>
    <mergeCell ref="O36:S36"/>
    <mergeCell ref="D26:N26"/>
    <mergeCell ref="O26:S26"/>
    <mergeCell ref="AY24:BD24"/>
    <mergeCell ref="AY22:BD22"/>
    <mergeCell ref="U31:Y31"/>
    <mergeCell ref="Z31:AD31"/>
    <mergeCell ref="U32:Y32"/>
    <mergeCell ref="Z32:AD32"/>
    <mergeCell ref="U26:Y26"/>
    <mergeCell ref="D17:N17"/>
    <mergeCell ref="O17:S17"/>
    <mergeCell ref="D35:N35"/>
    <mergeCell ref="O35:S35"/>
    <mergeCell ref="D20:N20"/>
    <mergeCell ref="O20:S20"/>
    <mergeCell ref="D16:N16"/>
    <mergeCell ref="O16:S16"/>
    <mergeCell ref="H13:K13"/>
    <mergeCell ref="P13:S13"/>
    <mergeCell ref="H14:K14"/>
    <mergeCell ref="P14:S14"/>
    <mergeCell ref="D18:N18"/>
    <mergeCell ref="O18:S18"/>
    <mergeCell ref="D22:N22"/>
    <mergeCell ref="O22:S22"/>
    <mergeCell ref="H11:K11"/>
    <mergeCell ref="P11:S11"/>
    <mergeCell ref="H12:K12"/>
    <mergeCell ref="P12:S12"/>
    <mergeCell ref="BI8:BJ8"/>
    <mergeCell ref="AL11:AO11"/>
    <mergeCell ref="AT11:AW11"/>
    <mergeCell ref="AY11:BD11"/>
    <mergeCell ref="BE11:BJ11"/>
    <mergeCell ref="AC8:AD8"/>
    <mergeCell ref="Z11:AD11"/>
    <mergeCell ref="Z12:AD12"/>
    <mergeCell ref="D10:G10"/>
    <mergeCell ref="H10:K10"/>
    <mergeCell ref="L10:O10"/>
    <mergeCell ref="P10:S10"/>
    <mergeCell ref="Z10:AD10"/>
    <mergeCell ref="C7:T7"/>
    <mergeCell ref="AS1:BK2"/>
    <mergeCell ref="AG7:AX7"/>
    <mergeCell ref="AY7:BD7"/>
    <mergeCell ref="BE7:BJ7"/>
    <mergeCell ref="Z7:AD7"/>
    <mergeCell ref="C5:AD5"/>
    <mergeCell ref="AG5:BJ5"/>
  </mergeCells>
  <phoneticPr fontId="23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4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233">
        <f>'179'!AS1+1</f>
        <v>180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2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2" ht="11.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3"/>
    </row>
    <row r="5" spans="1:62" ht="18" customHeight="1">
      <c r="B5" s="253" t="s">
        <v>684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1:62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5.75" customHeight="1">
      <c r="B7" s="244" t="s">
        <v>266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 t="s">
        <v>267</v>
      </c>
      <c r="P7" s="245"/>
      <c r="Q7" s="245"/>
      <c r="R7" s="245"/>
      <c r="S7" s="245"/>
      <c r="T7" s="245"/>
      <c r="U7" s="245"/>
      <c r="V7" s="245"/>
      <c r="W7" s="245" t="s">
        <v>268</v>
      </c>
      <c r="X7" s="245"/>
      <c r="Y7" s="245"/>
      <c r="Z7" s="245"/>
      <c r="AA7" s="245"/>
      <c r="AB7" s="245"/>
      <c r="AC7" s="245"/>
      <c r="AD7" s="245"/>
      <c r="AE7" s="245" t="s">
        <v>269</v>
      </c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 t="s">
        <v>270</v>
      </c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8"/>
    </row>
    <row r="8" spans="1:62" ht="15.75" customHeight="1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 t="s">
        <v>271</v>
      </c>
      <c r="AF8" s="247"/>
      <c r="AG8" s="247"/>
      <c r="AH8" s="247"/>
      <c r="AI8" s="247"/>
      <c r="AJ8" s="247"/>
      <c r="AK8" s="247"/>
      <c r="AL8" s="247"/>
      <c r="AM8" s="247" t="s">
        <v>272</v>
      </c>
      <c r="AN8" s="247"/>
      <c r="AO8" s="247"/>
      <c r="AP8" s="247"/>
      <c r="AQ8" s="247"/>
      <c r="AR8" s="247"/>
      <c r="AS8" s="247"/>
      <c r="AT8" s="247"/>
      <c r="AU8" s="247" t="s">
        <v>271</v>
      </c>
      <c r="AV8" s="247"/>
      <c r="AW8" s="247"/>
      <c r="AX8" s="247"/>
      <c r="AY8" s="247"/>
      <c r="AZ8" s="247"/>
      <c r="BA8" s="247"/>
      <c r="BB8" s="247"/>
      <c r="BC8" s="247" t="s">
        <v>272</v>
      </c>
      <c r="BD8" s="247"/>
      <c r="BE8" s="247"/>
      <c r="BF8" s="247"/>
      <c r="BG8" s="247"/>
      <c r="BH8" s="247"/>
      <c r="BI8" s="247"/>
      <c r="BJ8" s="249"/>
    </row>
    <row r="9" spans="1:62">
      <c r="N9" s="53"/>
    </row>
    <row r="10" spans="1:62">
      <c r="C10" s="243" t="s">
        <v>273</v>
      </c>
      <c r="D10" s="243"/>
      <c r="E10" s="243"/>
      <c r="F10" s="243"/>
      <c r="G10" s="241">
        <v>20</v>
      </c>
      <c r="H10" s="241"/>
      <c r="I10" s="241"/>
      <c r="J10" s="243" t="s">
        <v>266</v>
      </c>
      <c r="K10" s="243"/>
      <c r="L10" s="243"/>
      <c r="M10" s="243"/>
      <c r="N10" s="54"/>
      <c r="O10" s="240">
        <v>3096</v>
      </c>
      <c r="P10" s="240"/>
      <c r="Q10" s="240"/>
      <c r="R10" s="240"/>
      <c r="S10" s="464">
        <v>-1356</v>
      </c>
      <c r="T10" s="464"/>
      <c r="U10" s="464"/>
      <c r="V10" s="464"/>
      <c r="W10" s="240">
        <v>38</v>
      </c>
      <c r="X10" s="240"/>
      <c r="Y10" s="240"/>
      <c r="Z10" s="240"/>
      <c r="AA10" s="240"/>
      <c r="AB10" s="240"/>
      <c r="AC10" s="240"/>
      <c r="AD10" s="240"/>
      <c r="AE10" s="240">
        <v>22</v>
      </c>
      <c r="AF10" s="240"/>
      <c r="AG10" s="240"/>
      <c r="AH10" s="240"/>
      <c r="AI10" s="240"/>
      <c r="AJ10" s="240"/>
      <c r="AK10" s="240"/>
      <c r="AL10" s="240"/>
      <c r="AM10" s="240">
        <v>420</v>
      </c>
      <c r="AN10" s="240"/>
      <c r="AO10" s="240"/>
      <c r="AP10" s="240"/>
      <c r="AQ10" s="240"/>
      <c r="AR10" s="240"/>
      <c r="AS10" s="240"/>
      <c r="AT10" s="240"/>
      <c r="AU10" s="240">
        <v>61</v>
      </c>
      <c r="AV10" s="240"/>
      <c r="AW10" s="240"/>
      <c r="AX10" s="240"/>
      <c r="AY10" s="240"/>
      <c r="AZ10" s="240"/>
      <c r="BA10" s="240"/>
      <c r="BB10" s="240"/>
      <c r="BC10" s="240">
        <v>847</v>
      </c>
      <c r="BD10" s="240"/>
      <c r="BE10" s="240"/>
      <c r="BF10" s="240"/>
      <c r="BG10" s="240"/>
      <c r="BH10" s="240"/>
      <c r="BI10" s="240"/>
      <c r="BJ10" s="240"/>
    </row>
    <row r="11" spans="1:62">
      <c r="G11" s="241">
        <v>21</v>
      </c>
      <c r="H11" s="241"/>
      <c r="I11" s="241"/>
      <c r="N11" s="54"/>
      <c r="O11" s="240">
        <v>3548</v>
      </c>
      <c r="P11" s="240"/>
      <c r="Q11" s="240"/>
      <c r="R11" s="240"/>
      <c r="S11" s="464">
        <v>-1466</v>
      </c>
      <c r="T11" s="464"/>
      <c r="U11" s="464"/>
      <c r="V11" s="464"/>
      <c r="W11" s="240">
        <v>39</v>
      </c>
      <c r="X11" s="240"/>
      <c r="Y11" s="240"/>
      <c r="Z11" s="240"/>
      <c r="AA11" s="240"/>
      <c r="AB11" s="240"/>
      <c r="AC11" s="240"/>
      <c r="AD11" s="240"/>
      <c r="AE11" s="240">
        <v>29</v>
      </c>
      <c r="AF11" s="240"/>
      <c r="AG11" s="240"/>
      <c r="AH11" s="240"/>
      <c r="AI11" s="240"/>
      <c r="AJ11" s="240"/>
      <c r="AK11" s="240"/>
      <c r="AL11" s="240"/>
      <c r="AM11" s="240">
        <v>605</v>
      </c>
      <c r="AN11" s="240"/>
      <c r="AO11" s="240"/>
      <c r="AP11" s="240"/>
      <c r="AQ11" s="240"/>
      <c r="AR11" s="240"/>
      <c r="AS11" s="240"/>
      <c r="AT11" s="240"/>
      <c r="AU11" s="240">
        <v>39</v>
      </c>
      <c r="AV11" s="240"/>
      <c r="AW11" s="240"/>
      <c r="AX11" s="240"/>
      <c r="AY11" s="240"/>
      <c r="AZ11" s="240"/>
      <c r="BA11" s="240"/>
      <c r="BB11" s="240"/>
      <c r="BC11" s="240">
        <v>449</v>
      </c>
      <c r="BD11" s="240"/>
      <c r="BE11" s="240"/>
      <c r="BF11" s="240"/>
      <c r="BG11" s="240"/>
      <c r="BH11" s="240"/>
      <c r="BI11" s="240"/>
      <c r="BJ11" s="240"/>
    </row>
    <row r="12" spans="1:62">
      <c r="G12" s="241">
        <v>22</v>
      </c>
      <c r="H12" s="241"/>
      <c r="I12" s="241"/>
      <c r="N12" s="54"/>
      <c r="O12" s="240">
        <v>3796</v>
      </c>
      <c r="P12" s="240"/>
      <c r="Q12" s="240"/>
      <c r="R12" s="240"/>
      <c r="S12" s="464">
        <v>-1583</v>
      </c>
      <c r="T12" s="464"/>
      <c r="U12" s="464"/>
      <c r="V12" s="464"/>
      <c r="W12" s="240">
        <v>33</v>
      </c>
      <c r="X12" s="240"/>
      <c r="Y12" s="240"/>
      <c r="Z12" s="240"/>
      <c r="AA12" s="240"/>
      <c r="AB12" s="240"/>
      <c r="AC12" s="240"/>
      <c r="AD12" s="240"/>
      <c r="AE12" s="240">
        <v>23</v>
      </c>
      <c r="AF12" s="240"/>
      <c r="AG12" s="240"/>
      <c r="AH12" s="240"/>
      <c r="AI12" s="240"/>
      <c r="AJ12" s="240"/>
      <c r="AK12" s="240"/>
      <c r="AL12" s="240"/>
      <c r="AM12" s="240">
        <v>449</v>
      </c>
      <c r="AN12" s="240"/>
      <c r="AO12" s="240"/>
      <c r="AP12" s="240"/>
      <c r="AQ12" s="240"/>
      <c r="AR12" s="240"/>
      <c r="AS12" s="240"/>
      <c r="AT12" s="240"/>
      <c r="AU12" s="240">
        <v>40</v>
      </c>
      <c r="AV12" s="240"/>
      <c r="AW12" s="240"/>
      <c r="AX12" s="240"/>
      <c r="AY12" s="240"/>
      <c r="AZ12" s="240"/>
      <c r="BA12" s="240"/>
      <c r="BB12" s="240"/>
      <c r="BC12" s="240">
        <v>660</v>
      </c>
      <c r="BD12" s="240"/>
      <c r="BE12" s="240"/>
      <c r="BF12" s="240"/>
      <c r="BG12" s="240"/>
      <c r="BH12" s="240"/>
      <c r="BI12" s="240"/>
      <c r="BJ12" s="240"/>
    </row>
    <row r="13" spans="1:62">
      <c r="G13" s="241">
        <v>23</v>
      </c>
      <c r="H13" s="241"/>
      <c r="I13" s="241"/>
      <c r="N13" s="54"/>
      <c r="O13" s="240">
        <v>4089</v>
      </c>
      <c r="P13" s="240"/>
      <c r="Q13" s="240"/>
      <c r="R13" s="240"/>
      <c r="S13" s="464">
        <v>-1548</v>
      </c>
      <c r="T13" s="464"/>
      <c r="U13" s="464"/>
      <c r="V13" s="464"/>
      <c r="W13" s="240">
        <v>35</v>
      </c>
      <c r="X13" s="240"/>
      <c r="Y13" s="240"/>
      <c r="Z13" s="240"/>
      <c r="AA13" s="240"/>
      <c r="AB13" s="240"/>
      <c r="AC13" s="240"/>
      <c r="AD13" s="240"/>
      <c r="AE13" s="240">
        <v>13</v>
      </c>
      <c r="AF13" s="240"/>
      <c r="AG13" s="240"/>
      <c r="AH13" s="240"/>
      <c r="AI13" s="240"/>
      <c r="AJ13" s="240"/>
      <c r="AK13" s="240"/>
      <c r="AL13" s="240"/>
      <c r="AM13" s="240">
        <v>280</v>
      </c>
      <c r="AN13" s="240"/>
      <c r="AO13" s="240"/>
      <c r="AP13" s="240"/>
      <c r="AQ13" s="240"/>
      <c r="AR13" s="240"/>
      <c r="AS13" s="240"/>
      <c r="AT13" s="240"/>
      <c r="AU13" s="240">
        <v>47</v>
      </c>
      <c r="AV13" s="240"/>
      <c r="AW13" s="240"/>
      <c r="AX13" s="240"/>
      <c r="AY13" s="240"/>
      <c r="AZ13" s="240"/>
      <c r="BA13" s="240"/>
      <c r="BB13" s="240"/>
      <c r="BC13" s="240">
        <v>818</v>
      </c>
      <c r="BD13" s="240"/>
      <c r="BE13" s="240"/>
      <c r="BF13" s="240"/>
      <c r="BG13" s="240"/>
      <c r="BH13" s="240"/>
      <c r="BI13" s="240"/>
      <c r="BJ13" s="240"/>
    </row>
    <row r="14" spans="1:62">
      <c r="G14" s="238">
        <v>24</v>
      </c>
      <c r="H14" s="238"/>
      <c r="I14" s="238"/>
      <c r="N14" s="3"/>
      <c r="O14" s="255">
        <v>3981</v>
      </c>
      <c r="P14" s="254"/>
      <c r="Q14" s="254"/>
      <c r="R14" s="254"/>
      <c r="S14" s="465">
        <v>-1578</v>
      </c>
      <c r="T14" s="465"/>
      <c r="U14" s="465"/>
      <c r="V14" s="465"/>
      <c r="W14" s="254">
        <v>34</v>
      </c>
      <c r="X14" s="254"/>
      <c r="Y14" s="254"/>
      <c r="Z14" s="254"/>
      <c r="AA14" s="254"/>
      <c r="AB14" s="254"/>
      <c r="AC14" s="254"/>
      <c r="AD14" s="254"/>
      <c r="AE14" s="254">
        <v>15</v>
      </c>
      <c r="AF14" s="254"/>
      <c r="AG14" s="254"/>
      <c r="AH14" s="254"/>
      <c r="AI14" s="254"/>
      <c r="AJ14" s="254"/>
      <c r="AK14" s="254"/>
      <c r="AL14" s="254"/>
      <c r="AM14" s="254">
        <v>321</v>
      </c>
      <c r="AN14" s="254"/>
      <c r="AO14" s="254"/>
      <c r="AP14" s="254"/>
      <c r="AQ14" s="254"/>
      <c r="AR14" s="254"/>
      <c r="AS14" s="254"/>
      <c r="AT14" s="254"/>
      <c r="AU14" s="254">
        <v>59</v>
      </c>
      <c r="AV14" s="254"/>
      <c r="AW14" s="254"/>
      <c r="AX14" s="254"/>
      <c r="AY14" s="254"/>
      <c r="AZ14" s="254"/>
      <c r="BA14" s="254"/>
      <c r="BB14" s="254"/>
      <c r="BC14" s="254">
        <v>885</v>
      </c>
      <c r="BD14" s="254"/>
      <c r="BE14" s="254"/>
      <c r="BF14" s="254"/>
      <c r="BG14" s="254"/>
      <c r="BH14" s="254"/>
      <c r="BI14" s="254"/>
      <c r="BJ14" s="254"/>
    </row>
    <row r="15" spans="1:6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C16" s="252" t="s">
        <v>274</v>
      </c>
      <c r="D16" s="252"/>
      <c r="E16" s="13" t="s">
        <v>276</v>
      </c>
      <c r="F16" s="467">
        <v>-1</v>
      </c>
      <c r="G16" s="467"/>
      <c r="H16" s="2" t="s">
        <v>734</v>
      </c>
    </row>
    <row r="17" spans="2:62">
      <c r="C17" s="27"/>
      <c r="D17" s="27"/>
      <c r="E17" s="25"/>
      <c r="F17" s="466">
        <v>-2</v>
      </c>
      <c r="G17" s="466"/>
      <c r="H17" s="2" t="s">
        <v>735</v>
      </c>
    </row>
    <row r="18" spans="2:62">
      <c r="B18" s="236" t="s">
        <v>275</v>
      </c>
      <c r="C18" s="236"/>
      <c r="D18" s="236"/>
      <c r="E18" s="13" t="s">
        <v>277</v>
      </c>
      <c r="F18" s="2" t="s">
        <v>278</v>
      </c>
    </row>
    <row r="22" spans="2:62" ht="18" customHeight="1">
      <c r="B22" s="253" t="s">
        <v>685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</row>
    <row r="23" spans="2:62" ht="12.9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2"/>
    </row>
    <row r="24" spans="2:62" ht="15.75" customHeight="1">
      <c r="B24" s="312" t="s">
        <v>266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92" t="s">
        <v>279</v>
      </c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 t="s">
        <v>280</v>
      </c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 t="s">
        <v>281</v>
      </c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 t="s">
        <v>282</v>
      </c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414"/>
    </row>
    <row r="25" spans="2:62" ht="15.75" customHeight="1">
      <c r="B25" s="314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  <c r="BI25" s="393"/>
      <c r="BJ25" s="411"/>
    </row>
    <row r="26" spans="2:62">
      <c r="N26" s="53"/>
    </row>
    <row r="27" spans="2:62">
      <c r="C27" s="243" t="s">
        <v>273</v>
      </c>
      <c r="D27" s="243"/>
      <c r="E27" s="243"/>
      <c r="F27" s="243"/>
      <c r="G27" s="241">
        <v>20</v>
      </c>
      <c r="H27" s="241"/>
      <c r="I27" s="241"/>
      <c r="J27" s="243" t="s">
        <v>266</v>
      </c>
      <c r="K27" s="243"/>
      <c r="L27" s="243"/>
      <c r="M27" s="243"/>
      <c r="N27" s="54"/>
      <c r="O27" s="240">
        <v>37506</v>
      </c>
      <c r="P27" s="240"/>
      <c r="Q27" s="240"/>
      <c r="R27" s="240"/>
      <c r="S27" s="240"/>
      <c r="T27" s="240"/>
      <c r="U27" s="464">
        <v>-18645</v>
      </c>
      <c r="V27" s="464"/>
      <c r="W27" s="464"/>
      <c r="X27" s="464"/>
      <c r="Y27" s="464"/>
      <c r="Z27" s="464"/>
      <c r="AA27" s="240">
        <v>13567</v>
      </c>
      <c r="AB27" s="240"/>
      <c r="AC27" s="240"/>
      <c r="AD27" s="240"/>
      <c r="AE27" s="240"/>
      <c r="AF27" s="240"/>
      <c r="AG27" s="464">
        <v>-12524</v>
      </c>
      <c r="AH27" s="464"/>
      <c r="AI27" s="464"/>
      <c r="AJ27" s="464"/>
      <c r="AK27" s="464"/>
      <c r="AL27" s="464"/>
      <c r="AM27" s="240">
        <v>26643</v>
      </c>
      <c r="AN27" s="240"/>
      <c r="AO27" s="240"/>
      <c r="AP27" s="240"/>
      <c r="AQ27" s="240"/>
      <c r="AR27" s="240"/>
      <c r="AS27" s="464">
        <v>-13768</v>
      </c>
      <c r="AT27" s="464"/>
      <c r="AU27" s="464"/>
      <c r="AV27" s="464"/>
      <c r="AW27" s="464"/>
      <c r="AX27" s="464"/>
      <c r="AY27" s="240">
        <v>18149</v>
      </c>
      <c r="AZ27" s="240"/>
      <c r="BA27" s="240"/>
      <c r="BB27" s="240"/>
      <c r="BC27" s="240"/>
      <c r="BD27" s="240"/>
      <c r="BE27" s="464">
        <v>-14720</v>
      </c>
      <c r="BF27" s="464"/>
      <c r="BG27" s="464"/>
      <c r="BH27" s="464"/>
      <c r="BI27" s="464"/>
      <c r="BJ27" s="464"/>
    </row>
    <row r="28" spans="2:62">
      <c r="G28" s="241">
        <v>21</v>
      </c>
      <c r="H28" s="241"/>
      <c r="I28" s="241"/>
      <c r="N28" s="54"/>
      <c r="O28" s="240">
        <v>36269</v>
      </c>
      <c r="P28" s="240"/>
      <c r="Q28" s="240"/>
      <c r="R28" s="240"/>
      <c r="S28" s="240"/>
      <c r="T28" s="240"/>
      <c r="U28" s="464">
        <v>-17992</v>
      </c>
      <c r="V28" s="464"/>
      <c r="W28" s="464"/>
      <c r="X28" s="464"/>
      <c r="Y28" s="464"/>
      <c r="Z28" s="464"/>
      <c r="AA28" s="240">
        <v>14590</v>
      </c>
      <c r="AB28" s="240"/>
      <c r="AC28" s="240"/>
      <c r="AD28" s="240"/>
      <c r="AE28" s="240"/>
      <c r="AF28" s="240"/>
      <c r="AG28" s="464">
        <v>-13037</v>
      </c>
      <c r="AH28" s="464"/>
      <c r="AI28" s="464"/>
      <c r="AJ28" s="464"/>
      <c r="AK28" s="464"/>
      <c r="AL28" s="464"/>
      <c r="AM28" s="240">
        <v>26555</v>
      </c>
      <c r="AN28" s="240"/>
      <c r="AO28" s="240"/>
      <c r="AP28" s="240"/>
      <c r="AQ28" s="240"/>
      <c r="AR28" s="240"/>
      <c r="AS28" s="464">
        <v>-14021</v>
      </c>
      <c r="AT28" s="464"/>
      <c r="AU28" s="464"/>
      <c r="AV28" s="464"/>
      <c r="AW28" s="464"/>
      <c r="AX28" s="464"/>
      <c r="AY28" s="240">
        <v>18237</v>
      </c>
      <c r="AZ28" s="240"/>
      <c r="BA28" s="240"/>
      <c r="BB28" s="240"/>
      <c r="BC28" s="240"/>
      <c r="BD28" s="240"/>
      <c r="BE28" s="464">
        <v>-15229</v>
      </c>
      <c r="BF28" s="464"/>
      <c r="BG28" s="464"/>
      <c r="BH28" s="464"/>
      <c r="BI28" s="464"/>
      <c r="BJ28" s="464"/>
    </row>
    <row r="29" spans="2:62">
      <c r="G29" s="241">
        <v>22</v>
      </c>
      <c r="H29" s="241"/>
      <c r="I29" s="241"/>
      <c r="N29" s="54"/>
      <c r="O29" s="240">
        <v>33933</v>
      </c>
      <c r="P29" s="240"/>
      <c r="Q29" s="240"/>
      <c r="R29" s="240"/>
      <c r="S29" s="240"/>
      <c r="T29" s="240"/>
      <c r="U29" s="464">
        <v>-18084</v>
      </c>
      <c r="V29" s="464"/>
      <c r="W29" s="464"/>
      <c r="X29" s="464"/>
      <c r="Y29" s="464"/>
      <c r="Z29" s="464"/>
      <c r="AA29" s="240">
        <v>14381</v>
      </c>
      <c r="AB29" s="240"/>
      <c r="AC29" s="240"/>
      <c r="AD29" s="240"/>
      <c r="AE29" s="240"/>
      <c r="AF29" s="240"/>
      <c r="AG29" s="464">
        <v>-13009</v>
      </c>
      <c r="AH29" s="464"/>
      <c r="AI29" s="464"/>
      <c r="AJ29" s="464"/>
      <c r="AK29" s="464"/>
      <c r="AL29" s="464"/>
      <c r="AM29" s="240">
        <v>26724</v>
      </c>
      <c r="AN29" s="240"/>
      <c r="AO29" s="240"/>
      <c r="AP29" s="240"/>
      <c r="AQ29" s="240"/>
      <c r="AR29" s="240"/>
      <c r="AS29" s="464">
        <v>-15276</v>
      </c>
      <c r="AT29" s="464"/>
      <c r="AU29" s="464"/>
      <c r="AV29" s="464"/>
      <c r="AW29" s="464"/>
      <c r="AX29" s="464"/>
      <c r="AY29" s="240">
        <v>17534</v>
      </c>
      <c r="AZ29" s="240"/>
      <c r="BA29" s="240"/>
      <c r="BB29" s="240"/>
      <c r="BC29" s="240"/>
      <c r="BD29" s="240"/>
      <c r="BE29" s="464">
        <v>-15041</v>
      </c>
      <c r="BF29" s="464"/>
      <c r="BG29" s="464"/>
      <c r="BH29" s="464"/>
      <c r="BI29" s="464"/>
      <c r="BJ29" s="464"/>
    </row>
    <row r="30" spans="2:62">
      <c r="G30" s="241">
        <v>23</v>
      </c>
      <c r="H30" s="241"/>
      <c r="I30" s="241"/>
      <c r="N30" s="54"/>
      <c r="O30" s="240">
        <v>36361</v>
      </c>
      <c r="P30" s="240"/>
      <c r="Q30" s="240"/>
      <c r="R30" s="240"/>
      <c r="S30" s="240"/>
      <c r="T30" s="240"/>
      <c r="U30" s="464">
        <v>-21054</v>
      </c>
      <c r="V30" s="464"/>
      <c r="W30" s="464"/>
      <c r="X30" s="464"/>
      <c r="Y30" s="464"/>
      <c r="Z30" s="464"/>
      <c r="AA30" s="240">
        <v>4960</v>
      </c>
      <c r="AB30" s="240"/>
      <c r="AC30" s="240"/>
      <c r="AD30" s="240"/>
      <c r="AE30" s="240"/>
      <c r="AF30" s="240"/>
      <c r="AG30" s="470">
        <v>3209</v>
      </c>
      <c r="AH30" s="470"/>
      <c r="AI30" s="470"/>
      <c r="AJ30" s="470"/>
      <c r="AK30" s="470"/>
      <c r="AL30" s="470"/>
      <c r="AM30" s="240">
        <v>26858</v>
      </c>
      <c r="AN30" s="240"/>
      <c r="AO30" s="240"/>
      <c r="AP30" s="240"/>
      <c r="AQ30" s="240"/>
      <c r="AR30" s="240"/>
      <c r="AS30" s="464">
        <v>-16146</v>
      </c>
      <c r="AT30" s="464"/>
      <c r="AU30" s="464"/>
      <c r="AV30" s="464"/>
      <c r="AW30" s="464"/>
      <c r="AX30" s="464"/>
      <c r="AY30" s="240">
        <v>6645</v>
      </c>
      <c r="AZ30" s="240"/>
      <c r="BA30" s="240"/>
      <c r="BB30" s="240"/>
      <c r="BC30" s="240"/>
      <c r="BD30" s="240"/>
      <c r="BE30" s="470">
        <v>3659</v>
      </c>
      <c r="BF30" s="470"/>
      <c r="BG30" s="470"/>
      <c r="BH30" s="470"/>
      <c r="BI30" s="470"/>
      <c r="BJ30" s="470"/>
    </row>
    <row r="31" spans="2:62">
      <c r="G31" s="238">
        <v>24</v>
      </c>
      <c r="H31" s="238"/>
      <c r="I31" s="238"/>
      <c r="N31" s="54"/>
      <c r="O31" s="237">
        <v>34924</v>
      </c>
      <c r="P31" s="237"/>
      <c r="Q31" s="237"/>
      <c r="R31" s="237"/>
      <c r="S31" s="237"/>
      <c r="T31" s="237"/>
      <c r="U31" s="468">
        <v>-18166</v>
      </c>
      <c r="V31" s="468"/>
      <c r="W31" s="468"/>
      <c r="X31" s="468"/>
      <c r="Y31" s="468"/>
      <c r="Z31" s="468"/>
      <c r="AA31" s="237">
        <v>14402</v>
      </c>
      <c r="AB31" s="237"/>
      <c r="AC31" s="237"/>
      <c r="AD31" s="237"/>
      <c r="AE31" s="237"/>
      <c r="AF31" s="237"/>
      <c r="AG31" s="468">
        <v>-12418</v>
      </c>
      <c r="AH31" s="468"/>
      <c r="AI31" s="468"/>
      <c r="AJ31" s="468"/>
      <c r="AK31" s="468"/>
      <c r="AL31" s="468"/>
      <c r="AM31" s="237">
        <v>27849</v>
      </c>
      <c r="AN31" s="237"/>
      <c r="AO31" s="237"/>
      <c r="AP31" s="237"/>
      <c r="AQ31" s="237"/>
      <c r="AR31" s="237"/>
      <c r="AS31" s="468">
        <v>-16293</v>
      </c>
      <c r="AT31" s="468"/>
      <c r="AU31" s="468"/>
      <c r="AV31" s="468"/>
      <c r="AW31" s="468"/>
      <c r="AX31" s="468"/>
      <c r="AY31" s="237">
        <v>16804</v>
      </c>
      <c r="AZ31" s="237"/>
      <c r="BA31" s="237"/>
      <c r="BB31" s="237"/>
      <c r="BC31" s="237"/>
      <c r="BD31" s="237"/>
      <c r="BE31" s="468">
        <v>-14825</v>
      </c>
      <c r="BF31" s="468"/>
      <c r="BG31" s="468"/>
      <c r="BH31" s="468"/>
      <c r="BI31" s="468"/>
      <c r="BJ31" s="468"/>
    </row>
    <row r="32" spans="2:6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>
      <c r="C33" s="252" t="s">
        <v>274</v>
      </c>
      <c r="D33" s="252"/>
      <c r="E33" s="13" t="s">
        <v>283</v>
      </c>
      <c r="F33" s="2" t="s">
        <v>284</v>
      </c>
    </row>
    <row r="34" spans="2:62" ht="13.5" customHeight="1">
      <c r="B34" s="236" t="s">
        <v>275</v>
      </c>
      <c r="C34" s="236"/>
      <c r="D34" s="236"/>
      <c r="E34" s="13" t="s">
        <v>283</v>
      </c>
      <c r="F34" s="2" t="s">
        <v>590</v>
      </c>
    </row>
    <row r="38" spans="2:62" ht="18" customHeight="1">
      <c r="B38" s="253" t="s">
        <v>686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</row>
    <row r="39" spans="2:62" ht="12.9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2:62" ht="15.75" customHeight="1">
      <c r="B40" s="312" t="s">
        <v>285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 t="s">
        <v>286</v>
      </c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 t="s">
        <v>287</v>
      </c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 t="s">
        <v>288</v>
      </c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7"/>
    </row>
    <row r="41" spans="2:62" ht="15.75" customHeight="1"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8"/>
    </row>
    <row r="42" spans="2:62">
      <c r="Q42" s="53"/>
    </row>
    <row r="43" spans="2:62">
      <c r="C43" s="243" t="s">
        <v>273</v>
      </c>
      <c r="D43" s="243"/>
      <c r="E43" s="243"/>
      <c r="F43" s="243"/>
      <c r="G43" s="241">
        <v>20</v>
      </c>
      <c r="H43" s="241"/>
      <c r="I43" s="241"/>
      <c r="J43" s="243" t="s">
        <v>266</v>
      </c>
      <c r="K43" s="243"/>
      <c r="L43" s="243"/>
      <c r="M43" s="243"/>
      <c r="N43" s="469">
        <v>-24</v>
      </c>
      <c r="O43" s="469"/>
      <c r="P43" s="469"/>
      <c r="Q43" s="54"/>
      <c r="R43" s="242">
        <v>28720</v>
      </c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>
        <v>26251</v>
      </c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>
        <v>2469</v>
      </c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</row>
    <row r="44" spans="2:62">
      <c r="G44" s="241">
        <v>21</v>
      </c>
      <c r="H44" s="241"/>
      <c r="I44" s="241"/>
      <c r="N44" s="469">
        <v>-24</v>
      </c>
      <c r="O44" s="469"/>
      <c r="P44" s="469"/>
      <c r="Q44" s="54"/>
      <c r="R44" s="242">
        <v>29645</v>
      </c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>
        <v>27002</v>
      </c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>
        <v>2643</v>
      </c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</row>
    <row r="45" spans="2:62">
      <c r="G45" s="241">
        <v>22</v>
      </c>
      <c r="H45" s="241"/>
      <c r="I45" s="241"/>
      <c r="N45" s="469">
        <v>-24</v>
      </c>
      <c r="O45" s="469"/>
      <c r="P45" s="469"/>
      <c r="Q45" s="54"/>
      <c r="R45" s="242">
        <v>27386</v>
      </c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>
        <v>25156</v>
      </c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>
        <v>2230</v>
      </c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</row>
    <row r="46" spans="2:62">
      <c r="G46" s="241">
        <v>23</v>
      </c>
      <c r="H46" s="241"/>
      <c r="I46" s="241"/>
      <c r="N46" s="469">
        <v>-24</v>
      </c>
      <c r="O46" s="469"/>
      <c r="P46" s="469"/>
      <c r="Q46" s="54"/>
      <c r="R46" s="242">
        <v>28306</v>
      </c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>
        <v>26000</v>
      </c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>
        <v>2306</v>
      </c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</row>
    <row r="47" spans="2:62">
      <c r="G47" s="238">
        <v>24</v>
      </c>
      <c r="H47" s="238"/>
      <c r="I47" s="238"/>
      <c r="N47" s="476">
        <v>-23</v>
      </c>
      <c r="O47" s="476"/>
      <c r="P47" s="476"/>
      <c r="Q47" s="54"/>
      <c r="R47" s="237">
        <f>SUM(AG47:BJ47)</f>
        <v>26669</v>
      </c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>
        <f>SUM(AG50:AU61)</f>
        <v>24318</v>
      </c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>
        <f>SUM(AV50:BJ61)</f>
        <v>2351</v>
      </c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</row>
    <row r="48" spans="2:62">
      <c r="Q48" s="54"/>
    </row>
    <row r="49" spans="2:62">
      <c r="Q49" s="54"/>
    </row>
    <row r="50" spans="2:62" s="210" customFormat="1">
      <c r="C50" s="243" t="s">
        <v>273</v>
      </c>
      <c r="D50" s="243"/>
      <c r="E50" s="243"/>
      <c r="F50" s="243"/>
      <c r="G50" s="241">
        <v>24</v>
      </c>
      <c r="H50" s="241"/>
      <c r="I50" s="241"/>
      <c r="J50" s="241" t="s">
        <v>289</v>
      </c>
      <c r="K50" s="241"/>
      <c r="L50" s="241"/>
      <c r="M50" s="472" t="s">
        <v>291</v>
      </c>
      <c r="N50" s="473"/>
      <c r="O50" s="241" t="s">
        <v>290</v>
      </c>
      <c r="P50" s="471"/>
      <c r="Q50" s="211"/>
      <c r="R50" s="240">
        <f>SUM(AG50:BJ50)</f>
        <v>1208</v>
      </c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>
        <v>1117</v>
      </c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>
        <v>91</v>
      </c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</row>
    <row r="51" spans="2:62" s="210" customFormat="1">
      <c r="M51" s="472" t="s">
        <v>292</v>
      </c>
      <c r="N51" s="473"/>
      <c r="Q51" s="211"/>
      <c r="R51" s="240">
        <f t="shared" ref="R51:R61" si="0">SUM(AG51:BJ51)</f>
        <v>1970</v>
      </c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>
        <v>1854</v>
      </c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>
        <v>116</v>
      </c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</row>
    <row r="52" spans="2:62" s="210" customFormat="1">
      <c r="M52" s="472" t="s">
        <v>293</v>
      </c>
      <c r="N52" s="473"/>
      <c r="Q52" s="211"/>
      <c r="R52" s="240">
        <f t="shared" si="0"/>
        <v>2472</v>
      </c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>
        <v>2444</v>
      </c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>
        <v>28</v>
      </c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</row>
    <row r="53" spans="2:62" s="210" customFormat="1">
      <c r="M53" s="472" t="s">
        <v>294</v>
      </c>
      <c r="N53" s="473"/>
      <c r="Q53" s="211"/>
      <c r="R53" s="240">
        <f t="shared" si="0"/>
        <v>1791</v>
      </c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>
        <v>1480</v>
      </c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>
        <v>311</v>
      </c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</row>
    <row r="54" spans="2:62" s="210" customFormat="1">
      <c r="M54" s="472" t="s">
        <v>295</v>
      </c>
      <c r="N54" s="473"/>
      <c r="Q54" s="211"/>
      <c r="R54" s="240">
        <f t="shared" si="0"/>
        <v>3343</v>
      </c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>
        <v>2607</v>
      </c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>
        <v>736</v>
      </c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</row>
    <row r="55" spans="2:62" s="210" customFormat="1">
      <c r="M55" s="472" t="s">
        <v>296</v>
      </c>
      <c r="N55" s="473"/>
      <c r="Q55" s="211"/>
      <c r="R55" s="240">
        <f t="shared" si="0"/>
        <v>1314</v>
      </c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>
        <v>1260</v>
      </c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>
        <v>54</v>
      </c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</row>
    <row r="56" spans="2:62" s="210" customFormat="1">
      <c r="M56" s="474">
        <v>10</v>
      </c>
      <c r="N56" s="475"/>
      <c r="Q56" s="211"/>
      <c r="R56" s="240">
        <f t="shared" si="0"/>
        <v>3356</v>
      </c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>
        <v>3311</v>
      </c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>
        <v>45</v>
      </c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</row>
    <row r="57" spans="2:62" s="210" customFormat="1">
      <c r="M57" s="474">
        <v>11</v>
      </c>
      <c r="N57" s="475"/>
      <c r="Q57" s="211"/>
      <c r="R57" s="240">
        <f t="shared" si="0"/>
        <v>2548</v>
      </c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>
        <v>2515</v>
      </c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>
        <v>33</v>
      </c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</row>
    <row r="58" spans="2:62" s="210" customFormat="1">
      <c r="M58" s="474">
        <v>12</v>
      </c>
      <c r="N58" s="475"/>
      <c r="Q58" s="211"/>
      <c r="R58" s="240">
        <f t="shared" si="0"/>
        <v>1467</v>
      </c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>
        <v>1276</v>
      </c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>
        <v>191</v>
      </c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</row>
    <row r="59" spans="2:62" s="210" customFormat="1">
      <c r="C59" s="243" t="s">
        <v>273</v>
      </c>
      <c r="D59" s="243"/>
      <c r="E59" s="243"/>
      <c r="F59" s="243"/>
      <c r="G59" s="241">
        <v>25</v>
      </c>
      <c r="H59" s="241"/>
      <c r="I59" s="241"/>
      <c r="J59" s="241" t="s">
        <v>289</v>
      </c>
      <c r="K59" s="241"/>
      <c r="L59" s="241"/>
      <c r="M59" s="472" t="s">
        <v>297</v>
      </c>
      <c r="N59" s="473"/>
      <c r="O59" s="241" t="s">
        <v>290</v>
      </c>
      <c r="P59" s="471"/>
      <c r="Q59" s="211"/>
      <c r="R59" s="240">
        <f t="shared" si="0"/>
        <v>1334</v>
      </c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>
        <v>1089</v>
      </c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>
        <v>245</v>
      </c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</row>
    <row r="60" spans="2:62" s="210" customFormat="1">
      <c r="M60" s="472" t="s">
        <v>298</v>
      </c>
      <c r="N60" s="473"/>
      <c r="Q60" s="211"/>
      <c r="R60" s="240">
        <f t="shared" si="0"/>
        <v>1937</v>
      </c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>
        <v>1791</v>
      </c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>
        <v>146</v>
      </c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</row>
    <row r="61" spans="2:62" s="210" customFormat="1">
      <c r="M61" s="472" t="s">
        <v>299</v>
      </c>
      <c r="N61" s="473"/>
      <c r="Q61" s="211"/>
      <c r="R61" s="240">
        <f t="shared" si="0"/>
        <v>3929</v>
      </c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>
        <v>3574</v>
      </c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>
        <v>355</v>
      </c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</row>
    <row r="62" spans="2:6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>
      <c r="C63" s="252" t="s">
        <v>274</v>
      </c>
      <c r="D63" s="252"/>
      <c r="E63" s="17" t="s">
        <v>277</v>
      </c>
      <c r="F63" s="2" t="s">
        <v>300</v>
      </c>
    </row>
    <row r="64" spans="2:62">
      <c r="B64" s="236" t="s">
        <v>275</v>
      </c>
      <c r="C64" s="236"/>
      <c r="D64" s="236"/>
      <c r="E64" s="13" t="s">
        <v>277</v>
      </c>
      <c r="F64" s="2" t="s">
        <v>301</v>
      </c>
    </row>
  </sheetData>
  <mergeCells count="202">
    <mergeCell ref="AG57:AU57"/>
    <mergeCell ref="AV57:BJ57"/>
    <mergeCell ref="R58:AF58"/>
    <mergeCell ref="AG58:AU58"/>
    <mergeCell ref="AV58:BJ58"/>
    <mergeCell ref="R56:AF56"/>
    <mergeCell ref="R61:AF61"/>
    <mergeCell ref="AG61:AU61"/>
    <mergeCell ref="AV61:BJ61"/>
    <mergeCell ref="R59:AF59"/>
    <mergeCell ref="AG59:AU59"/>
    <mergeCell ref="AV59:BJ59"/>
    <mergeCell ref="R60:AF60"/>
    <mergeCell ref="AG60:AU60"/>
    <mergeCell ref="AV60:BJ60"/>
    <mergeCell ref="AV53:BJ53"/>
    <mergeCell ref="R54:AF54"/>
    <mergeCell ref="AG54:AU54"/>
    <mergeCell ref="AV54:BJ54"/>
    <mergeCell ref="R55:AF55"/>
    <mergeCell ref="AG55:AU55"/>
    <mergeCell ref="AV55:BJ55"/>
    <mergeCell ref="J59:L59"/>
    <mergeCell ref="AV50:BJ50"/>
    <mergeCell ref="R51:AF51"/>
    <mergeCell ref="AG51:AU51"/>
    <mergeCell ref="AV51:BJ51"/>
    <mergeCell ref="R52:AF52"/>
    <mergeCell ref="AG52:AU52"/>
    <mergeCell ref="AV52:BJ52"/>
    <mergeCell ref="R53:AF53"/>
    <mergeCell ref="AG53:AU53"/>
    <mergeCell ref="M56:N56"/>
    <mergeCell ref="O59:P59"/>
    <mergeCell ref="R50:AF50"/>
    <mergeCell ref="AG50:AU50"/>
    <mergeCell ref="AG56:AU56"/>
    <mergeCell ref="AV56:BJ56"/>
    <mergeCell ref="R57:AF57"/>
    <mergeCell ref="M60:N60"/>
    <mergeCell ref="M61:N61"/>
    <mergeCell ref="C63:D63"/>
    <mergeCell ref="B64:D64"/>
    <mergeCell ref="M57:N57"/>
    <mergeCell ref="M58:N58"/>
    <mergeCell ref="C59:F59"/>
    <mergeCell ref="G59:I59"/>
    <mergeCell ref="G46:I46"/>
    <mergeCell ref="G47:I47"/>
    <mergeCell ref="M59:N59"/>
    <mergeCell ref="M51:N51"/>
    <mergeCell ref="M52:N52"/>
    <mergeCell ref="M53:N53"/>
    <mergeCell ref="M54:N54"/>
    <mergeCell ref="M55:N55"/>
    <mergeCell ref="N46:P46"/>
    <mergeCell ref="N47:P47"/>
    <mergeCell ref="R46:AF46"/>
    <mergeCell ref="R47:AF47"/>
    <mergeCell ref="C50:F50"/>
    <mergeCell ref="G50:I50"/>
    <mergeCell ref="J50:L50"/>
    <mergeCell ref="O50:P50"/>
    <mergeCell ref="M50:N50"/>
    <mergeCell ref="AV44:BJ44"/>
    <mergeCell ref="AG45:AU45"/>
    <mergeCell ref="AV45:BJ45"/>
    <mergeCell ref="AV46:BJ46"/>
    <mergeCell ref="AG47:AU47"/>
    <mergeCell ref="AV47:BJ47"/>
    <mergeCell ref="AG46:AU46"/>
    <mergeCell ref="G45:I45"/>
    <mergeCell ref="N44:P44"/>
    <mergeCell ref="N45:P45"/>
    <mergeCell ref="R45:AF45"/>
    <mergeCell ref="C33:D33"/>
    <mergeCell ref="B34:D34"/>
    <mergeCell ref="B38:BJ38"/>
    <mergeCell ref="B40:Q41"/>
    <mergeCell ref="R40:AF41"/>
    <mergeCell ref="AG40:AU41"/>
    <mergeCell ref="AV40:BJ41"/>
    <mergeCell ref="R43:AF43"/>
    <mergeCell ref="R44:AF44"/>
    <mergeCell ref="AG43:AU43"/>
    <mergeCell ref="AV43:BJ43"/>
    <mergeCell ref="AG44:AU44"/>
    <mergeCell ref="BE31:BJ31"/>
    <mergeCell ref="C43:F43"/>
    <mergeCell ref="J43:M43"/>
    <mergeCell ref="G43:I43"/>
    <mergeCell ref="N43:P43"/>
    <mergeCell ref="G44:I44"/>
    <mergeCell ref="AY29:BD29"/>
    <mergeCell ref="BE29:BJ29"/>
    <mergeCell ref="AA30:AF30"/>
    <mergeCell ref="AG30:AL30"/>
    <mergeCell ref="AM30:AR30"/>
    <mergeCell ref="AS30:AX30"/>
    <mergeCell ref="AY30:BD30"/>
    <mergeCell ref="BE30:BJ30"/>
    <mergeCell ref="AY31:BD31"/>
    <mergeCell ref="AA29:AF29"/>
    <mergeCell ref="AG29:AL29"/>
    <mergeCell ref="AM29:AR29"/>
    <mergeCell ref="AS29:AX29"/>
    <mergeCell ref="AA31:AF31"/>
    <mergeCell ref="AG31:AL31"/>
    <mergeCell ref="AM31:AR31"/>
    <mergeCell ref="AS31:AX31"/>
    <mergeCell ref="G31:I31"/>
    <mergeCell ref="AM28:AR28"/>
    <mergeCell ref="AS28:AX28"/>
    <mergeCell ref="AY28:BD28"/>
    <mergeCell ref="BE28:BJ28"/>
    <mergeCell ref="AA27:AF27"/>
    <mergeCell ref="AG27:AL27"/>
    <mergeCell ref="AS27:AX27"/>
    <mergeCell ref="AY27:BD27"/>
    <mergeCell ref="AM27:AR27"/>
    <mergeCell ref="O27:T27"/>
    <mergeCell ref="U27:Z27"/>
    <mergeCell ref="O28:T28"/>
    <mergeCell ref="U28:Z28"/>
    <mergeCell ref="O29:T29"/>
    <mergeCell ref="U29:Z29"/>
    <mergeCell ref="O30:T30"/>
    <mergeCell ref="U30:Z30"/>
    <mergeCell ref="O31:T31"/>
    <mergeCell ref="U31:Z31"/>
    <mergeCell ref="AU11:BB11"/>
    <mergeCell ref="C27:F27"/>
    <mergeCell ref="J27:M27"/>
    <mergeCell ref="G27:I27"/>
    <mergeCell ref="G28:I28"/>
    <mergeCell ref="G29:I29"/>
    <mergeCell ref="G30:I30"/>
    <mergeCell ref="B18:D18"/>
    <mergeCell ref="G14:I14"/>
    <mergeCell ref="B22:BJ22"/>
    <mergeCell ref="B24:N25"/>
    <mergeCell ref="O24:Z25"/>
    <mergeCell ref="AA24:AL25"/>
    <mergeCell ref="AM24:AX25"/>
    <mergeCell ref="AY24:BJ25"/>
    <mergeCell ref="F17:G17"/>
    <mergeCell ref="AU14:BB14"/>
    <mergeCell ref="BC14:BJ14"/>
    <mergeCell ref="C16:D16"/>
    <mergeCell ref="F16:G16"/>
    <mergeCell ref="O14:R14"/>
    <mergeCell ref="BE27:BJ27"/>
    <mergeCell ref="AA28:AF28"/>
    <mergeCell ref="AG28:AL28"/>
    <mergeCell ref="G12:I12"/>
    <mergeCell ref="BC8:BJ8"/>
    <mergeCell ref="AM10:AT10"/>
    <mergeCell ref="AU10:BB10"/>
    <mergeCell ref="BC10:BJ10"/>
    <mergeCell ref="BC11:BJ11"/>
    <mergeCell ref="S13:V13"/>
    <mergeCell ref="S14:V14"/>
    <mergeCell ref="W10:AD10"/>
    <mergeCell ref="W11:AD11"/>
    <mergeCell ref="AE11:AL11"/>
    <mergeCell ref="AM11:AT11"/>
    <mergeCell ref="AE12:AL12"/>
    <mergeCell ref="AM12:AT12"/>
    <mergeCell ref="AE14:AL14"/>
    <mergeCell ref="AM14:AT14"/>
    <mergeCell ref="W13:AD13"/>
    <mergeCell ref="W14:AD14"/>
    <mergeCell ref="AU12:BB12"/>
    <mergeCell ref="BC12:BJ12"/>
    <mergeCell ref="AE10:AL10"/>
    <mergeCell ref="BC13:BJ13"/>
    <mergeCell ref="AM13:AT13"/>
    <mergeCell ref="AU13:BB13"/>
    <mergeCell ref="A1:S2"/>
    <mergeCell ref="AU7:BJ7"/>
    <mergeCell ref="G13:I13"/>
    <mergeCell ref="B5:BJ5"/>
    <mergeCell ref="B7:N8"/>
    <mergeCell ref="O7:V8"/>
    <mergeCell ref="W7:AD8"/>
    <mergeCell ref="AE8:AL8"/>
    <mergeCell ref="AM8:AT8"/>
    <mergeCell ref="AU8:BB8"/>
    <mergeCell ref="AE7:AT7"/>
    <mergeCell ref="O10:R10"/>
    <mergeCell ref="O11:R11"/>
    <mergeCell ref="O12:R12"/>
    <mergeCell ref="O13:R13"/>
    <mergeCell ref="S10:V10"/>
    <mergeCell ref="S11:V11"/>
    <mergeCell ref="S12:V12"/>
    <mergeCell ref="W12:AD12"/>
    <mergeCell ref="AE13:AL13"/>
    <mergeCell ref="C10:F10"/>
    <mergeCell ref="J10:M10"/>
    <mergeCell ref="G10:I10"/>
    <mergeCell ref="G11:I11"/>
  </mergeCells>
  <phoneticPr fontId="1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6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'180'!A1+1</f>
        <v>181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8" customHeight="1">
      <c r="B5" s="253" t="s">
        <v>687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9.9499999999999993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5" customHeight="1">
      <c r="B7" s="312" t="s">
        <v>1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 t="s">
        <v>650</v>
      </c>
      <c r="P7" s="313"/>
      <c r="Q7" s="313"/>
      <c r="R7" s="313"/>
      <c r="S7" s="313"/>
      <c r="T7" s="313"/>
      <c r="U7" s="313"/>
      <c r="V7" s="313"/>
      <c r="W7" s="313" t="s">
        <v>649</v>
      </c>
      <c r="X7" s="313"/>
      <c r="Y7" s="313"/>
      <c r="Z7" s="313"/>
      <c r="AA7" s="313"/>
      <c r="AB7" s="313"/>
      <c r="AC7" s="313"/>
      <c r="AD7" s="313"/>
      <c r="AE7" s="313" t="s">
        <v>648</v>
      </c>
      <c r="AF7" s="313"/>
      <c r="AG7" s="313"/>
      <c r="AH7" s="313"/>
      <c r="AI7" s="313"/>
      <c r="AJ7" s="313"/>
      <c r="AK7" s="313"/>
      <c r="AL7" s="313"/>
      <c r="AM7" s="313" t="s">
        <v>647</v>
      </c>
      <c r="AN7" s="313"/>
      <c r="AO7" s="313"/>
      <c r="AP7" s="313"/>
      <c r="AQ7" s="313"/>
      <c r="AR7" s="313"/>
      <c r="AS7" s="313"/>
      <c r="AT7" s="313"/>
      <c r="AU7" s="313" t="s">
        <v>646</v>
      </c>
      <c r="AV7" s="313"/>
      <c r="AW7" s="313"/>
      <c r="AX7" s="313"/>
      <c r="AY7" s="313"/>
      <c r="AZ7" s="313"/>
      <c r="BA7" s="313"/>
      <c r="BB7" s="313"/>
      <c r="BC7" s="313" t="s">
        <v>645</v>
      </c>
      <c r="BD7" s="313"/>
      <c r="BE7" s="313"/>
      <c r="BF7" s="313"/>
      <c r="BG7" s="313"/>
      <c r="BH7" s="313"/>
      <c r="BI7" s="313"/>
      <c r="BJ7" s="317"/>
    </row>
    <row r="8" spans="2:63" ht="15" customHeight="1">
      <c r="B8" s="31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8"/>
    </row>
    <row r="9" spans="2:63" ht="8.1" customHeight="1">
      <c r="N9" s="53"/>
    </row>
    <row r="10" spans="2:63">
      <c r="C10" s="243" t="s">
        <v>9</v>
      </c>
      <c r="D10" s="243"/>
      <c r="E10" s="243"/>
      <c r="F10" s="243"/>
      <c r="G10" s="241">
        <v>20</v>
      </c>
      <c r="H10" s="241"/>
      <c r="I10" s="241"/>
      <c r="J10" s="243" t="s">
        <v>1</v>
      </c>
      <c r="K10" s="243"/>
      <c r="L10" s="243"/>
      <c r="M10" s="243"/>
      <c r="N10" s="54"/>
      <c r="O10" s="240">
        <v>15301</v>
      </c>
      <c r="P10" s="240"/>
      <c r="Q10" s="240"/>
      <c r="R10" s="240"/>
      <c r="S10" s="240"/>
      <c r="T10" s="240"/>
      <c r="U10" s="240"/>
      <c r="V10" s="240"/>
      <c r="W10" s="240">
        <v>4615</v>
      </c>
      <c r="X10" s="240"/>
      <c r="Y10" s="240"/>
      <c r="Z10" s="240"/>
      <c r="AA10" s="240"/>
      <c r="AB10" s="240"/>
      <c r="AC10" s="240"/>
      <c r="AD10" s="240"/>
      <c r="AE10" s="240">
        <v>220</v>
      </c>
      <c r="AF10" s="240"/>
      <c r="AG10" s="240"/>
      <c r="AH10" s="240"/>
      <c r="AI10" s="240"/>
      <c r="AJ10" s="240"/>
      <c r="AK10" s="240"/>
      <c r="AL10" s="240"/>
      <c r="AM10" s="240">
        <v>381</v>
      </c>
      <c r="AN10" s="240"/>
      <c r="AO10" s="240"/>
      <c r="AP10" s="240"/>
      <c r="AQ10" s="240"/>
      <c r="AR10" s="240"/>
      <c r="AS10" s="240"/>
      <c r="AT10" s="240"/>
      <c r="AU10" s="240">
        <v>10</v>
      </c>
      <c r="AV10" s="240"/>
      <c r="AW10" s="240"/>
      <c r="AX10" s="240"/>
      <c r="AY10" s="240"/>
      <c r="AZ10" s="240"/>
      <c r="BA10" s="240"/>
      <c r="BB10" s="240"/>
      <c r="BC10" s="240">
        <v>123</v>
      </c>
      <c r="BD10" s="240"/>
      <c r="BE10" s="240"/>
      <c r="BF10" s="240"/>
      <c r="BG10" s="240"/>
      <c r="BH10" s="240"/>
      <c r="BI10" s="240"/>
      <c r="BJ10" s="240"/>
    </row>
    <row r="11" spans="2:63">
      <c r="G11" s="241">
        <v>21</v>
      </c>
      <c r="H11" s="241"/>
      <c r="I11" s="241"/>
      <c r="N11" s="54"/>
      <c r="O11" s="240">
        <v>15859</v>
      </c>
      <c r="P11" s="240"/>
      <c r="Q11" s="240"/>
      <c r="R11" s="240"/>
      <c r="S11" s="240"/>
      <c r="T11" s="240"/>
      <c r="U11" s="240"/>
      <c r="V11" s="240"/>
      <c r="W11" s="240">
        <v>4610</v>
      </c>
      <c r="X11" s="240"/>
      <c r="Y11" s="240"/>
      <c r="Z11" s="240"/>
      <c r="AA11" s="240"/>
      <c r="AB11" s="240"/>
      <c r="AC11" s="240"/>
      <c r="AD11" s="240"/>
      <c r="AE11" s="240">
        <v>204</v>
      </c>
      <c r="AF11" s="240"/>
      <c r="AG11" s="240"/>
      <c r="AH11" s="240"/>
      <c r="AI11" s="240"/>
      <c r="AJ11" s="240"/>
      <c r="AK11" s="240"/>
      <c r="AL11" s="240"/>
      <c r="AM11" s="240">
        <v>379</v>
      </c>
      <c r="AN11" s="240"/>
      <c r="AO11" s="240"/>
      <c r="AP11" s="240"/>
      <c r="AQ11" s="240"/>
      <c r="AR11" s="240"/>
      <c r="AS11" s="240"/>
      <c r="AT11" s="240"/>
      <c r="AU11" s="240">
        <v>8</v>
      </c>
      <c r="AV11" s="240"/>
      <c r="AW11" s="240"/>
      <c r="AX11" s="240"/>
      <c r="AY11" s="240"/>
      <c r="AZ11" s="240"/>
      <c r="BA11" s="240"/>
      <c r="BB11" s="240"/>
      <c r="BC11" s="240">
        <v>119</v>
      </c>
      <c r="BD11" s="240"/>
      <c r="BE11" s="240"/>
      <c r="BF11" s="240"/>
      <c r="BG11" s="240"/>
      <c r="BH11" s="240"/>
      <c r="BI11" s="240"/>
      <c r="BJ11" s="240"/>
    </row>
    <row r="12" spans="2:63">
      <c r="G12" s="241">
        <v>22</v>
      </c>
      <c r="H12" s="241"/>
      <c r="I12" s="241"/>
      <c r="N12" s="54"/>
      <c r="O12" s="240">
        <v>15072</v>
      </c>
      <c r="P12" s="240"/>
      <c r="Q12" s="240"/>
      <c r="R12" s="240"/>
      <c r="S12" s="240"/>
      <c r="T12" s="240"/>
      <c r="U12" s="240"/>
      <c r="V12" s="240"/>
      <c r="W12" s="240">
        <v>4459</v>
      </c>
      <c r="X12" s="240"/>
      <c r="Y12" s="240"/>
      <c r="Z12" s="240"/>
      <c r="AA12" s="240"/>
      <c r="AB12" s="240"/>
      <c r="AC12" s="240"/>
      <c r="AD12" s="240"/>
      <c r="AE12" s="240">
        <v>234</v>
      </c>
      <c r="AF12" s="240"/>
      <c r="AG12" s="240"/>
      <c r="AH12" s="240"/>
      <c r="AI12" s="240"/>
      <c r="AJ12" s="240"/>
      <c r="AK12" s="240"/>
      <c r="AL12" s="240"/>
      <c r="AM12" s="240">
        <v>359</v>
      </c>
      <c r="AN12" s="240"/>
      <c r="AO12" s="240"/>
      <c r="AP12" s="240"/>
      <c r="AQ12" s="240"/>
      <c r="AR12" s="240"/>
      <c r="AS12" s="240"/>
      <c r="AT12" s="240"/>
      <c r="AU12" s="240">
        <v>10</v>
      </c>
      <c r="AV12" s="240"/>
      <c r="AW12" s="240"/>
      <c r="AX12" s="240"/>
      <c r="AY12" s="240"/>
      <c r="AZ12" s="240"/>
      <c r="BA12" s="240"/>
      <c r="BB12" s="240"/>
      <c r="BC12" s="240">
        <v>69</v>
      </c>
      <c r="BD12" s="240"/>
      <c r="BE12" s="240"/>
      <c r="BF12" s="240"/>
      <c r="BG12" s="240"/>
      <c r="BH12" s="240"/>
      <c r="BI12" s="240"/>
      <c r="BJ12" s="240"/>
    </row>
    <row r="13" spans="2:63">
      <c r="G13" s="241">
        <v>23</v>
      </c>
      <c r="H13" s="241"/>
      <c r="I13" s="241"/>
      <c r="N13" s="54"/>
      <c r="O13" s="240">
        <v>15613</v>
      </c>
      <c r="P13" s="240"/>
      <c r="Q13" s="240"/>
      <c r="R13" s="240"/>
      <c r="S13" s="240"/>
      <c r="T13" s="240"/>
      <c r="U13" s="240"/>
      <c r="V13" s="240"/>
      <c r="W13" s="240">
        <v>4422</v>
      </c>
      <c r="X13" s="240"/>
      <c r="Y13" s="240"/>
      <c r="Z13" s="240"/>
      <c r="AA13" s="240"/>
      <c r="AB13" s="240"/>
      <c r="AC13" s="240"/>
      <c r="AD13" s="240"/>
      <c r="AE13" s="240">
        <v>204</v>
      </c>
      <c r="AF13" s="240"/>
      <c r="AG13" s="240"/>
      <c r="AH13" s="240"/>
      <c r="AI13" s="240"/>
      <c r="AJ13" s="240"/>
      <c r="AK13" s="240"/>
      <c r="AL13" s="240"/>
      <c r="AM13" s="240">
        <v>325</v>
      </c>
      <c r="AN13" s="240"/>
      <c r="AO13" s="240"/>
      <c r="AP13" s="240"/>
      <c r="AQ13" s="240"/>
      <c r="AR13" s="240"/>
      <c r="AS13" s="240"/>
      <c r="AT13" s="240"/>
      <c r="AU13" s="240">
        <v>9</v>
      </c>
      <c r="AV13" s="240"/>
      <c r="AW13" s="240"/>
      <c r="AX13" s="240"/>
      <c r="AY13" s="240"/>
      <c r="AZ13" s="240"/>
      <c r="BA13" s="240"/>
      <c r="BB13" s="240"/>
      <c r="BC13" s="240">
        <v>125</v>
      </c>
      <c r="BD13" s="240"/>
      <c r="BE13" s="240"/>
      <c r="BF13" s="240"/>
      <c r="BG13" s="240"/>
      <c r="BH13" s="240"/>
      <c r="BI13" s="240"/>
      <c r="BJ13" s="240"/>
    </row>
    <row r="14" spans="2:63">
      <c r="G14" s="238">
        <v>24</v>
      </c>
      <c r="H14" s="238"/>
      <c r="I14" s="238"/>
      <c r="N14" s="54"/>
      <c r="O14" s="239">
        <v>14362</v>
      </c>
      <c r="P14" s="239"/>
      <c r="Q14" s="239"/>
      <c r="R14" s="239"/>
      <c r="S14" s="239"/>
      <c r="T14" s="239"/>
      <c r="U14" s="239"/>
      <c r="V14" s="239"/>
      <c r="W14" s="237">
        <v>4244</v>
      </c>
      <c r="X14" s="237"/>
      <c r="Y14" s="237"/>
      <c r="Z14" s="237"/>
      <c r="AA14" s="237"/>
      <c r="AB14" s="237"/>
      <c r="AC14" s="237"/>
      <c r="AD14" s="237"/>
      <c r="AE14" s="237">
        <v>188</v>
      </c>
      <c r="AF14" s="237"/>
      <c r="AG14" s="237"/>
      <c r="AH14" s="237"/>
      <c r="AI14" s="237"/>
      <c r="AJ14" s="237"/>
      <c r="AK14" s="237"/>
      <c r="AL14" s="237"/>
      <c r="AM14" s="237">
        <v>335</v>
      </c>
      <c r="AN14" s="237"/>
      <c r="AO14" s="237"/>
      <c r="AP14" s="237"/>
      <c r="AQ14" s="237"/>
      <c r="AR14" s="237"/>
      <c r="AS14" s="237"/>
      <c r="AT14" s="237"/>
      <c r="AU14" s="237">
        <v>9</v>
      </c>
      <c r="AV14" s="237"/>
      <c r="AW14" s="237"/>
      <c r="AX14" s="237"/>
      <c r="AY14" s="237"/>
      <c r="AZ14" s="237"/>
      <c r="BA14" s="237"/>
      <c r="BB14" s="237"/>
      <c r="BC14" s="237">
        <v>109</v>
      </c>
      <c r="BD14" s="237"/>
      <c r="BE14" s="237"/>
      <c r="BF14" s="237"/>
      <c r="BG14" s="237"/>
      <c r="BH14" s="237"/>
      <c r="BI14" s="237"/>
      <c r="BJ14" s="237"/>
    </row>
    <row r="15" spans="2:63" ht="8.1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"/>
      <c r="BD15" s="3"/>
      <c r="BE15" s="3"/>
      <c r="BF15" s="3"/>
      <c r="BG15" s="3"/>
      <c r="BH15" s="3"/>
      <c r="BI15" s="3"/>
      <c r="BJ15" s="3"/>
    </row>
    <row r="16" spans="2:63" ht="15" customHeight="1">
      <c r="B16" s="312" t="s">
        <v>1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6" t="s">
        <v>644</v>
      </c>
      <c r="P16" s="316"/>
      <c r="Q16" s="316"/>
      <c r="R16" s="316"/>
      <c r="S16" s="316"/>
      <c r="T16" s="316"/>
      <c r="U16" s="316"/>
      <c r="V16" s="316"/>
      <c r="W16" s="316"/>
      <c r="X16" s="316"/>
      <c r="Y16" s="313" t="s">
        <v>643</v>
      </c>
      <c r="Z16" s="313"/>
      <c r="AA16" s="313"/>
      <c r="AB16" s="313"/>
      <c r="AC16" s="313"/>
      <c r="AD16" s="313"/>
      <c r="AE16" s="313"/>
      <c r="AF16" s="313"/>
      <c r="AG16" s="316" t="s">
        <v>642</v>
      </c>
      <c r="AH16" s="316"/>
      <c r="AI16" s="316"/>
      <c r="AJ16" s="316"/>
      <c r="AK16" s="316"/>
      <c r="AL16" s="316"/>
      <c r="AM16" s="316"/>
      <c r="AN16" s="316"/>
      <c r="AO16" s="316"/>
      <c r="AP16" s="316"/>
      <c r="AQ16" s="316" t="s">
        <v>641</v>
      </c>
      <c r="AR16" s="316"/>
      <c r="AS16" s="316"/>
      <c r="AT16" s="316"/>
      <c r="AU16" s="316"/>
      <c r="AV16" s="316"/>
      <c r="AW16" s="316"/>
      <c r="AX16" s="316"/>
      <c r="AY16" s="316"/>
      <c r="AZ16" s="316"/>
      <c r="BA16" s="316" t="s">
        <v>640</v>
      </c>
      <c r="BB16" s="316"/>
      <c r="BC16" s="316"/>
      <c r="BD16" s="316"/>
      <c r="BE16" s="316"/>
      <c r="BF16" s="316"/>
      <c r="BG16" s="316"/>
      <c r="BH16" s="316"/>
      <c r="BI16" s="316"/>
      <c r="BJ16" s="504"/>
    </row>
    <row r="17" spans="1:63" ht="15" customHeight="1">
      <c r="B17" s="314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315"/>
      <c r="Z17" s="315"/>
      <c r="AA17" s="315"/>
      <c r="AB17" s="315"/>
      <c r="AC17" s="315"/>
      <c r="AD17" s="315"/>
      <c r="AE17" s="315"/>
      <c r="AF17" s="315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5"/>
    </row>
    <row r="18" spans="1:63" ht="8.1" customHeight="1">
      <c r="N18" s="53"/>
    </row>
    <row r="19" spans="1:63">
      <c r="C19" s="243" t="s">
        <v>9</v>
      </c>
      <c r="D19" s="243"/>
      <c r="E19" s="243"/>
      <c r="F19" s="243"/>
      <c r="G19" s="241">
        <v>20</v>
      </c>
      <c r="H19" s="241"/>
      <c r="I19" s="241"/>
      <c r="J19" s="243" t="s">
        <v>1</v>
      </c>
      <c r="K19" s="243"/>
      <c r="L19" s="243"/>
      <c r="M19" s="243"/>
      <c r="N19" s="54"/>
      <c r="O19" s="330">
        <v>165</v>
      </c>
      <c r="P19" s="242"/>
      <c r="Q19" s="242"/>
      <c r="R19" s="242"/>
      <c r="S19" s="242"/>
      <c r="T19" s="242"/>
      <c r="U19" s="242"/>
      <c r="V19" s="242"/>
      <c r="W19" s="242"/>
      <c r="X19" s="242"/>
      <c r="Y19" s="240">
        <v>280</v>
      </c>
      <c r="Z19" s="240"/>
      <c r="AA19" s="240"/>
      <c r="AB19" s="240"/>
      <c r="AC19" s="240"/>
      <c r="AD19" s="240"/>
      <c r="AE19" s="240"/>
      <c r="AF19" s="240"/>
      <c r="AG19" s="240">
        <v>27</v>
      </c>
      <c r="AH19" s="240"/>
      <c r="AI19" s="240"/>
      <c r="AJ19" s="240"/>
      <c r="AK19" s="240"/>
      <c r="AL19" s="240"/>
      <c r="AM19" s="240"/>
      <c r="AN19" s="240"/>
      <c r="AO19" s="240"/>
      <c r="AP19" s="240"/>
      <c r="AQ19" s="240">
        <v>12</v>
      </c>
      <c r="AR19" s="240"/>
      <c r="AS19" s="240"/>
      <c r="AT19" s="240"/>
      <c r="AU19" s="240"/>
      <c r="AV19" s="240"/>
      <c r="AW19" s="240"/>
      <c r="AX19" s="240"/>
      <c r="AY19" s="240"/>
      <c r="AZ19" s="240"/>
      <c r="BA19" s="240">
        <v>96</v>
      </c>
      <c r="BB19" s="240"/>
      <c r="BC19" s="240"/>
      <c r="BD19" s="240"/>
      <c r="BE19" s="240"/>
      <c r="BF19" s="240"/>
      <c r="BG19" s="240"/>
      <c r="BH19" s="240"/>
      <c r="BI19" s="240"/>
      <c r="BJ19" s="240"/>
    </row>
    <row r="20" spans="1:63">
      <c r="G20" s="241">
        <v>21</v>
      </c>
      <c r="H20" s="241"/>
      <c r="I20" s="241"/>
      <c r="N20" s="54"/>
      <c r="O20" s="330">
        <v>115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0">
        <v>346</v>
      </c>
      <c r="Z20" s="240"/>
      <c r="AA20" s="240"/>
      <c r="AB20" s="240"/>
      <c r="AC20" s="240"/>
      <c r="AD20" s="240"/>
      <c r="AE20" s="240"/>
      <c r="AF20" s="240"/>
      <c r="AG20" s="240">
        <v>24</v>
      </c>
      <c r="AH20" s="240"/>
      <c r="AI20" s="240"/>
      <c r="AJ20" s="240"/>
      <c r="AK20" s="240"/>
      <c r="AL20" s="240"/>
      <c r="AM20" s="240"/>
      <c r="AN20" s="240"/>
      <c r="AO20" s="240"/>
      <c r="AP20" s="240"/>
      <c r="AQ20" s="240">
        <v>21</v>
      </c>
      <c r="AR20" s="240"/>
      <c r="AS20" s="240"/>
      <c r="AT20" s="240"/>
      <c r="AU20" s="240"/>
      <c r="AV20" s="240"/>
      <c r="AW20" s="240"/>
      <c r="AX20" s="240"/>
      <c r="AY20" s="240"/>
      <c r="AZ20" s="240"/>
      <c r="BA20" s="240">
        <v>96</v>
      </c>
      <c r="BB20" s="240"/>
      <c r="BC20" s="240"/>
      <c r="BD20" s="240"/>
      <c r="BE20" s="240"/>
      <c r="BF20" s="240"/>
      <c r="BG20" s="240"/>
      <c r="BH20" s="240"/>
      <c r="BI20" s="240"/>
      <c r="BJ20" s="240"/>
    </row>
    <row r="21" spans="1:63">
      <c r="G21" s="241">
        <v>22</v>
      </c>
      <c r="H21" s="241"/>
      <c r="I21" s="241"/>
      <c r="N21" s="54"/>
      <c r="O21" s="330">
        <v>125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0">
        <v>358</v>
      </c>
      <c r="Z21" s="240"/>
      <c r="AA21" s="240"/>
      <c r="AB21" s="240"/>
      <c r="AC21" s="240"/>
      <c r="AD21" s="240"/>
      <c r="AE21" s="240"/>
      <c r="AF21" s="240"/>
      <c r="AG21" s="240">
        <v>29</v>
      </c>
      <c r="AH21" s="240"/>
      <c r="AI21" s="240"/>
      <c r="AJ21" s="240"/>
      <c r="AK21" s="240"/>
      <c r="AL21" s="240"/>
      <c r="AM21" s="240"/>
      <c r="AN21" s="240"/>
      <c r="AO21" s="240"/>
      <c r="AP21" s="240"/>
      <c r="AQ21" s="240">
        <v>14</v>
      </c>
      <c r="AR21" s="240"/>
      <c r="AS21" s="240"/>
      <c r="AT21" s="240"/>
      <c r="AU21" s="240"/>
      <c r="AV21" s="240"/>
      <c r="AW21" s="240"/>
      <c r="AX21" s="240"/>
      <c r="AY21" s="240"/>
      <c r="AZ21" s="240"/>
      <c r="BA21" s="240">
        <v>100</v>
      </c>
      <c r="BB21" s="240"/>
      <c r="BC21" s="240"/>
      <c r="BD21" s="240"/>
      <c r="BE21" s="240"/>
      <c r="BF21" s="240"/>
      <c r="BG21" s="240"/>
      <c r="BH21" s="240"/>
      <c r="BI21" s="240"/>
      <c r="BJ21" s="240"/>
    </row>
    <row r="22" spans="1:63">
      <c r="G22" s="241">
        <v>23</v>
      </c>
      <c r="H22" s="241"/>
      <c r="I22" s="241"/>
      <c r="N22" s="54"/>
      <c r="O22" s="330">
        <v>120</v>
      </c>
      <c r="P22" s="242"/>
      <c r="Q22" s="242"/>
      <c r="R22" s="242"/>
      <c r="S22" s="242"/>
      <c r="T22" s="242"/>
      <c r="U22" s="242"/>
      <c r="V22" s="242"/>
      <c r="W22" s="242"/>
      <c r="X22" s="242"/>
      <c r="Y22" s="240">
        <v>380</v>
      </c>
      <c r="Z22" s="240"/>
      <c r="AA22" s="240"/>
      <c r="AB22" s="240"/>
      <c r="AC22" s="240"/>
      <c r="AD22" s="240"/>
      <c r="AE22" s="240"/>
      <c r="AF22" s="240"/>
      <c r="AG22" s="240">
        <v>27</v>
      </c>
      <c r="AH22" s="240"/>
      <c r="AI22" s="240"/>
      <c r="AJ22" s="240"/>
      <c r="AK22" s="240"/>
      <c r="AL22" s="240"/>
      <c r="AM22" s="240"/>
      <c r="AN22" s="240"/>
      <c r="AO22" s="240"/>
      <c r="AP22" s="240"/>
      <c r="AQ22" s="240">
        <v>22</v>
      </c>
      <c r="AR22" s="240"/>
      <c r="AS22" s="240"/>
      <c r="AT22" s="240"/>
      <c r="AU22" s="240"/>
      <c r="AV22" s="240"/>
      <c r="AW22" s="240"/>
      <c r="AX22" s="240"/>
      <c r="AY22" s="240"/>
      <c r="AZ22" s="240"/>
      <c r="BA22" s="240">
        <v>102</v>
      </c>
      <c r="BB22" s="240"/>
      <c r="BC22" s="240"/>
      <c r="BD22" s="240"/>
      <c r="BE22" s="240"/>
      <c r="BF22" s="240"/>
      <c r="BG22" s="240"/>
      <c r="BH22" s="240"/>
      <c r="BI22" s="240"/>
      <c r="BJ22" s="240"/>
    </row>
    <row r="23" spans="1:63">
      <c r="G23" s="238">
        <v>24</v>
      </c>
      <c r="H23" s="238"/>
      <c r="I23" s="238"/>
      <c r="N23" s="54"/>
      <c r="O23" s="348">
        <v>182</v>
      </c>
      <c r="P23" s="239"/>
      <c r="Q23" s="239"/>
      <c r="R23" s="239"/>
      <c r="S23" s="239"/>
      <c r="T23" s="239"/>
      <c r="U23" s="239"/>
      <c r="V23" s="239"/>
      <c r="W23" s="239"/>
      <c r="X23" s="239"/>
      <c r="Y23" s="237">
        <v>385</v>
      </c>
      <c r="Z23" s="237"/>
      <c r="AA23" s="237"/>
      <c r="AB23" s="237"/>
      <c r="AC23" s="237"/>
      <c r="AD23" s="237"/>
      <c r="AE23" s="237"/>
      <c r="AF23" s="237"/>
      <c r="AG23" s="237">
        <v>45</v>
      </c>
      <c r="AH23" s="237"/>
      <c r="AI23" s="237"/>
      <c r="AJ23" s="237"/>
      <c r="AK23" s="237"/>
      <c r="AL23" s="237"/>
      <c r="AM23" s="237"/>
      <c r="AN23" s="237"/>
      <c r="AO23" s="237"/>
      <c r="AP23" s="237"/>
      <c r="AQ23" s="237">
        <v>34</v>
      </c>
      <c r="AR23" s="237"/>
      <c r="AS23" s="237"/>
      <c r="AT23" s="237"/>
      <c r="AU23" s="237"/>
      <c r="AV23" s="237"/>
      <c r="AW23" s="237"/>
      <c r="AX23" s="237"/>
      <c r="AY23" s="237"/>
      <c r="AZ23" s="237"/>
      <c r="BA23" s="237">
        <v>113</v>
      </c>
      <c r="BB23" s="237"/>
      <c r="BC23" s="237"/>
      <c r="BD23" s="237"/>
      <c r="BE23" s="237"/>
      <c r="BF23" s="237"/>
      <c r="BG23" s="237"/>
      <c r="BH23" s="237"/>
      <c r="BI23" s="237"/>
      <c r="BJ23" s="237"/>
    </row>
    <row r="24" spans="1:63" ht="8.1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3">
      <c r="C25" s="252" t="s">
        <v>16</v>
      </c>
      <c r="D25" s="252"/>
      <c r="E25" s="98" t="s">
        <v>637</v>
      </c>
      <c r="F25" s="2" t="s">
        <v>785</v>
      </c>
      <c r="G25" s="32"/>
    </row>
    <row r="26" spans="1:63">
      <c r="B26" s="236" t="s">
        <v>18</v>
      </c>
      <c r="C26" s="236"/>
      <c r="D26" s="236"/>
      <c r="E26" s="98" t="s">
        <v>637</v>
      </c>
      <c r="F26" s="2" t="s">
        <v>639</v>
      </c>
    </row>
    <row r="27" spans="1:63">
      <c r="B27" s="99"/>
      <c r="C27" s="99"/>
      <c r="D27" s="99"/>
      <c r="E27" s="98"/>
      <c r="F27" s="2"/>
    </row>
    <row r="28" spans="1:63">
      <c r="B28" s="99"/>
      <c r="C28" s="99"/>
      <c r="D28" s="99"/>
      <c r="E28" s="98"/>
      <c r="F28" s="2"/>
    </row>
    <row r="30" spans="1:63" ht="18" customHeight="1">
      <c r="A30" s="116"/>
      <c r="B30" s="500" t="s">
        <v>688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  <c r="BK30" s="116"/>
    </row>
    <row r="31" spans="1:63" s="3" customFormat="1" ht="13.5" customHeight="1">
      <c r="A31" s="11"/>
      <c r="B31" s="495" t="s">
        <v>638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11"/>
    </row>
    <row r="32" spans="1:63" ht="8.25" customHeight="1">
      <c r="A32" s="1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6"/>
    </row>
    <row r="33" spans="1:63" ht="15" customHeight="1">
      <c r="A33" s="116"/>
      <c r="B33" s="496" t="s">
        <v>1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89" t="s">
        <v>23</v>
      </c>
      <c r="P33" s="490"/>
      <c r="Q33" s="490"/>
      <c r="R33" s="490"/>
      <c r="S33" s="490"/>
      <c r="T33" s="491"/>
      <c r="U33" s="489" t="s">
        <v>634</v>
      </c>
      <c r="V33" s="490"/>
      <c r="W33" s="490"/>
      <c r="X33" s="490"/>
      <c r="Y33" s="490"/>
      <c r="Z33" s="491"/>
      <c r="AA33" s="489" t="s">
        <v>633</v>
      </c>
      <c r="AB33" s="490"/>
      <c r="AC33" s="490"/>
      <c r="AD33" s="490"/>
      <c r="AE33" s="490"/>
      <c r="AF33" s="491"/>
      <c r="AG33" s="489" t="s">
        <v>632</v>
      </c>
      <c r="AH33" s="490"/>
      <c r="AI33" s="490"/>
      <c r="AJ33" s="490"/>
      <c r="AK33" s="490"/>
      <c r="AL33" s="491"/>
      <c r="AM33" s="489" t="s">
        <v>631</v>
      </c>
      <c r="AN33" s="490"/>
      <c r="AO33" s="490"/>
      <c r="AP33" s="490"/>
      <c r="AQ33" s="490"/>
      <c r="AR33" s="491"/>
      <c r="AS33" s="489" t="s">
        <v>630</v>
      </c>
      <c r="AT33" s="490"/>
      <c r="AU33" s="490"/>
      <c r="AV33" s="490"/>
      <c r="AW33" s="490"/>
      <c r="AX33" s="491"/>
      <c r="AY33" s="489" t="s">
        <v>629</v>
      </c>
      <c r="AZ33" s="490"/>
      <c r="BA33" s="490"/>
      <c r="BB33" s="490"/>
      <c r="BC33" s="490"/>
      <c r="BD33" s="491"/>
      <c r="BE33" s="489" t="s">
        <v>628</v>
      </c>
      <c r="BF33" s="490"/>
      <c r="BG33" s="490"/>
      <c r="BH33" s="490"/>
      <c r="BI33" s="490"/>
      <c r="BJ33" s="490"/>
      <c r="BK33" s="116"/>
    </row>
    <row r="34" spans="1:63" ht="15" customHeight="1">
      <c r="A34" s="116"/>
      <c r="B34" s="498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2"/>
      <c r="P34" s="493"/>
      <c r="Q34" s="493"/>
      <c r="R34" s="493"/>
      <c r="S34" s="493"/>
      <c r="T34" s="494"/>
      <c r="U34" s="492"/>
      <c r="V34" s="493"/>
      <c r="W34" s="493"/>
      <c r="X34" s="493"/>
      <c r="Y34" s="493"/>
      <c r="Z34" s="494"/>
      <c r="AA34" s="492"/>
      <c r="AB34" s="493"/>
      <c r="AC34" s="493"/>
      <c r="AD34" s="493"/>
      <c r="AE34" s="493"/>
      <c r="AF34" s="494"/>
      <c r="AG34" s="492"/>
      <c r="AH34" s="493"/>
      <c r="AI34" s="493"/>
      <c r="AJ34" s="493"/>
      <c r="AK34" s="493"/>
      <c r="AL34" s="494"/>
      <c r="AM34" s="492"/>
      <c r="AN34" s="493"/>
      <c r="AO34" s="493"/>
      <c r="AP34" s="493"/>
      <c r="AQ34" s="493"/>
      <c r="AR34" s="494"/>
      <c r="AS34" s="492"/>
      <c r="AT34" s="493"/>
      <c r="AU34" s="493"/>
      <c r="AV34" s="493"/>
      <c r="AW34" s="493"/>
      <c r="AX34" s="494"/>
      <c r="AY34" s="492"/>
      <c r="AZ34" s="493"/>
      <c r="BA34" s="493"/>
      <c r="BB34" s="493"/>
      <c r="BC34" s="493"/>
      <c r="BD34" s="494"/>
      <c r="BE34" s="492"/>
      <c r="BF34" s="493"/>
      <c r="BG34" s="493"/>
      <c r="BH34" s="493"/>
      <c r="BI34" s="493"/>
      <c r="BJ34" s="493"/>
      <c r="BK34" s="116"/>
    </row>
    <row r="35" spans="1:63" ht="7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21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</row>
    <row r="36" spans="1:63" ht="13.5" customHeight="1">
      <c r="A36" s="116"/>
      <c r="B36" s="116"/>
      <c r="C36" s="487" t="s">
        <v>9</v>
      </c>
      <c r="D36" s="487"/>
      <c r="E36" s="487"/>
      <c r="F36" s="487"/>
      <c r="G36" s="478">
        <v>20</v>
      </c>
      <c r="H36" s="478"/>
      <c r="I36" s="478"/>
      <c r="J36" s="487" t="s">
        <v>1</v>
      </c>
      <c r="K36" s="487"/>
      <c r="L36" s="487"/>
      <c r="M36" s="487"/>
      <c r="N36" s="121"/>
      <c r="O36" s="479">
        <v>879</v>
      </c>
      <c r="P36" s="501"/>
      <c r="Q36" s="501"/>
      <c r="R36" s="501"/>
      <c r="S36" s="501"/>
      <c r="T36" s="501"/>
      <c r="U36" s="477">
        <v>9</v>
      </c>
      <c r="V36" s="477"/>
      <c r="W36" s="477"/>
      <c r="X36" s="477"/>
      <c r="Y36" s="477"/>
      <c r="Z36" s="477"/>
      <c r="AA36" s="477">
        <v>34</v>
      </c>
      <c r="AB36" s="477"/>
      <c r="AC36" s="477"/>
      <c r="AD36" s="477"/>
      <c r="AE36" s="477"/>
      <c r="AF36" s="477"/>
      <c r="AG36" s="477">
        <v>620</v>
      </c>
      <c r="AH36" s="477"/>
      <c r="AI36" s="477"/>
      <c r="AJ36" s="477"/>
      <c r="AK36" s="477"/>
      <c r="AL36" s="477"/>
      <c r="AM36" s="477">
        <v>1</v>
      </c>
      <c r="AN36" s="477"/>
      <c r="AO36" s="477"/>
      <c r="AP36" s="477"/>
      <c r="AQ36" s="477"/>
      <c r="AR36" s="477"/>
      <c r="AS36" s="477">
        <v>1</v>
      </c>
      <c r="AT36" s="477"/>
      <c r="AU36" s="477"/>
      <c r="AV36" s="477"/>
      <c r="AW36" s="477"/>
      <c r="AX36" s="477"/>
      <c r="AY36" s="477">
        <v>151</v>
      </c>
      <c r="AZ36" s="477"/>
      <c r="BA36" s="477"/>
      <c r="BB36" s="477"/>
      <c r="BC36" s="477"/>
      <c r="BD36" s="477"/>
      <c r="BE36" s="477">
        <v>63</v>
      </c>
      <c r="BF36" s="477"/>
      <c r="BG36" s="477"/>
      <c r="BH36" s="477"/>
      <c r="BI36" s="477"/>
      <c r="BJ36" s="477"/>
      <c r="BK36" s="116"/>
    </row>
    <row r="37" spans="1:63">
      <c r="A37" s="116"/>
      <c r="B37" s="116"/>
      <c r="C37" s="116"/>
      <c r="D37" s="116"/>
      <c r="E37" s="116"/>
      <c r="F37" s="116"/>
      <c r="G37" s="478">
        <v>21</v>
      </c>
      <c r="H37" s="478"/>
      <c r="I37" s="478"/>
      <c r="J37" s="116"/>
      <c r="K37" s="116"/>
      <c r="L37" s="116"/>
      <c r="M37" s="116"/>
      <c r="N37" s="121"/>
      <c r="O37" s="479">
        <v>908</v>
      </c>
      <c r="P37" s="477"/>
      <c r="Q37" s="477"/>
      <c r="R37" s="477"/>
      <c r="S37" s="477"/>
      <c r="T37" s="477"/>
      <c r="U37" s="477">
        <v>14</v>
      </c>
      <c r="V37" s="477"/>
      <c r="W37" s="477"/>
      <c r="X37" s="477"/>
      <c r="Y37" s="477"/>
      <c r="Z37" s="477"/>
      <c r="AA37" s="477">
        <v>54</v>
      </c>
      <c r="AB37" s="477"/>
      <c r="AC37" s="477"/>
      <c r="AD37" s="477"/>
      <c r="AE37" s="477"/>
      <c r="AF37" s="477"/>
      <c r="AG37" s="477">
        <v>630</v>
      </c>
      <c r="AH37" s="477"/>
      <c r="AI37" s="477"/>
      <c r="AJ37" s="477"/>
      <c r="AK37" s="477"/>
      <c r="AL37" s="477"/>
      <c r="AM37" s="477">
        <v>2</v>
      </c>
      <c r="AN37" s="477"/>
      <c r="AO37" s="477"/>
      <c r="AP37" s="477"/>
      <c r="AQ37" s="477"/>
      <c r="AR37" s="477"/>
      <c r="AS37" s="477">
        <v>3</v>
      </c>
      <c r="AT37" s="477"/>
      <c r="AU37" s="477"/>
      <c r="AV37" s="477"/>
      <c r="AW37" s="477"/>
      <c r="AX37" s="477"/>
      <c r="AY37" s="477">
        <v>170</v>
      </c>
      <c r="AZ37" s="477"/>
      <c r="BA37" s="477"/>
      <c r="BB37" s="477"/>
      <c r="BC37" s="477"/>
      <c r="BD37" s="477"/>
      <c r="BE37" s="477">
        <v>35</v>
      </c>
      <c r="BF37" s="477"/>
      <c r="BG37" s="477"/>
      <c r="BH37" s="477"/>
      <c r="BI37" s="477"/>
      <c r="BJ37" s="477"/>
      <c r="BK37" s="116"/>
    </row>
    <row r="38" spans="1:63">
      <c r="A38" s="116"/>
      <c r="B38" s="116"/>
      <c r="C38" s="116"/>
      <c r="D38" s="116"/>
      <c r="E38" s="116"/>
      <c r="F38" s="116"/>
      <c r="G38" s="478">
        <v>22</v>
      </c>
      <c r="H38" s="478"/>
      <c r="I38" s="478"/>
      <c r="J38" s="116"/>
      <c r="K38" s="116"/>
      <c r="L38" s="116"/>
      <c r="M38" s="116"/>
      <c r="N38" s="121"/>
      <c r="O38" s="479">
        <v>963</v>
      </c>
      <c r="P38" s="477"/>
      <c r="Q38" s="477"/>
      <c r="R38" s="477"/>
      <c r="S38" s="477"/>
      <c r="T38" s="477"/>
      <c r="U38" s="477">
        <v>13</v>
      </c>
      <c r="V38" s="477"/>
      <c r="W38" s="477"/>
      <c r="X38" s="477"/>
      <c r="Y38" s="477"/>
      <c r="Z38" s="477"/>
      <c r="AA38" s="477">
        <v>111</v>
      </c>
      <c r="AB38" s="477"/>
      <c r="AC38" s="477"/>
      <c r="AD38" s="477"/>
      <c r="AE38" s="477"/>
      <c r="AF38" s="477"/>
      <c r="AG38" s="477">
        <v>630</v>
      </c>
      <c r="AH38" s="477"/>
      <c r="AI38" s="477"/>
      <c r="AJ38" s="477"/>
      <c r="AK38" s="477"/>
      <c r="AL38" s="477"/>
      <c r="AM38" s="477">
        <v>5</v>
      </c>
      <c r="AN38" s="477"/>
      <c r="AO38" s="477"/>
      <c r="AP38" s="477"/>
      <c r="AQ38" s="477"/>
      <c r="AR38" s="477"/>
      <c r="AS38" s="477">
        <v>0</v>
      </c>
      <c r="AT38" s="477"/>
      <c r="AU38" s="477"/>
      <c r="AV38" s="477"/>
      <c r="AW38" s="477"/>
      <c r="AX38" s="477"/>
      <c r="AY38" s="477">
        <v>170</v>
      </c>
      <c r="AZ38" s="477"/>
      <c r="BA38" s="477"/>
      <c r="BB38" s="477"/>
      <c r="BC38" s="477"/>
      <c r="BD38" s="477"/>
      <c r="BE38" s="477">
        <v>34</v>
      </c>
      <c r="BF38" s="477"/>
      <c r="BG38" s="477"/>
      <c r="BH38" s="477"/>
      <c r="BI38" s="477"/>
      <c r="BJ38" s="477"/>
      <c r="BK38" s="116"/>
    </row>
    <row r="39" spans="1:63">
      <c r="A39" s="116"/>
      <c r="B39" s="116"/>
      <c r="C39" s="116"/>
      <c r="D39" s="116"/>
      <c r="E39" s="116"/>
      <c r="F39" s="116"/>
      <c r="G39" s="478">
        <v>23</v>
      </c>
      <c r="H39" s="478"/>
      <c r="I39" s="478"/>
      <c r="J39" s="116"/>
      <c r="K39" s="116"/>
      <c r="L39" s="116"/>
      <c r="M39" s="116"/>
      <c r="N39" s="121"/>
      <c r="O39" s="479">
        <v>1058</v>
      </c>
      <c r="P39" s="477"/>
      <c r="Q39" s="477"/>
      <c r="R39" s="477"/>
      <c r="S39" s="477"/>
      <c r="T39" s="477"/>
      <c r="U39" s="477">
        <v>36</v>
      </c>
      <c r="V39" s="477"/>
      <c r="W39" s="477"/>
      <c r="X39" s="477"/>
      <c r="Y39" s="477"/>
      <c r="Z39" s="477"/>
      <c r="AA39" s="477">
        <v>109</v>
      </c>
      <c r="AB39" s="477"/>
      <c r="AC39" s="477"/>
      <c r="AD39" s="477"/>
      <c r="AE39" s="477"/>
      <c r="AF39" s="477"/>
      <c r="AG39" s="477">
        <v>724</v>
      </c>
      <c r="AH39" s="477"/>
      <c r="AI39" s="477"/>
      <c r="AJ39" s="477"/>
      <c r="AK39" s="477"/>
      <c r="AL39" s="477"/>
      <c r="AM39" s="477">
        <v>0</v>
      </c>
      <c r="AN39" s="477"/>
      <c r="AO39" s="477"/>
      <c r="AP39" s="477"/>
      <c r="AQ39" s="477"/>
      <c r="AR39" s="477"/>
      <c r="AS39" s="477">
        <f>AM39/O39*100</f>
        <v>0</v>
      </c>
      <c r="AT39" s="477"/>
      <c r="AU39" s="477"/>
      <c r="AV39" s="477"/>
      <c r="AW39" s="477"/>
      <c r="AX39" s="477"/>
      <c r="AY39" s="477">
        <v>154</v>
      </c>
      <c r="AZ39" s="477"/>
      <c r="BA39" s="477"/>
      <c r="BB39" s="477"/>
      <c r="BC39" s="477"/>
      <c r="BD39" s="477"/>
      <c r="BE39" s="477">
        <v>35</v>
      </c>
      <c r="BF39" s="477"/>
      <c r="BG39" s="477"/>
      <c r="BH39" s="477"/>
      <c r="BI39" s="477"/>
      <c r="BJ39" s="477"/>
      <c r="BK39" s="116"/>
    </row>
    <row r="40" spans="1:63">
      <c r="A40" s="116"/>
      <c r="B40" s="116"/>
      <c r="C40" s="116"/>
      <c r="D40" s="116"/>
      <c r="E40" s="116"/>
      <c r="F40" s="116"/>
      <c r="G40" s="483">
        <v>24</v>
      </c>
      <c r="H40" s="483"/>
      <c r="I40" s="483"/>
      <c r="J40" s="116"/>
      <c r="K40" s="116"/>
      <c r="L40" s="116"/>
      <c r="M40" s="116"/>
      <c r="N40" s="121"/>
      <c r="O40" s="255">
        <v>992</v>
      </c>
      <c r="P40" s="254"/>
      <c r="Q40" s="254"/>
      <c r="R40" s="254"/>
      <c r="S40" s="254"/>
      <c r="T40" s="254"/>
      <c r="U40" s="480">
        <v>9</v>
      </c>
      <c r="V40" s="480"/>
      <c r="W40" s="480"/>
      <c r="X40" s="480"/>
      <c r="Y40" s="480"/>
      <c r="Z40" s="480"/>
      <c r="AA40" s="480">
        <v>117</v>
      </c>
      <c r="AB40" s="480"/>
      <c r="AC40" s="480"/>
      <c r="AD40" s="480"/>
      <c r="AE40" s="480"/>
      <c r="AF40" s="480"/>
      <c r="AG40" s="480">
        <v>589</v>
      </c>
      <c r="AH40" s="480"/>
      <c r="AI40" s="480"/>
      <c r="AJ40" s="480"/>
      <c r="AK40" s="480"/>
      <c r="AL40" s="480"/>
      <c r="AM40" s="480">
        <v>35</v>
      </c>
      <c r="AN40" s="480"/>
      <c r="AO40" s="480"/>
      <c r="AP40" s="480"/>
      <c r="AQ40" s="480"/>
      <c r="AR40" s="480"/>
      <c r="AS40" s="480">
        <v>4</v>
      </c>
      <c r="AT40" s="480"/>
      <c r="AU40" s="480"/>
      <c r="AV40" s="480"/>
      <c r="AW40" s="480"/>
      <c r="AX40" s="480"/>
      <c r="AY40" s="480">
        <v>152</v>
      </c>
      <c r="AZ40" s="480"/>
      <c r="BA40" s="480"/>
      <c r="BB40" s="480"/>
      <c r="BC40" s="480"/>
      <c r="BD40" s="480"/>
      <c r="BE40" s="480">
        <v>86</v>
      </c>
      <c r="BF40" s="480"/>
      <c r="BG40" s="480"/>
      <c r="BH40" s="480"/>
      <c r="BI40" s="480"/>
      <c r="BJ40" s="480"/>
      <c r="BK40" s="116"/>
    </row>
    <row r="41" spans="1:63" ht="7.5" customHeight="1">
      <c r="A41" s="116"/>
      <c r="B41" s="119"/>
      <c r="C41" s="119"/>
      <c r="D41" s="119"/>
      <c r="E41" s="119"/>
      <c r="F41" s="119"/>
      <c r="G41" s="131"/>
      <c r="H41" s="131"/>
      <c r="I41" s="131"/>
      <c r="J41" s="119"/>
      <c r="K41" s="119"/>
      <c r="L41" s="119"/>
      <c r="M41" s="119"/>
      <c r="N41" s="120"/>
      <c r="O41" s="130"/>
      <c r="P41" s="130"/>
      <c r="Q41" s="130"/>
      <c r="R41" s="130"/>
      <c r="S41" s="130"/>
      <c r="T41" s="130"/>
      <c r="U41" s="129"/>
      <c r="V41" s="129"/>
      <c r="W41" s="129"/>
      <c r="X41" s="129"/>
      <c r="Y41" s="129"/>
      <c r="Z41" s="129"/>
      <c r="AA41" s="130"/>
      <c r="AB41" s="130"/>
      <c r="AC41" s="130"/>
      <c r="AD41" s="130"/>
      <c r="AE41" s="130"/>
      <c r="AF41" s="130"/>
      <c r="AG41" s="129"/>
      <c r="AH41" s="129"/>
      <c r="AI41" s="129"/>
      <c r="AJ41" s="129"/>
      <c r="AK41" s="129"/>
      <c r="AL41" s="129"/>
      <c r="AM41" s="130"/>
      <c r="AN41" s="130"/>
      <c r="AO41" s="130"/>
      <c r="AP41" s="130"/>
      <c r="AQ41" s="130"/>
      <c r="AR41" s="130"/>
      <c r="AS41" s="129"/>
      <c r="AT41" s="129"/>
      <c r="AU41" s="129"/>
      <c r="AV41" s="129"/>
      <c r="AW41" s="129"/>
      <c r="AX41" s="129"/>
      <c r="AY41" s="130"/>
      <c r="AZ41" s="130"/>
      <c r="BA41" s="130"/>
      <c r="BB41" s="130"/>
      <c r="BC41" s="130"/>
      <c r="BD41" s="130"/>
      <c r="BE41" s="129"/>
      <c r="BF41" s="129"/>
      <c r="BG41" s="129"/>
      <c r="BH41" s="129"/>
      <c r="BI41" s="129"/>
      <c r="BJ41" s="129"/>
      <c r="BK41" s="116"/>
    </row>
    <row r="42" spans="1:63" ht="13.5" customHeight="1">
      <c r="A42" s="116"/>
      <c r="B42" s="481" t="s">
        <v>18</v>
      </c>
      <c r="C42" s="481"/>
      <c r="D42" s="481"/>
      <c r="E42" s="128" t="s">
        <v>637</v>
      </c>
      <c r="F42" s="101" t="s">
        <v>636</v>
      </c>
      <c r="G42" s="112"/>
      <c r="H42" s="112"/>
      <c r="I42" s="112"/>
      <c r="J42" s="11"/>
      <c r="K42" s="11"/>
      <c r="L42" s="11"/>
      <c r="M42" s="11"/>
      <c r="N42" s="11"/>
      <c r="O42" s="127"/>
      <c r="P42" s="125"/>
      <c r="Q42" s="125"/>
      <c r="R42" s="125"/>
      <c r="S42" s="125"/>
      <c r="T42" s="125"/>
      <c r="U42" s="103"/>
      <c r="V42" s="103"/>
      <c r="W42" s="103"/>
      <c r="X42" s="103"/>
      <c r="Y42" s="103"/>
      <c r="Z42" s="103"/>
      <c r="AA42" s="125"/>
      <c r="AB42" s="125"/>
      <c r="AC42" s="125"/>
      <c r="AD42" s="125"/>
      <c r="AE42" s="125"/>
      <c r="AF42" s="125"/>
      <c r="AG42" s="103"/>
      <c r="AH42" s="103"/>
      <c r="AI42" s="103"/>
      <c r="AJ42" s="103"/>
      <c r="AK42" s="103"/>
      <c r="AL42" s="103"/>
      <c r="AM42" s="125"/>
      <c r="AN42" s="125"/>
      <c r="AO42" s="125"/>
      <c r="AP42" s="125"/>
      <c r="AQ42" s="125"/>
      <c r="AR42" s="125"/>
      <c r="AS42" s="103"/>
      <c r="AT42" s="103"/>
      <c r="AU42" s="103"/>
      <c r="AV42" s="103"/>
      <c r="AW42" s="103"/>
      <c r="AX42" s="103"/>
      <c r="AY42" s="125"/>
      <c r="AZ42" s="125"/>
      <c r="BA42" s="125"/>
      <c r="BB42" s="125"/>
      <c r="BC42" s="125"/>
      <c r="BD42" s="125"/>
      <c r="BE42" s="103"/>
      <c r="BF42" s="103"/>
      <c r="BG42" s="103"/>
      <c r="BH42" s="103"/>
      <c r="BI42" s="103"/>
      <c r="BJ42" s="103"/>
      <c r="BK42" s="116"/>
    </row>
    <row r="43" spans="1:63" ht="7.5" customHeight="1">
      <c r="A43" s="116"/>
      <c r="B43" s="116"/>
      <c r="C43" s="116"/>
      <c r="D43" s="116"/>
      <c r="E43" s="116"/>
      <c r="F43" s="116"/>
      <c r="G43" s="126"/>
      <c r="H43" s="126"/>
      <c r="I43" s="126"/>
      <c r="J43" s="116"/>
      <c r="K43" s="116"/>
      <c r="L43" s="116"/>
      <c r="M43" s="116"/>
      <c r="N43" s="11"/>
      <c r="O43" s="125"/>
      <c r="P43" s="124"/>
      <c r="Q43" s="124"/>
      <c r="R43" s="124"/>
      <c r="S43" s="124"/>
      <c r="T43" s="124"/>
      <c r="U43" s="123"/>
      <c r="V43" s="123"/>
      <c r="W43" s="123"/>
      <c r="X43" s="123"/>
      <c r="Y43" s="123"/>
      <c r="Z43" s="123"/>
      <c r="AA43" s="124"/>
      <c r="AB43" s="124"/>
      <c r="AC43" s="124"/>
      <c r="AD43" s="124"/>
      <c r="AE43" s="124"/>
      <c r="AF43" s="124"/>
      <c r="AG43" s="123"/>
      <c r="AH43" s="123"/>
      <c r="AI43" s="123"/>
      <c r="AJ43" s="123"/>
      <c r="AK43" s="123"/>
      <c r="AL43" s="123"/>
      <c r="AM43" s="124"/>
      <c r="AN43" s="124"/>
      <c r="AO43" s="124"/>
      <c r="AP43" s="124"/>
      <c r="AQ43" s="124"/>
      <c r="AR43" s="124"/>
      <c r="AS43" s="123"/>
      <c r="AT43" s="123"/>
      <c r="AU43" s="123"/>
      <c r="AV43" s="123"/>
      <c r="AW43" s="123"/>
      <c r="AX43" s="123"/>
      <c r="AY43" s="124"/>
      <c r="AZ43" s="124"/>
      <c r="BA43" s="124"/>
      <c r="BB43" s="124"/>
      <c r="BC43" s="124"/>
      <c r="BD43" s="124"/>
      <c r="BE43" s="123"/>
      <c r="BF43" s="123"/>
      <c r="BG43" s="123"/>
      <c r="BH43" s="123"/>
      <c r="BI43" s="123"/>
      <c r="BJ43" s="123"/>
      <c r="BK43" s="116"/>
    </row>
    <row r="44" spans="1:63">
      <c r="A44" s="116"/>
      <c r="B44" s="478" t="s">
        <v>635</v>
      </c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116"/>
    </row>
    <row r="45" spans="1:63" ht="8.25" customHeight="1">
      <c r="A45" s="116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6"/>
    </row>
    <row r="46" spans="1:63" ht="15" customHeight="1">
      <c r="A46" s="116"/>
      <c r="B46" s="496" t="s">
        <v>1</v>
      </c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89" t="s">
        <v>23</v>
      </c>
      <c r="P46" s="490"/>
      <c r="Q46" s="490"/>
      <c r="R46" s="490"/>
      <c r="S46" s="490"/>
      <c r="T46" s="491"/>
      <c r="U46" s="489" t="s">
        <v>634</v>
      </c>
      <c r="V46" s="490"/>
      <c r="W46" s="490"/>
      <c r="X46" s="490"/>
      <c r="Y46" s="490"/>
      <c r="Z46" s="491"/>
      <c r="AA46" s="489" t="s">
        <v>633</v>
      </c>
      <c r="AB46" s="490"/>
      <c r="AC46" s="490"/>
      <c r="AD46" s="490"/>
      <c r="AE46" s="490"/>
      <c r="AF46" s="491"/>
      <c r="AG46" s="489" t="s">
        <v>632</v>
      </c>
      <c r="AH46" s="490"/>
      <c r="AI46" s="490"/>
      <c r="AJ46" s="490"/>
      <c r="AK46" s="490"/>
      <c r="AL46" s="491"/>
      <c r="AM46" s="489" t="s">
        <v>631</v>
      </c>
      <c r="AN46" s="490"/>
      <c r="AO46" s="490"/>
      <c r="AP46" s="490"/>
      <c r="AQ46" s="490"/>
      <c r="AR46" s="491"/>
      <c r="AS46" s="489" t="s">
        <v>630</v>
      </c>
      <c r="AT46" s="490"/>
      <c r="AU46" s="490"/>
      <c r="AV46" s="490"/>
      <c r="AW46" s="490"/>
      <c r="AX46" s="491"/>
      <c r="AY46" s="489" t="s">
        <v>629</v>
      </c>
      <c r="AZ46" s="490"/>
      <c r="BA46" s="490"/>
      <c r="BB46" s="490"/>
      <c r="BC46" s="490"/>
      <c r="BD46" s="491"/>
      <c r="BE46" s="489" t="s">
        <v>628</v>
      </c>
      <c r="BF46" s="490"/>
      <c r="BG46" s="490"/>
      <c r="BH46" s="490"/>
      <c r="BI46" s="490"/>
      <c r="BJ46" s="490"/>
      <c r="BK46" s="116"/>
    </row>
    <row r="47" spans="1:63" ht="15" customHeight="1">
      <c r="A47" s="116"/>
      <c r="B47" s="498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2"/>
      <c r="P47" s="493"/>
      <c r="Q47" s="493"/>
      <c r="R47" s="493"/>
      <c r="S47" s="493"/>
      <c r="T47" s="494"/>
      <c r="U47" s="492"/>
      <c r="V47" s="493"/>
      <c r="W47" s="493"/>
      <c r="X47" s="493"/>
      <c r="Y47" s="493"/>
      <c r="Z47" s="494"/>
      <c r="AA47" s="492"/>
      <c r="AB47" s="493"/>
      <c r="AC47" s="493"/>
      <c r="AD47" s="493"/>
      <c r="AE47" s="493"/>
      <c r="AF47" s="494"/>
      <c r="AG47" s="492"/>
      <c r="AH47" s="493"/>
      <c r="AI47" s="493"/>
      <c r="AJ47" s="493"/>
      <c r="AK47" s="493"/>
      <c r="AL47" s="494"/>
      <c r="AM47" s="492"/>
      <c r="AN47" s="493"/>
      <c r="AO47" s="493"/>
      <c r="AP47" s="493"/>
      <c r="AQ47" s="493"/>
      <c r="AR47" s="494"/>
      <c r="AS47" s="492"/>
      <c r="AT47" s="493"/>
      <c r="AU47" s="493"/>
      <c r="AV47" s="493"/>
      <c r="AW47" s="493"/>
      <c r="AX47" s="494"/>
      <c r="AY47" s="492"/>
      <c r="AZ47" s="493"/>
      <c r="BA47" s="493"/>
      <c r="BB47" s="493"/>
      <c r="BC47" s="493"/>
      <c r="BD47" s="494"/>
      <c r="BE47" s="492"/>
      <c r="BF47" s="493"/>
      <c r="BG47" s="493"/>
      <c r="BH47" s="493"/>
      <c r="BI47" s="493"/>
      <c r="BJ47" s="493"/>
      <c r="BK47" s="116"/>
    </row>
    <row r="48" spans="1:63" ht="11.1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22"/>
      <c r="O48" s="116"/>
      <c r="P48" s="116"/>
      <c r="Q48" s="116"/>
      <c r="R48" s="116"/>
      <c r="S48" s="495" t="s">
        <v>627</v>
      </c>
      <c r="T48" s="495"/>
      <c r="U48" s="116"/>
      <c r="V48" s="116"/>
      <c r="W48" s="116"/>
      <c r="X48" s="116"/>
      <c r="Y48" s="495" t="s">
        <v>627</v>
      </c>
      <c r="Z48" s="495"/>
      <c r="AA48" s="116"/>
      <c r="AB48" s="116"/>
      <c r="AC48" s="116"/>
      <c r="AD48" s="116"/>
      <c r="AE48" s="495" t="s">
        <v>627</v>
      </c>
      <c r="AF48" s="495"/>
      <c r="AG48" s="116"/>
      <c r="AH48" s="116"/>
      <c r="AI48" s="116"/>
      <c r="AJ48" s="116"/>
      <c r="AK48" s="495" t="s">
        <v>627</v>
      </c>
      <c r="AL48" s="495"/>
      <c r="AM48" s="116"/>
      <c r="AN48" s="116"/>
      <c r="AO48" s="116"/>
      <c r="AP48" s="116"/>
      <c r="AQ48" s="495" t="s">
        <v>627</v>
      </c>
      <c r="AR48" s="495"/>
      <c r="AS48" s="116"/>
      <c r="AT48" s="116"/>
      <c r="AU48" s="116"/>
      <c r="AV48" s="116"/>
      <c r="AW48" s="495" t="s">
        <v>627</v>
      </c>
      <c r="AX48" s="495"/>
      <c r="AY48" s="116"/>
      <c r="AZ48" s="116"/>
      <c r="BA48" s="116"/>
      <c r="BB48" s="116"/>
      <c r="BC48" s="495" t="s">
        <v>627</v>
      </c>
      <c r="BD48" s="495"/>
      <c r="BE48" s="116"/>
      <c r="BF48" s="116"/>
      <c r="BG48" s="116"/>
      <c r="BH48" s="116"/>
      <c r="BI48" s="495" t="s">
        <v>627</v>
      </c>
      <c r="BJ48" s="495"/>
      <c r="BK48" s="116"/>
    </row>
    <row r="49" spans="1:63" ht="8.1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21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</row>
    <row r="50" spans="1:63">
      <c r="A50" s="116"/>
      <c r="B50" s="116"/>
      <c r="C50" s="487" t="s">
        <v>9</v>
      </c>
      <c r="D50" s="487"/>
      <c r="E50" s="487"/>
      <c r="F50" s="487"/>
      <c r="G50" s="478">
        <v>20</v>
      </c>
      <c r="H50" s="478"/>
      <c r="I50" s="478"/>
      <c r="J50" s="487" t="s">
        <v>1</v>
      </c>
      <c r="K50" s="487"/>
      <c r="L50" s="487"/>
      <c r="M50" s="487"/>
      <c r="N50" s="121"/>
      <c r="O50" s="486">
        <v>100</v>
      </c>
      <c r="P50" s="486"/>
      <c r="Q50" s="486"/>
      <c r="R50" s="486"/>
      <c r="S50" s="486"/>
      <c r="T50" s="486"/>
      <c r="U50" s="482">
        <f>U36/O36*100</f>
        <v>1.0238907849829351</v>
      </c>
      <c r="V50" s="482"/>
      <c r="W50" s="482"/>
      <c r="X50" s="482"/>
      <c r="Y50" s="482"/>
      <c r="Z50" s="482"/>
      <c r="AA50" s="482">
        <f>AA36/O36*100</f>
        <v>3.8680318543799777</v>
      </c>
      <c r="AB50" s="482"/>
      <c r="AC50" s="482"/>
      <c r="AD50" s="482"/>
      <c r="AE50" s="482"/>
      <c r="AF50" s="482"/>
      <c r="AG50" s="482">
        <f>AG36/O36*100</f>
        <v>70.53469852104665</v>
      </c>
      <c r="AH50" s="482"/>
      <c r="AI50" s="482"/>
      <c r="AJ50" s="482"/>
      <c r="AK50" s="482"/>
      <c r="AL50" s="482"/>
      <c r="AM50" s="482">
        <f>AM36/O36*100</f>
        <v>0.11376564277588168</v>
      </c>
      <c r="AN50" s="482"/>
      <c r="AO50" s="482"/>
      <c r="AP50" s="482"/>
      <c r="AQ50" s="482"/>
      <c r="AR50" s="482"/>
      <c r="AS50" s="482">
        <f>AS36/O36*100</f>
        <v>0.11376564277588168</v>
      </c>
      <c r="AT50" s="482"/>
      <c r="AU50" s="482"/>
      <c r="AV50" s="482"/>
      <c r="AW50" s="482"/>
      <c r="AX50" s="482"/>
      <c r="AY50" s="482">
        <f>AY36/O36*100</f>
        <v>17.178612059158134</v>
      </c>
      <c r="AZ50" s="482"/>
      <c r="BA50" s="482"/>
      <c r="BB50" s="482"/>
      <c r="BC50" s="482"/>
      <c r="BD50" s="482"/>
      <c r="BE50" s="482">
        <f>BE36/O36*100</f>
        <v>7.1672354948805461</v>
      </c>
      <c r="BF50" s="482"/>
      <c r="BG50" s="482"/>
      <c r="BH50" s="482"/>
      <c r="BI50" s="482"/>
      <c r="BJ50" s="482"/>
      <c r="BK50" s="116"/>
    </row>
    <row r="51" spans="1:63">
      <c r="A51" s="116"/>
      <c r="B51" s="116"/>
      <c r="C51" s="116"/>
      <c r="D51" s="116"/>
      <c r="E51" s="116"/>
      <c r="F51" s="116"/>
      <c r="G51" s="478">
        <v>21</v>
      </c>
      <c r="H51" s="478"/>
      <c r="I51" s="478"/>
      <c r="J51" s="116"/>
      <c r="K51" s="116"/>
      <c r="L51" s="116"/>
      <c r="M51" s="116"/>
      <c r="N51" s="121"/>
      <c r="O51" s="486">
        <v>100</v>
      </c>
      <c r="P51" s="486"/>
      <c r="Q51" s="486"/>
      <c r="R51" s="486"/>
      <c r="S51" s="486"/>
      <c r="T51" s="486"/>
      <c r="U51" s="482">
        <f>U37/O37*100</f>
        <v>1.5418502202643172</v>
      </c>
      <c r="V51" s="482"/>
      <c r="W51" s="482"/>
      <c r="X51" s="482"/>
      <c r="Y51" s="482"/>
      <c r="Z51" s="482"/>
      <c r="AA51" s="482">
        <f>AA37/O37*100</f>
        <v>5.9471365638766516</v>
      </c>
      <c r="AB51" s="482"/>
      <c r="AC51" s="482"/>
      <c r="AD51" s="482"/>
      <c r="AE51" s="482"/>
      <c r="AF51" s="482"/>
      <c r="AG51" s="482">
        <f>AG37/O37*100</f>
        <v>69.383259911894271</v>
      </c>
      <c r="AH51" s="482"/>
      <c r="AI51" s="482"/>
      <c r="AJ51" s="482"/>
      <c r="AK51" s="482"/>
      <c r="AL51" s="482"/>
      <c r="AM51" s="482">
        <f>AM37/O37*100</f>
        <v>0.22026431718061676</v>
      </c>
      <c r="AN51" s="482"/>
      <c r="AO51" s="482"/>
      <c r="AP51" s="482"/>
      <c r="AQ51" s="482"/>
      <c r="AR51" s="482"/>
      <c r="AS51" s="482">
        <f>AS37/O37*100</f>
        <v>0.33039647577092512</v>
      </c>
      <c r="AT51" s="482"/>
      <c r="AU51" s="482"/>
      <c r="AV51" s="482"/>
      <c r="AW51" s="482"/>
      <c r="AX51" s="482"/>
      <c r="AY51" s="482">
        <f>AY37/O37*100</f>
        <v>18.722466960352424</v>
      </c>
      <c r="AZ51" s="482"/>
      <c r="BA51" s="482"/>
      <c r="BB51" s="482"/>
      <c r="BC51" s="482"/>
      <c r="BD51" s="482"/>
      <c r="BE51" s="482">
        <f>BE37/O37*100</f>
        <v>3.8546255506607929</v>
      </c>
      <c r="BF51" s="482"/>
      <c r="BG51" s="482"/>
      <c r="BH51" s="482"/>
      <c r="BI51" s="482"/>
      <c r="BJ51" s="482"/>
      <c r="BK51" s="116"/>
    </row>
    <row r="52" spans="1:63">
      <c r="A52" s="116"/>
      <c r="B52" s="116"/>
      <c r="C52" s="116"/>
      <c r="D52" s="116"/>
      <c r="E52" s="116"/>
      <c r="F52" s="116"/>
      <c r="G52" s="478">
        <v>22</v>
      </c>
      <c r="H52" s="478"/>
      <c r="I52" s="478"/>
      <c r="J52" s="116"/>
      <c r="K52" s="116"/>
      <c r="L52" s="116"/>
      <c r="M52" s="116"/>
      <c r="N52" s="121"/>
      <c r="O52" s="486">
        <v>100</v>
      </c>
      <c r="P52" s="486"/>
      <c r="Q52" s="486"/>
      <c r="R52" s="486"/>
      <c r="S52" s="486"/>
      <c r="T52" s="486"/>
      <c r="U52" s="482">
        <f>U38/O38*100</f>
        <v>1.3499480789200415</v>
      </c>
      <c r="V52" s="482"/>
      <c r="W52" s="482"/>
      <c r="X52" s="482"/>
      <c r="Y52" s="482"/>
      <c r="Z52" s="482"/>
      <c r="AA52" s="482">
        <f>AA38/O38*100</f>
        <v>11.526479750778815</v>
      </c>
      <c r="AB52" s="482"/>
      <c r="AC52" s="482"/>
      <c r="AD52" s="482"/>
      <c r="AE52" s="482"/>
      <c r="AF52" s="482"/>
      <c r="AG52" s="482">
        <f>AG38/O38*100</f>
        <v>65.420560747663544</v>
      </c>
      <c r="AH52" s="482"/>
      <c r="AI52" s="482"/>
      <c r="AJ52" s="482"/>
      <c r="AK52" s="482"/>
      <c r="AL52" s="482"/>
      <c r="AM52" s="482">
        <f>AM38/O38*100</f>
        <v>0.51921079958463134</v>
      </c>
      <c r="AN52" s="482"/>
      <c r="AO52" s="482"/>
      <c r="AP52" s="482"/>
      <c r="AQ52" s="482"/>
      <c r="AR52" s="482"/>
      <c r="AS52" s="482">
        <f>AS38/O38*100</f>
        <v>0</v>
      </c>
      <c r="AT52" s="482"/>
      <c r="AU52" s="482"/>
      <c r="AV52" s="482"/>
      <c r="AW52" s="482"/>
      <c r="AX52" s="482"/>
      <c r="AY52" s="482">
        <f>AY38/O38*100</f>
        <v>17.653167185877468</v>
      </c>
      <c r="AZ52" s="482"/>
      <c r="BA52" s="482"/>
      <c r="BB52" s="482"/>
      <c r="BC52" s="482"/>
      <c r="BD52" s="482"/>
      <c r="BE52" s="482">
        <f>BE38/O38*100</f>
        <v>3.5306334371754935</v>
      </c>
      <c r="BF52" s="482"/>
      <c r="BG52" s="482"/>
      <c r="BH52" s="482"/>
      <c r="BI52" s="482"/>
      <c r="BJ52" s="482"/>
      <c r="BK52" s="116"/>
    </row>
    <row r="53" spans="1:63">
      <c r="A53" s="116"/>
      <c r="B53" s="116"/>
      <c r="C53" s="116"/>
      <c r="D53" s="116"/>
      <c r="E53" s="116"/>
      <c r="F53" s="116"/>
      <c r="G53" s="478">
        <v>23</v>
      </c>
      <c r="H53" s="478"/>
      <c r="I53" s="478"/>
      <c r="J53" s="116"/>
      <c r="K53" s="116"/>
      <c r="L53" s="116"/>
      <c r="M53" s="116"/>
      <c r="N53" s="121"/>
      <c r="O53" s="486">
        <v>100</v>
      </c>
      <c r="P53" s="486"/>
      <c r="Q53" s="486"/>
      <c r="R53" s="486"/>
      <c r="S53" s="486"/>
      <c r="T53" s="486"/>
      <c r="U53" s="482">
        <f>U39/O39*100</f>
        <v>3.4026465028355388</v>
      </c>
      <c r="V53" s="482"/>
      <c r="W53" s="482"/>
      <c r="X53" s="482"/>
      <c r="Y53" s="482"/>
      <c r="Z53" s="482"/>
      <c r="AA53" s="482">
        <f>AA39/O39*100</f>
        <v>10.302457466918714</v>
      </c>
      <c r="AB53" s="482"/>
      <c r="AC53" s="482"/>
      <c r="AD53" s="482"/>
      <c r="AE53" s="482"/>
      <c r="AF53" s="482"/>
      <c r="AG53" s="482">
        <f>AG39/O39*100</f>
        <v>68.43100189035917</v>
      </c>
      <c r="AH53" s="482"/>
      <c r="AI53" s="482"/>
      <c r="AJ53" s="482"/>
      <c r="AK53" s="482"/>
      <c r="AL53" s="482"/>
      <c r="AM53" s="482">
        <f>AM39/O39*100</f>
        <v>0</v>
      </c>
      <c r="AN53" s="482"/>
      <c r="AO53" s="482"/>
      <c r="AP53" s="482"/>
      <c r="AQ53" s="482"/>
      <c r="AR53" s="482"/>
      <c r="AS53" s="482">
        <f>AS39/O39*100</f>
        <v>0</v>
      </c>
      <c r="AT53" s="482"/>
      <c r="AU53" s="482"/>
      <c r="AV53" s="482"/>
      <c r="AW53" s="482"/>
      <c r="AX53" s="482"/>
      <c r="AY53" s="482">
        <f>AY39/O39*100</f>
        <v>14.555765595463138</v>
      </c>
      <c r="AZ53" s="482"/>
      <c r="BA53" s="482"/>
      <c r="BB53" s="482"/>
      <c r="BC53" s="482"/>
      <c r="BD53" s="482"/>
      <c r="BE53" s="482">
        <f>BE39/O39*100</f>
        <v>3.3081285444234401</v>
      </c>
      <c r="BF53" s="482"/>
      <c r="BG53" s="482"/>
      <c r="BH53" s="482"/>
      <c r="BI53" s="482"/>
      <c r="BJ53" s="482"/>
      <c r="BK53" s="116"/>
    </row>
    <row r="54" spans="1:63">
      <c r="A54" s="116"/>
      <c r="B54" s="116"/>
      <c r="C54" s="116"/>
      <c r="D54" s="116"/>
      <c r="E54" s="116"/>
      <c r="F54" s="116"/>
      <c r="G54" s="483">
        <v>24</v>
      </c>
      <c r="H54" s="483"/>
      <c r="I54" s="483"/>
      <c r="J54" s="116"/>
      <c r="K54" s="116"/>
      <c r="L54" s="116"/>
      <c r="M54" s="116"/>
      <c r="N54" s="121"/>
      <c r="O54" s="484">
        <v>100</v>
      </c>
      <c r="P54" s="484"/>
      <c r="Q54" s="484"/>
      <c r="R54" s="484"/>
      <c r="S54" s="484"/>
      <c r="T54" s="484"/>
      <c r="U54" s="485">
        <f>U40/O40*100</f>
        <v>0.90725806451612911</v>
      </c>
      <c r="V54" s="485"/>
      <c r="W54" s="485"/>
      <c r="X54" s="485"/>
      <c r="Y54" s="485"/>
      <c r="Z54" s="485"/>
      <c r="AA54" s="485">
        <f>AA40/O40*100</f>
        <v>11.794354838709678</v>
      </c>
      <c r="AB54" s="485"/>
      <c r="AC54" s="485"/>
      <c r="AD54" s="485"/>
      <c r="AE54" s="485"/>
      <c r="AF54" s="485"/>
      <c r="AG54" s="485">
        <f>AG40/O40*100</f>
        <v>59.375</v>
      </c>
      <c r="AH54" s="485"/>
      <c r="AI54" s="485"/>
      <c r="AJ54" s="485"/>
      <c r="AK54" s="485"/>
      <c r="AL54" s="485"/>
      <c r="AM54" s="485">
        <f>AM40/O40*100</f>
        <v>3.5282258064516134</v>
      </c>
      <c r="AN54" s="485"/>
      <c r="AO54" s="485"/>
      <c r="AP54" s="485"/>
      <c r="AQ54" s="485"/>
      <c r="AR54" s="485"/>
      <c r="AS54" s="485">
        <f>AS40/O40*100</f>
        <v>0.40322580645161288</v>
      </c>
      <c r="AT54" s="485"/>
      <c r="AU54" s="485"/>
      <c r="AV54" s="485"/>
      <c r="AW54" s="485"/>
      <c r="AX54" s="485"/>
      <c r="AY54" s="485">
        <f>AY40/O40*100</f>
        <v>15.32258064516129</v>
      </c>
      <c r="AZ54" s="485"/>
      <c r="BA54" s="485"/>
      <c r="BB54" s="485"/>
      <c r="BC54" s="485"/>
      <c r="BD54" s="485"/>
      <c r="BE54" s="485">
        <f>BE40/O40*100</f>
        <v>8.6693548387096779</v>
      </c>
      <c r="BF54" s="485"/>
      <c r="BG54" s="485"/>
      <c r="BH54" s="485"/>
      <c r="BI54" s="485"/>
      <c r="BJ54" s="485"/>
      <c r="BK54" s="116"/>
    </row>
    <row r="55" spans="1:63" ht="8.1" customHeight="1">
      <c r="A55" s="116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6"/>
    </row>
    <row r="56" spans="1:63">
      <c r="A56" s="116"/>
      <c r="B56" s="481" t="s">
        <v>18</v>
      </c>
      <c r="C56" s="481"/>
      <c r="D56" s="481"/>
      <c r="E56" s="118" t="s">
        <v>17</v>
      </c>
      <c r="F56" s="117" t="s">
        <v>28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</row>
    <row r="57" spans="1:63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</row>
    <row r="58" spans="1:63" ht="13.5" customHeight="1">
      <c r="A58" s="1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"/>
    </row>
    <row r="59" spans="1:63" ht="13.5" customHeight="1">
      <c r="A59" s="11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1"/>
    </row>
    <row r="60" spans="1:63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63" ht="13.5" customHeight="1">
      <c r="A61" s="11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1"/>
    </row>
    <row r="62" spans="1:63" ht="13.5" customHeight="1">
      <c r="A62" s="11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1"/>
    </row>
    <row r="63" spans="1:63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07"/>
      <c r="M63" s="107"/>
      <c r="N63" s="107"/>
      <c r="O63" s="107"/>
      <c r="P63" s="107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 ht="13.5" customHeight="1">
      <c r="A64" s="11"/>
      <c r="B64" s="11"/>
      <c r="C64" s="107"/>
      <c r="D64" s="107"/>
      <c r="E64" s="107"/>
      <c r="F64" s="107"/>
      <c r="G64" s="107"/>
      <c r="H64" s="107"/>
      <c r="I64" s="107"/>
      <c r="J64" s="107"/>
      <c r="K64" s="107"/>
      <c r="L64" s="11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"/>
    </row>
    <row r="65" spans="1:63" ht="13.5" customHeight="1">
      <c r="A65" s="11"/>
      <c r="B65" s="11"/>
      <c r="C65" s="11"/>
      <c r="D65" s="11"/>
      <c r="E65" s="11"/>
      <c r="F65" s="107"/>
      <c r="G65" s="107"/>
      <c r="H65" s="107"/>
      <c r="I65" s="11"/>
      <c r="J65" s="11"/>
      <c r="K65" s="11"/>
      <c r="L65" s="11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"/>
    </row>
    <row r="66" spans="1:63" ht="13.5" customHeight="1">
      <c r="A66" s="11"/>
      <c r="B66" s="11"/>
      <c r="C66" s="11"/>
      <c r="D66" s="11"/>
      <c r="E66" s="11"/>
      <c r="F66" s="107"/>
      <c r="G66" s="107"/>
      <c r="H66" s="107"/>
      <c r="I66" s="11"/>
      <c r="J66" s="11"/>
      <c r="K66" s="11"/>
      <c r="L66" s="11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"/>
    </row>
    <row r="67" spans="1:63" ht="13.5" customHeight="1">
      <c r="A67" s="11"/>
      <c r="B67" s="11"/>
      <c r="C67" s="11"/>
      <c r="D67" s="11"/>
      <c r="E67" s="11"/>
      <c r="F67" s="107"/>
      <c r="G67" s="107"/>
      <c r="H67" s="107"/>
      <c r="I67" s="11"/>
      <c r="J67" s="11"/>
      <c r="K67" s="11"/>
      <c r="L67" s="11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"/>
    </row>
    <row r="68" spans="1:63" ht="13.5" customHeight="1">
      <c r="A68" s="11"/>
      <c r="B68" s="11"/>
      <c r="C68" s="11"/>
      <c r="D68" s="11"/>
      <c r="E68" s="11"/>
      <c r="F68" s="105"/>
      <c r="G68" s="105"/>
      <c r="H68" s="105"/>
      <c r="I68" s="11"/>
      <c r="J68" s="11"/>
      <c r="K68" s="11"/>
      <c r="L68" s="11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"/>
    </row>
    <row r="69" spans="1:63" ht="13.5" customHeight="1">
      <c r="A69" s="11"/>
      <c r="B69" s="11"/>
      <c r="C69" s="11"/>
      <c r="D69" s="11"/>
      <c r="E69" s="11"/>
      <c r="F69" s="112"/>
      <c r="G69" s="112"/>
      <c r="H69" s="112"/>
      <c r="I69" s="11"/>
      <c r="J69" s="11"/>
      <c r="K69" s="11"/>
      <c r="L69" s="11"/>
      <c r="M69" s="111"/>
      <c r="N69" s="111"/>
      <c r="O69" s="111"/>
      <c r="P69" s="111"/>
      <c r="Q69" s="111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0"/>
      <c r="AC69" s="110"/>
      <c r="AD69" s="110"/>
      <c r="AE69" s="110"/>
      <c r="AF69" s="110"/>
      <c r="AG69" s="111"/>
      <c r="AH69" s="111"/>
      <c r="AI69" s="111"/>
      <c r="AJ69" s="111"/>
      <c r="AK69" s="111"/>
      <c r="AL69" s="110"/>
      <c r="AM69" s="110"/>
      <c r="AN69" s="110"/>
      <c r="AO69" s="110"/>
      <c r="AP69" s="110"/>
      <c r="AQ69" s="111"/>
      <c r="AR69" s="111"/>
      <c r="AS69" s="111"/>
      <c r="AT69" s="111"/>
      <c r="AU69" s="111"/>
      <c r="AV69" s="110"/>
      <c r="AW69" s="110"/>
      <c r="AX69" s="110"/>
      <c r="AY69" s="110"/>
      <c r="AZ69" s="110"/>
      <c r="BA69" s="111"/>
      <c r="BB69" s="111"/>
      <c r="BC69" s="111"/>
      <c r="BD69" s="111"/>
      <c r="BE69" s="111"/>
      <c r="BF69" s="110"/>
      <c r="BG69" s="110"/>
      <c r="BH69" s="110"/>
      <c r="BI69" s="110"/>
      <c r="BJ69" s="110"/>
      <c r="BK69" s="11"/>
    </row>
    <row r="70" spans="1:63" ht="13.5" customHeight="1">
      <c r="A70" s="11"/>
      <c r="B70" s="11"/>
      <c r="C70" s="101"/>
      <c r="D70" s="101"/>
      <c r="E70" s="102"/>
      <c r="F70" s="101"/>
      <c r="G70" s="112"/>
      <c r="H70" s="112"/>
      <c r="I70" s="11"/>
      <c r="J70" s="11"/>
      <c r="K70" s="11"/>
      <c r="L70" s="11"/>
      <c r="M70" s="111"/>
      <c r="N70" s="111"/>
      <c r="O70" s="111"/>
      <c r="P70" s="111"/>
      <c r="Q70" s="111"/>
      <c r="R70" s="110"/>
      <c r="S70" s="110"/>
      <c r="T70" s="110"/>
      <c r="U70" s="110"/>
      <c r="V70" s="110"/>
      <c r="W70" s="111"/>
      <c r="X70" s="111"/>
      <c r="Y70" s="111"/>
      <c r="Z70" s="111"/>
      <c r="AA70" s="111"/>
      <c r="AB70" s="110"/>
      <c r="AC70" s="110"/>
      <c r="AD70" s="110"/>
      <c r="AE70" s="110"/>
      <c r="AF70" s="110"/>
      <c r="AG70" s="111"/>
      <c r="AH70" s="111"/>
      <c r="AI70" s="111"/>
      <c r="AJ70" s="111"/>
      <c r="AK70" s="111"/>
      <c r="AL70" s="110"/>
      <c r="AM70" s="110"/>
      <c r="AN70" s="110"/>
      <c r="AO70" s="110"/>
      <c r="AP70" s="110"/>
      <c r="AQ70" s="111"/>
      <c r="AR70" s="111"/>
      <c r="AS70" s="111"/>
      <c r="AT70" s="111"/>
      <c r="AU70" s="111"/>
      <c r="AV70" s="110"/>
      <c r="AW70" s="110"/>
      <c r="AX70" s="110"/>
      <c r="AY70" s="110"/>
      <c r="AZ70" s="110"/>
      <c r="BA70" s="111"/>
      <c r="BB70" s="111"/>
      <c r="BC70" s="111"/>
      <c r="BD70" s="111"/>
      <c r="BE70" s="111"/>
      <c r="BF70" s="110"/>
      <c r="BG70" s="110"/>
      <c r="BH70" s="110"/>
      <c r="BI70" s="110"/>
      <c r="BJ70" s="110"/>
      <c r="BK70" s="11"/>
    </row>
    <row r="71" spans="1:63" ht="13.5" customHeight="1">
      <c r="A71" s="11"/>
      <c r="B71" s="101"/>
      <c r="C71" s="101"/>
      <c r="D71" s="101"/>
      <c r="E71" s="102"/>
      <c r="F71" s="101"/>
      <c r="G71" s="112"/>
      <c r="H71" s="112"/>
      <c r="I71" s="11"/>
      <c r="J71" s="11"/>
      <c r="K71" s="11"/>
      <c r="L71" s="11"/>
      <c r="M71" s="111"/>
      <c r="N71" s="111"/>
      <c r="O71" s="111"/>
      <c r="P71" s="111"/>
      <c r="Q71" s="111"/>
      <c r="R71" s="110"/>
      <c r="S71" s="110"/>
      <c r="T71" s="110"/>
      <c r="U71" s="110"/>
      <c r="V71" s="110"/>
      <c r="W71" s="111"/>
      <c r="X71" s="111"/>
      <c r="Y71" s="111"/>
      <c r="Z71" s="111"/>
      <c r="AA71" s="111"/>
      <c r="AB71" s="110"/>
      <c r="AC71" s="110"/>
      <c r="AD71" s="110"/>
      <c r="AE71" s="110"/>
      <c r="AF71" s="110"/>
      <c r="AG71" s="111"/>
      <c r="AH71" s="111"/>
      <c r="AI71" s="111"/>
      <c r="AJ71" s="111"/>
      <c r="AK71" s="111"/>
      <c r="AL71" s="110"/>
      <c r="AM71" s="110"/>
      <c r="AN71" s="110"/>
      <c r="AO71" s="110"/>
      <c r="AP71" s="110"/>
      <c r="AQ71" s="111"/>
      <c r="AR71" s="111"/>
      <c r="AS71" s="111"/>
      <c r="AT71" s="111"/>
      <c r="AU71" s="111"/>
      <c r="AV71" s="110"/>
      <c r="AW71" s="110"/>
      <c r="AX71" s="110"/>
      <c r="AY71" s="110"/>
      <c r="AZ71" s="110"/>
      <c r="BA71" s="111"/>
      <c r="BB71" s="111"/>
      <c r="BC71" s="111"/>
      <c r="BD71" s="111"/>
      <c r="BE71" s="111"/>
      <c r="BF71" s="110"/>
      <c r="BG71" s="110"/>
      <c r="BH71" s="110"/>
      <c r="BI71" s="110"/>
      <c r="BJ71" s="110"/>
      <c r="BK71" s="11"/>
    </row>
    <row r="72" spans="1:63" ht="13.5" customHeight="1">
      <c r="A72" s="11"/>
      <c r="B72" s="11"/>
      <c r="C72" s="11"/>
      <c r="D72" s="11"/>
      <c r="E72" s="11"/>
      <c r="F72" s="112"/>
      <c r="G72" s="112"/>
      <c r="H72" s="112"/>
      <c r="I72" s="11"/>
      <c r="J72" s="11"/>
      <c r="K72" s="11"/>
      <c r="L72" s="11"/>
      <c r="M72" s="111"/>
      <c r="N72" s="111"/>
      <c r="O72" s="111"/>
      <c r="P72" s="111"/>
      <c r="Q72" s="111"/>
      <c r="R72" s="110"/>
      <c r="S72" s="110"/>
      <c r="T72" s="110"/>
      <c r="U72" s="110"/>
      <c r="V72" s="110"/>
      <c r="W72" s="111"/>
      <c r="X72" s="111"/>
      <c r="Y72" s="111"/>
      <c r="Z72" s="111"/>
      <c r="AA72" s="111"/>
      <c r="AB72" s="110"/>
      <c r="AC72" s="110"/>
      <c r="AD72" s="110"/>
      <c r="AE72" s="110"/>
      <c r="AF72" s="110"/>
      <c r="AG72" s="111"/>
      <c r="AH72" s="111"/>
      <c r="AI72" s="111"/>
      <c r="AJ72" s="111"/>
      <c r="AK72" s="111"/>
      <c r="AL72" s="110"/>
      <c r="AM72" s="110"/>
      <c r="AN72" s="110"/>
      <c r="AO72" s="110"/>
      <c r="AP72" s="110"/>
      <c r="AQ72" s="111"/>
      <c r="AR72" s="111"/>
      <c r="AS72" s="111"/>
      <c r="AT72" s="111"/>
      <c r="AU72" s="111"/>
      <c r="AV72" s="110"/>
      <c r="AW72" s="110"/>
      <c r="AX72" s="110"/>
      <c r="AY72" s="110"/>
      <c r="AZ72" s="110"/>
      <c r="BA72" s="111"/>
      <c r="BB72" s="111"/>
      <c r="BC72" s="111"/>
      <c r="BD72" s="111"/>
      <c r="BE72" s="111"/>
      <c r="BF72" s="110"/>
      <c r="BG72" s="110"/>
      <c r="BH72" s="110"/>
      <c r="BI72" s="110"/>
      <c r="BJ72" s="110"/>
      <c r="BK72" s="11"/>
    </row>
    <row r="73" spans="1:63" ht="13.5" customHeight="1">
      <c r="A73" s="11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1"/>
    </row>
    <row r="74" spans="1:63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</row>
    <row r="75" spans="1:63" ht="13.5" customHeight="1">
      <c r="A75" s="11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1"/>
    </row>
    <row r="76" spans="1:63" ht="13.5" customHeight="1">
      <c r="A76" s="11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1"/>
    </row>
    <row r="77" spans="1:63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7"/>
      <c r="Q77" s="107"/>
      <c r="R77" s="11"/>
      <c r="S77" s="11"/>
      <c r="T77" s="11"/>
      <c r="U77" s="107"/>
      <c r="V77" s="107"/>
      <c r="W77" s="11"/>
      <c r="X77" s="11"/>
      <c r="Y77" s="11"/>
      <c r="Z77" s="107"/>
      <c r="AA77" s="107"/>
      <c r="AB77" s="11"/>
      <c r="AC77" s="11"/>
      <c r="AD77" s="11"/>
      <c r="AE77" s="107"/>
      <c r="AF77" s="107"/>
      <c r="AG77" s="11"/>
      <c r="AH77" s="11"/>
      <c r="AI77" s="11"/>
      <c r="AJ77" s="107"/>
      <c r="AK77" s="107"/>
      <c r="AL77" s="11"/>
      <c r="AM77" s="11"/>
      <c r="AN77" s="11"/>
      <c r="AO77" s="107"/>
      <c r="AP77" s="107"/>
      <c r="AQ77" s="11"/>
      <c r="AR77" s="11"/>
      <c r="AS77" s="11"/>
      <c r="AT77" s="107"/>
      <c r="AU77" s="107"/>
      <c r="AV77" s="11"/>
      <c r="AW77" s="11"/>
      <c r="AX77" s="11"/>
      <c r="AY77" s="107"/>
      <c r="AZ77" s="107"/>
      <c r="BA77" s="11"/>
      <c r="BB77" s="11"/>
      <c r="BC77" s="11"/>
      <c r="BD77" s="107"/>
      <c r="BE77" s="107"/>
      <c r="BF77" s="11"/>
      <c r="BG77" s="11"/>
      <c r="BH77" s="11"/>
      <c r="BI77" s="107"/>
      <c r="BJ77" s="107"/>
      <c r="BK77" s="11"/>
    </row>
    <row r="78" spans="1:63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07"/>
      <c r="M78" s="107"/>
      <c r="N78" s="107"/>
      <c r="O78" s="107"/>
      <c r="P78" s="10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</row>
    <row r="79" spans="1:63" ht="13.5" customHeight="1">
      <c r="A79" s="11"/>
      <c r="B79" s="11"/>
      <c r="C79" s="107"/>
      <c r="D79" s="107"/>
      <c r="E79" s="107"/>
      <c r="F79" s="107"/>
      <c r="G79" s="107"/>
      <c r="H79" s="107"/>
      <c r="I79" s="107"/>
      <c r="J79" s="107"/>
      <c r="K79" s="107"/>
      <c r="L79" s="11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1"/>
    </row>
    <row r="80" spans="1:63" ht="13.5" customHeight="1">
      <c r="A80" s="11"/>
      <c r="B80" s="11"/>
      <c r="C80" s="11"/>
      <c r="D80" s="11"/>
      <c r="E80" s="11"/>
      <c r="F80" s="107"/>
      <c r="G80" s="107"/>
      <c r="H80" s="107"/>
      <c r="I80" s="11"/>
      <c r="J80" s="11"/>
      <c r="K80" s="11"/>
      <c r="L80" s="11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1"/>
    </row>
    <row r="81" spans="1:63" ht="13.5" customHeight="1">
      <c r="A81" s="11"/>
      <c r="B81" s="11"/>
      <c r="C81" s="11"/>
      <c r="D81" s="11"/>
      <c r="E81" s="11"/>
      <c r="F81" s="107"/>
      <c r="G81" s="107"/>
      <c r="H81" s="107"/>
      <c r="I81" s="11"/>
      <c r="J81" s="11"/>
      <c r="K81" s="11"/>
      <c r="L81" s="11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1"/>
    </row>
    <row r="82" spans="1:63" ht="13.5" customHeight="1">
      <c r="A82" s="11"/>
      <c r="B82" s="11"/>
      <c r="C82" s="11"/>
      <c r="D82" s="11"/>
      <c r="E82" s="11"/>
      <c r="F82" s="107"/>
      <c r="G82" s="107"/>
      <c r="H82" s="107"/>
      <c r="I82" s="11"/>
      <c r="J82" s="11"/>
      <c r="K82" s="11"/>
      <c r="L82" s="11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1"/>
    </row>
    <row r="83" spans="1:63" ht="13.5" customHeight="1">
      <c r="A83" s="11"/>
      <c r="B83" s="11"/>
      <c r="C83" s="11"/>
      <c r="D83" s="11"/>
      <c r="E83" s="11"/>
      <c r="F83" s="105"/>
      <c r="G83" s="105"/>
      <c r="H83" s="105"/>
      <c r="I83" s="11"/>
      <c r="J83" s="11"/>
      <c r="K83" s="11"/>
      <c r="L83" s="11"/>
      <c r="M83" s="104"/>
      <c r="N83" s="104"/>
      <c r="O83" s="104"/>
      <c r="P83" s="104"/>
      <c r="Q83" s="104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1"/>
    </row>
    <row r="84" spans="1:63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1:63" ht="13.5" customHeight="1">
      <c r="A85" s="11"/>
      <c r="B85" s="11"/>
      <c r="C85" s="101"/>
      <c r="D85" s="101"/>
      <c r="E85" s="102"/>
      <c r="F85" s="10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1:63" ht="13.5" customHeight="1">
      <c r="A86" s="11"/>
      <c r="B86" s="101"/>
      <c r="C86" s="101"/>
      <c r="D86" s="101"/>
      <c r="E86" s="102"/>
      <c r="F86" s="10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</sheetData>
  <mergeCells count="211">
    <mergeCell ref="AS1:BK2"/>
    <mergeCell ref="B5:BJ5"/>
    <mergeCell ref="B7:N8"/>
    <mergeCell ref="O7:V8"/>
    <mergeCell ref="W7:AD8"/>
    <mergeCell ref="AE7:AL8"/>
    <mergeCell ref="AM7:AT8"/>
    <mergeCell ref="AU7:BB8"/>
    <mergeCell ref="BC7:BJ8"/>
    <mergeCell ref="C10:F10"/>
    <mergeCell ref="G10:I10"/>
    <mergeCell ref="J10:M10"/>
    <mergeCell ref="O10:V10"/>
    <mergeCell ref="W10:AD10"/>
    <mergeCell ref="AE10:AL10"/>
    <mergeCell ref="AM10:AT10"/>
    <mergeCell ref="AU10:BB10"/>
    <mergeCell ref="BC10:BJ10"/>
    <mergeCell ref="BC12:BJ12"/>
    <mergeCell ref="G13:I13"/>
    <mergeCell ref="O13:V13"/>
    <mergeCell ref="W13:AD13"/>
    <mergeCell ref="AE13:AL13"/>
    <mergeCell ref="AM13:AT13"/>
    <mergeCell ref="AU13:BB13"/>
    <mergeCell ref="BC14:BJ14"/>
    <mergeCell ref="G11:I11"/>
    <mergeCell ref="O11:V11"/>
    <mergeCell ref="W11:AD11"/>
    <mergeCell ref="AE11:AL11"/>
    <mergeCell ref="AM11:AT11"/>
    <mergeCell ref="AU11:BB11"/>
    <mergeCell ref="BC11:BJ11"/>
    <mergeCell ref="BC13:BJ13"/>
    <mergeCell ref="G12:I12"/>
    <mergeCell ref="O12:V12"/>
    <mergeCell ref="W12:AD12"/>
    <mergeCell ref="AE12:AL12"/>
    <mergeCell ref="AM12:AT12"/>
    <mergeCell ref="AU12:BB12"/>
    <mergeCell ref="B16:N17"/>
    <mergeCell ref="O16:X17"/>
    <mergeCell ref="Y16:AF17"/>
    <mergeCell ref="AG16:AP17"/>
    <mergeCell ref="AQ16:AZ17"/>
    <mergeCell ref="BA16:BJ17"/>
    <mergeCell ref="G14:I14"/>
    <mergeCell ref="O14:V14"/>
    <mergeCell ref="W14:AD14"/>
    <mergeCell ref="AE14:AL14"/>
    <mergeCell ref="AM14:AT14"/>
    <mergeCell ref="AU14:BB14"/>
    <mergeCell ref="C19:F19"/>
    <mergeCell ref="G19:I19"/>
    <mergeCell ref="J19:M19"/>
    <mergeCell ref="O19:X19"/>
    <mergeCell ref="Y19:AF19"/>
    <mergeCell ref="AG19:AP19"/>
    <mergeCell ref="AQ19:AZ19"/>
    <mergeCell ref="BA19:BJ19"/>
    <mergeCell ref="G20:I20"/>
    <mergeCell ref="O20:X20"/>
    <mergeCell ref="Y20:AF20"/>
    <mergeCell ref="AG20:AP20"/>
    <mergeCell ref="AQ20:AZ20"/>
    <mergeCell ref="BA20:BJ20"/>
    <mergeCell ref="G21:I21"/>
    <mergeCell ref="O21:X21"/>
    <mergeCell ref="Y21:AF21"/>
    <mergeCell ref="AG21:AP21"/>
    <mergeCell ref="AQ21:AZ21"/>
    <mergeCell ref="BA21:BJ21"/>
    <mergeCell ref="G22:I22"/>
    <mergeCell ref="O22:X22"/>
    <mergeCell ref="Y22:AF22"/>
    <mergeCell ref="AG22:AP22"/>
    <mergeCell ref="AQ22:AZ22"/>
    <mergeCell ref="BA22:BJ22"/>
    <mergeCell ref="G37:I37"/>
    <mergeCell ref="O37:T37"/>
    <mergeCell ref="U37:Z37"/>
    <mergeCell ref="AA37:AF37"/>
    <mergeCell ref="AG37:AL37"/>
    <mergeCell ref="AS39:AX39"/>
    <mergeCell ref="AM37:AR37"/>
    <mergeCell ref="G23:I23"/>
    <mergeCell ref="O23:X23"/>
    <mergeCell ref="Y23:AF23"/>
    <mergeCell ref="AG23:AP23"/>
    <mergeCell ref="AQ23:AZ23"/>
    <mergeCell ref="AG38:AL38"/>
    <mergeCell ref="AS38:AX38"/>
    <mergeCell ref="AY38:BD38"/>
    <mergeCell ref="AS37:AX37"/>
    <mergeCell ref="AY37:BD37"/>
    <mergeCell ref="BA23:BJ23"/>
    <mergeCell ref="AS33:AX34"/>
    <mergeCell ref="AY33:BD34"/>
    <mergeCell ref="BE33:BJ34"/>
    <mergeCell ref="AA33:AF34"/>
    <mergeCell ref="AG33:AL34"/>
    <mergeCell ref="AM33:AR34"/>
    <mergeCell ref="C25:D25"/>
    <mergeCell ref="B26:D26"/>
    <mergeCell ref="B30:BJ30"/>
    <mergeCell ref="B33:N34"/>
    <mergeCell ref="C36:F36"/>
    <mergeCell ref="G36:I36"/>
    <mergeCell ref="J36:M36"/>
    <mergeCell ref="O36:T36"/>
    <mergeCell ref="U36:Z36"/>
    <mergeCell ref="AA36:AF36"/>
    <mergeCell ref="AM36:AR36"/>
    <mergeCell ref="AS36:AX36"/>
    <mergeCell ref="AY36:BD36"/>
    <mergeCell ref="BE36:BJ36"/>
    <mergeCell ref="AG36:AL36"/>
    <mergeCell ref="B31:BJ31"/>
    <mergeCell ref="O33:T34"/>
    <mergeCell ref="U33:Z34"/>
    <mergeCell ref="BE38:BJ38"/>
    <mergeCell ref="G39:I39"/>
    <mergeCell ref="O39:T39"/>
    <mergeCell ref="U39:Z39"/>
    <mergeCell ref="AA39:AF39"/>
    <mergeCell ref="AG39:AL39"/>
    <mergeCell ref="BE40:BJ40"/>
    <mergeCell ref="AM38:AR38"/>
    <mergeCell ref="AY50:BD50"/>
    <mergeCell ref="BE50:BJ50"/>
    <mergeCell ref="O46:T47"/>
    <mergeCell ref="U46:Z47"/>
    <mergeCell ref="AA46:AF47"/>
    <mergeCell ref="AG46:AL47"/>
    <mergeCell ref="B46:N47"/>
    <mergeCell ref="AY39:BD39"/>
    <mergeCell ref="BE39:BJ39"/>
    <mergeCell ref="G40:I40"/>
    <mergeCell ref="O40:T40"/>
    <mergeCell ref="U40:Z40"/>
    <mergeCell ref="AA40:AF40"/>
    <mergeCell ref="AG40:AL40"/>
    <mergeCell ref="AM40:AR40"/>
    <mergeCell ref="AM39:AR39"/>
    <mergeCell ref="B42:D42"/>
    <mergeCell ref="C50:F50"/>
    <mergeCell ref="G50:I50"/>
    <mergeCell ref="J50:M50"/>
    <mergeCell ref="O50:T50"/>
    <mergeCell ref="U50:Z50"/>
    <mergeCell ref="AA50:AF50"/>
    <mergeCell ref="AG50:AL50"/>
    <mergeCell ref="AM50:AR50"/>
    <mergeCell ref="B44:BJ44"/>
    <mergeCell ref="AY46:BD47"/>
    <mergeCell ref="BE46:BJ47"/>
    <mergeCell ref="S48:T48"/>
    <mergeCell ref="AE48:AF48"/>
    <mergeCell ref="AQ48:AR48"/>
    <mergeCell ref="BC48:BD48"/>
    <mergeCell ref="Y48:Z48"/>
    <mergeCell ref="AK48:AL48"/>
    <mergeCell ref="AW48:AX48"/>
    <mergeCell ref="BI48:BJ48"/>
    <mergeCell ref="AM46:AR47"/>
    <mergeCell ref="AS46:AX47"/>
    <mergeCell ref="BE52:BJ52"/>
    <mergeCell ref="G53:I53"/>
    <mergeCell ref="O53:T53"/>
    <mergeCell ref="U53:Z53"/>
    <mergeCell ref="AA53:AF53"/>
    <mergeCell ref="AG53:AL53"/>
    <mergeCell ref="BE54:BJ54"/>
    <mergeCell ref="AS50:AX50"/>
    <mergeCell ref="G51:I51"/>
    <mergeCell ref="O51:T51"/>
    <mergeCell ref="U51:Z51"/>
    <mergeCell ref="AA51:AF51"/>
    <mergeCell ref="AG51:AL51"/>
    <mergeCell ref="G52:I52"/>
    <mergeCell ref="O52:T52"/>
    <mergeCell ref="U52:Z52"/>
    <mergeCell ref="AA52:AF52"/>
    <mergeCell ref="AG52:AL52"/>
    <mergeCell ref="AM52:AR52"/>
    <mergeCell ref="AM51:AR51"/>
    <mergeCell ref="AS51:AX51"/>
    <mergeCell ref="BE37:BJ37"/>
    <mergeCell ref="G38:I38"/>
    <mergeCell ref="O38:T38"/>
    <mergeCell ref="U38:Z38"/>
    <mergeCell ref="AA38:AF38"/>
    <mergeCell ref="AS40:AX40"/>
    <mergeCell ref="AY40:BD40"/>
    <mergeCell ref="B56:D56"/>
    <mergeCell ref="AY53:BD53"/>
    <mergeCell ref="BE53:BJ53"/>
    <mergeCell ref="G54:I54"/>
    <mergeCell ref="O54:T54"/>
    <mergeCell ref="U54:Z54"/>
    <mergeCell ref="AA54:AF54"/>
    <mergeCell ref="AG54:AL54"/>
    <mergeCell ref="AM54:AR54"/>
    <mergeCell ref="AM53:AR53"/>
    <mergeCell ref="AS53:AX53"/>
    <mergeCell ref="AY51:BD51"/>
    <mergeCell ref="BE51:BJ51"/>
    <mergeCell ref="AS54:AX54"/>
    <mergeCell ref="AY54:BD54"/>
    <mergeCell ref="AS52:AX52"/>
    <mergeCell ref="AY52:BD52"/>
  </mergeCells>
  <phoneticPr fontId="24"/>
  <pageMargins left="0.47244094488188981" right="0.39370078740157483" top="0.31496062992125984" bottom="0.39370078740157483" header="0" footer="0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19" ht="11.1" customHeight="1">
      <c r="A1" s="233">
        <f>'163'!AR1+1</f>
        <v>164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19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1" ht="15.95" customHeight="1"/>
    <row r="18" spans="19:41" ht="15.95" customHeight="1"/>
    <row r="19" spans="19:41" ht="15.95" customHeight="1"/>
    <row r="20" spans="19:41" ht="15.95" customHeight="1"/>
    <row r="21" spans="19:41" ht="15.95" customHeight="1"/>
    <row r="22" spans="19:41" ht="15.95" customHeight="1"/>
    <row r="23" spans="19:41" ht="15.95" customHeight="1"/>
    <row r="24" spans="19:41" ht="30.75" customHeight="1">
      <c r="S24" s="232" t="s">
        <v>589</v>
      </c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</row>
    <row r="25" spans="19:41" ht="15.95" customHeight="1"/>
    <row r="26" spans="19:41" ht="15.95" customHeight="1"/>
    <row r="27" spans="19:41" ht="15.95" customHeight="1"/>
    <row r="28" spans="19:41" ht="15.95" customHeight="1"/>
    <row r="29" spans="19:41" ht="15.95" customHeight="1"/>
    <row r="30" spans="19:41" ht="15.95" customHeight="1"/>
    <row r="31" spans="19:41" ht="15.95" customHeight="1"/>
    <row r="32" spans="19:41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S24:AO24"/>
    <mergeCell ref="A1:S2"/>
  </mergeCells>
  <phoneticPr fontId="1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7"/>
  <sheetViews>
    <sheetView view="pageBreakPreview" zoomScaleNormal="100" zoomScaleSheetLayoutView="100" workbookViewId="0">
      <selection sqref="A1:S2"/>
    </sheetView>
  </sheetViews>
  <sheetFormatPr defaultRowHeight="13.5"/>
  <cols>
    <col min="1" max="1" width="1.125" customWidth="1"/>
    <col min="2" max="63" width="1.625" customWidth="1"/>
  </cols>
  <sheetData>
    <row r="1" spans="1:63" ht="11.1" customHeight="1">
      <c r="A1" s="233">
        <f>'181'!AS1+1</f>
        <v>182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3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3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3" ht="11.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3"/>
    </row>
    <row r="5" spans="1:63" ht="18" customHeight="1">
      <c r="A5" s="116"/>
      <c r="B5" s="500" t="s">
        <v>689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116"/>
    </row>
    <row r="6" spans="1:63" ht="13.5" customHeight="1">
      <c r="A6" s="116"/>
      <c r="B6" s="478" t="s">
        <v>656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116"/>
    </row>
    <row r="7" spans="1:63" ht="13.5" customHeight="1">
      <c r="A7" s="116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224" t="s">
        <v>783</v>
      </c>
      <c r="BK7" s="116"/>
    </row>
    <row r="8" spans="1:63" s="182" customFormat="1" ht="15" customHeight="1">
      <c r="A8" s="189"/>
      <c r="B8" s="510" t="s">
        <v>1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4" t="s">
        <v>23</v>
      </c>
      <c r="N8" s="515"/>
      <c r="O8" s="515"/>
      <c r="P8" s="515"/>
      <c r="Q8" s="516"/>
      <c r="R8" s="514" t="s">
        <v>726</v>
      </c>
      <c r="S8" s="515"/>
      <c r="T8" s="515"/>
      <c r="U8" s="515"/>
      <c r="V8" s="516"/>
      <c r="W8" s="514" t="s">
        <v>727</v>
      </c>
      <c r="X8" s="515"/>
      <c r="Y8" s="515"/>
      <c r="Z8" s="515"/>
      <c r="AA8" s="516"/>
      <c r="AB8" s="525" t="s">
        <v>787</v>
      </c>
      <c r="AC8" s="526"/>
      <c r="AD8" s="526"/>
      <c r="AE8" s="526"/>
      <c r="AF8" s="527"/>
      <c r="AG8" s="525" t="s">
        <v>788</v>
      </c>
      <c r="AH8" s="526"/>
      <c r="AI8" s="526"/>
      <c r="AJ8" s="526"/>
      <c r="AK8" s="527"/>
      <c r="AL8" s="514" t="s">
        <v>786</v>
      </c>
      <c r="AM8" s="515"/>
      <c r="AN8" s="515"/>
      <c r="AO8" s="515"/>
      <c r="AP8" s="516"/>
      <c r="AQ8" s="514" t="s">
        <v>655</v>
      </c>
      <c r="AR8" s="515"/>
      <c r="AS8" s="515"/>
      <c r="AT8" s="515"/>
      <c r="AU8" s="516"/>
      <c r="AV8" s="514" t="s">
        <v>654</v>
      </c>
      <c r="AW8" s="515"/>
      <c r="AX8" s="515"/>
      <c r="AY8" s="515"/>
      <c r="AZ8" s="516"/>
      <c r="BA8" s="514" t="s">
        <v>653</v>
      </c>
      <c r="BB8" s="515"/>
      <c r="BC8" s="515"/>
      <c r="BD8" s="515"/>
      <c r="BE8" s="516"/>
      <c r="BF8" s="514" t="s">
        <v>628</v>
      </c>
      <c r="BG8" s="515"/>
      <c r="BH8" s="515"/>
      <c r="BI8" s="515"/>
      <c r="BJ8" s="515"/>
      <c r="BK8" s="189"/>
    </row>
    <row r="9" spans="1:63" s="182" customFormat="1" ht="15" customHeight="1">
      <c r="A9" s="189"/>
      <c r="B9" s="512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7"/>
      <c r="N9" s="518"/>
      <c r="O9" s="518"/>
      <c r="P9" s="518"/>
      <c r="Q9" s="519"/>
      <c r="R9" s="517"/>
      <c r="S9" s="518"/>
      <c r="T9" s="518"/>
      <c r="U9" s="518"/>
      <c r="V9" s="519"/>
      <c r="W9" s="517"/>
      <c r="X9" s="518"/>
      <c r="Y9" s="518"/>
      <c r="Z9" s="518"/>
      <c r="AA9" s="519"/>
      <c r="AB9" s="528"/>
      <c r="AC9" s="529"/>
      <c r="AD9" s="529"/>
      <c r="AE9" s="529"/>
      <c r="AF9" s="530"/>
      <c r="AG9" s="528"/>
      <c r="AH9" s="529"/>
      <c r="AI9" s="529"/>
      <c r="AJ9" s="529"/>
      <c r="AK9" s="530"/>
      <c r="AL9" s="517"/>
      <c r="AM9" s="518"/>
      <c r="AN9" s="518"/>
      <c r="AO9" s="518"/>
      <c r="AP9" s="519"/>
      <c r="AQ9" s="517"/>
      <c r="AR9" s="518"/>
      <c r="AS9" s="518"/>
      <c r="AT9" s="518"/>
      <c r="AU9" s="519"/>
      <c r="AV9" s="517"/>
      <c r="AW9" s="518"/>
      <c r="AX9" s="518"/>
      <c r="AY9" s="518"/>
      <c r="AZ9" s="519"/>
      <c r="BA9" s="517"/>
      <c r="BB9" s="518"/>
      <c r="BC9" s="518"/>
      <c r="BD9" s="518"/>
      <c r="BE9" s="519"/>
      <c r="BF9" s="517"/>
      <c r="BG9" s="518"/>
      <c r="BH9" s="518"/>
      <c r="BI9" s="518"/>
      <c r="BJ9" s="518"/>
      <c r="BK9" s="189"/>
    </row>
    <row r="10" spans="1:63" s="182" customFormat="1" ht="7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90"/>
      <c r="M10" s="43"/>
      <c r="N10" s="43"/>
      <c r="O10" s="43"/>
      <c r="P10" s="43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</row>
    <row r="11" spans="1:63" s="182" customFormat="1" ht="13.5" customHeight="1">
      <c r="A11" s="189"/>
      <c r="B11" s="189"/>
      <c r="C11" s="430" t="s">
        <v>9</v>
      </c>
      <c r="D11" s="430"/>
      <c r="E11" s="430"/>
      <c r="F11" s="524">
        <v>20</v>
      </c>
      <c r="G11" s="524"/>
      <c r="H11" s="524"/>
      <c r="I11" s="430" t="s">
        <v>1</v>
      </c>
      <c r="J11" s="430"/>
      <c r="K11" s="430"/>
      <c r="L11" s="191"/>
      <c r="M11" s="508">
        <v>120939</v>
      </c>
      <c r="N11" s="508"/>
      <c r="O11" s="508"/>
      <c r="P11" s="508"/>
      <c r="Q11" s="508"/>
      <c r="R11" s="508">
        <v>4995</v>
      </c>
      <c r="S11" s="508"/>
      <c r="T11" s="508"/>
      <c r="U11" s="508"/>
      <c r="V11" s="508"/>
      <c r="W11" s="508">
        <v>5987</v>
      </c>
      <c r="X11" s="508"/>
      <c r="Y11" s="508"/>
      <c r="Z11" s="508"/>
      <c r="AA11" s="508"/>
      <c r="AB11" s="508">
        <v>48830</v>
      </c>
      <c r="AC11" s="508"/>
      <c r="AD11" s="508"/>
      <c r="AE11" s="508"/>
      <c r="AF11" s="508"/>
      <c r="AG11" s="508">
        <v>6667</v>
      </c>
      <c r="AH11" s="508"/>
      <c r="AI11" s="508"/>
      <c r="AJ11" s="508"/>
      <c r="AK11" s="508"/>
      <c r="AL11" s="508">
        <v>46289</v>
      </c>
      <c r="AM11" s="508"/>
      <c r="AN11" s="508"/>
      <c r="AO11" s="508"/>
      <c r="AP11" s="508"/>
      <c r="AQ11" s="508">
        <v>2025</v>
      </c>
      <c r="AR11" s="508"/>
      <c r="AS11" s="508"/>
      <c r="AT11" s="508"/>
      <c r="AU11" s="508"/>
      <c r="AV11" s="508">
        <v>1067</v>
      </c>
      <c r="AW11" s="508"/>
      <c r="AX11" s="508"/>
      <c r="AY11" s="508"/>
      <c r="AZ11" s="508"/>
      <c r="BA11" s="508">
        <v>1926</v>
      </c>
      <c r="BB11" s="508"/>
      <c r="BC11" s="508"/>
      <c r="BD11" s="508"/>
      <c r="BE11" s="508"/>
      <c r="BF11" s="508">
        <v>3153</v>
      </c>
      <c r="BG11" s="508"/>
      <c r="BH11" s="508"/>
      <c r="BI11" s="508"/>
      <c r="BJ11" s="508"/>
      <c r="BK11" s="189"/>
    </row>
    <row r="12" spans="1:63" s="182" customFormat="1" ht="13.5" customHeight="1">
      <c r="A12" s="189"/>
      <c r="B12" s="189"/>
      <c r="C12" s="189"/>
      <c r="D12" s="189"/>
      <c r="E12" s="189"/>
      <c r="F12" s="524">
        <v>21</v>
      </c>
      <c r="G12" s="524"/>
      <c r="H12" s="524"/>
      <c r="I12" s="189"/>
      <c r="J12" s="189"/>
      <c r="K12" s="189"/>
      <c r="L12" s="191"/>
      <c r="M12" s="508">
        <v>198888</v>
      </c>
      <c r="N12" s="508"/>
      <c r="O12" s="508"/>
      <c r="P12" s="508"/>
      <c r="Q12" s="508"/>
      <c r="R12" s="508">
        <v>6476</v>
      </c>
      <c r="S12" s="508"/>
      <c r="T12" s="508"/>
      <c r="U12" s="508"/>
      <c r="V12" s="508"/>
      <c r="W12" s="508">
        <v>6766</v>
      </c>
      <c r="X12" s="508"/>
      <c r="Y12" s="508"/>
      <c r="Z12" s="508"/>
      <c r="AA12" s="508"/>
      <c r="AB12" s="508">
        <v>48949</v>
      </c>
      <c r="AC12" s="508"/>
      <c r="AD12" s="508"/>
      <c r="AE12" s="508"/>
      <c r="AF12" s="508"/>
      <c r="AG12" s="508">
        <v>7505</v>
      </c>
      <c r="AH12" s="508"/>
      <c r="AI12" s="508"/>
      <c r="AJ12" s="508"/>
      <c r="AK12" s="508"/>
      <c r="AL12" s="508">
        <v>114818</v>
      </c>
      <c r="AM12" s="508"/>
      <c r="AN12" s="508"/>
      <c r="AO12" s="508"/>
      <c r="AP12" s="508"/>
      <c r="AQ12" s="508">
        <v>2771</v>
      </c>
      <c r="AR12" s="508"/>
      <c r="AS12" s="508"/>
      <c r="AT12" s="508"/>
      <c r="AU12" s="508"/>
      <c r="AV12" s="508">
        <v>1656</v>
      </c>
      <c r="AW12" s="508"/>
      <c r="AX12" s="508"/>
      <c r="AY12" s="508"/>
      <c r="AZ12" s="508"/>
      <c r="BA12" s="508">
        <v>5247</v>
      </c>
      <c r="BB12" s="508"/>
      <c r="BC12" s="508"/>
      <c r="BD12" s="508"/>
      <c r="BE12" s="508"/>
      <c r="BF12" s="508">
        <v>4700</v>
      </c>
      <c r="BG12" s="508"/>
      <c r="BH12" s="508"/>
      <c r="BI12" s="508"/>
      <c r="BJ12" s="508"/>
      <c r="BK12" s="189"/>
    </row>
    <row r="13" spans="1:63" s="182" customFormat="1" ht="13.5" customHeight="1">
      <c r="A13" s="189"/>
      <c r="B13" s="189"/>
      <c r="C13" s="189"/>
      <c r="D13" s="189"/>
      <c r="E13" s="189"/>
      <c r="F13" s="524">
        <v>22</v>
      </c>
      <c r="G13" s="524"/>
      <c r="H13" s="524"/>
      <c r="I13" s="189"/>
      <c r="J13" s="189"/>
      <c r="K13" s="189"/>
      <c r="L13" s="191"/>
      <c r="M13" s="508">
        <v>221359</v>
      </c>
      <c r="N13" s="508"/>
      <c r="O13" s="508"/>
      <c r="P13" s="508"/>
      <c r="Q13" s="508"/>
      <c r="R13" s="508">
        <v>6495</v>
      </c>
      <c r="S13" s="508"/>
      <c r="T13" s="508"/>
      <c r="U13" s="508"/>
      <c r="V13" s="508"/>
      <c r="W13" s="508">
        <v>6502</v>
      </c>
      <c r="X13" s="508"/>
      <c r="Y13" s="508"/>
      <c r="Z13" s="508"/>
      <c r="AA13" s="508"/>
      <c r="AB13" s="508">
        <v>57231</v>
      </c>
      <c r="AC13" s="508"/>
      <c r="AD13" s="508"/>
      <c r="AE13" s="508"/>
      <c r="AF13" s="508"/>
      <c r="AG13" s="508">
        <v>8376</v>
      </c>
      <c r="AH13" s="508"/>
      <c r="AI13" s="508"/>
      <c r="AJ13" s="508"/>
      <c r="AK13" s="508"/>
      <c r="AL13" s="508">
        <v>125396</v>
      </c>
      <c r="AM13" s="508"/>
      <c r="AN13" s="508"/>
      <c r="AO13" s="508"/>
      <c r="AP13" s="508"/>
      <c r="AQ13" s="508">
        <v>4849</v>
      </c>
      <c r="AR13" s="508"/>
      <c r="AS13" s="508"/>
      <c r="AT13" s="508"/>
      <c r="AU13" s="508"/>
      <c r="AV13" s="508">
        <v>1434</v>
      </c>
      <c r="AW13" s="508"/>
      <c r="AX13" s="508"/>
      <c r="AY13" s="508"/>
      <c r="AZ13" s="508"/>
      <c r="BA13" s="508">
        <v>6344</v>
      </c>
      <c r="BB13" s="508"/>
      <c r="BC13" s="508"/>
      <c r="BD13" s="508"/>
      <c r="BE13" s="508"/>
      <c r="BF13" s="508">
        <v>4732</v>
      </c>
      <c r="BG13" s="508"/>
      <c r="BH13" s="508"/>
      <c r="BI13" s="508"/>
      <c r="BJ13" s="508"/>
      <c r="BK13" s="189"/>
    </row>
    <row r="14" spans="1:63" s="182" customFormat="1" ht="13.5" customHeight="1">
      <c r="A14" s="189"/>
      <c r="B14" s="189"/>
      <c r="C14" s="189"/>
      <c r="D14" s="189"/>
      <c r="E14" s="189"/>
      <c r="F14" s="524">
        <v>23</v>
      </c>
      <c r="G14" s="524"/>
      <c r="H14" s="524"/>
      <c r="I14" s="189"/>
      <c r="J14" s="189"/>
      <c r="K14" s="189"/>
      <c r="L14" s="191"/>
      <c r="M14" s="508">
        <v>241923</v>
      </c>
      <c r="N14" s="508"/>
      <c r="O14" s="508"/>
      <c r="P14" s="508"/>
      <c r="Q14" s="508"/>
      <c r="R14" s="508">
        <v>6352</v>
      </c>
      <c r="S14" s="508"/>
      <c r="T14" s="508"/>
      <c r="U14" s="508"/>
      <c r="V14" s="508"/>
      <c r="W14" s="508">
        <v>7582</v>
      </c>
      <c r="X14" s="508"/>
      <c r="Y14" s="508"/>
      <c r="Z14" s="508"/>
      <c r="AA14" s="508"/>
      <c r="AB14" s="508">
        <v>62666</v>
      </c>
      <c r="AC14" s="508"/>
      <c r="AD14" s="508"/>
      <c r="AE14" s="508"/>
      <c r="AF14" s="508"/>
      <c r="AG14" s="508">
        <v>9265</v>
      </c>
      <c r="AH14" s="508"/>
      <c r="AI14" s="508"/>
      <c r="AJ14" s="508"/>
      <c r="AK14" s="508"/>
      <c r="AL14" s="508">
        <v>134507</v>
      </c>
      <c r="AM14" s="508"/>
      <c r="AN14" s="508"/>
      <c r="AO14" s="508"/>
      <c r="AP14" s="508"/>
      <c r="AQ14" s="508">
        <v>7527</v>
      </c>
      <c r="AR14" s="508"/>
      <c r="AS14" s="508"/>
      <c r="AT14" s="508"/>
      <c r="AU14" s="508"/>
      <c r="AV14" s="508">
        <v>2866</v>
      </c>
      <c r="AW14" s="508"/>
      <c r="AX14" s="508"/>
      <c r="AY14" s="508"/>
      <c r="AZ14" s="508"/>
      <c r="BA14" s="508">
        <v>6687</v>
      </c>
      <c r="BB14" s="508"/>
      <c r="BC14" s="508"/>
      <c r="BD14" s="508"/>
      <c r="BE14" s="508"/>
      <c r="BF14" s="508">
        <v>4471</v>
      </c>
      <c r="BG14" s="508"/>
      <c r="BH14" s="508"/>
      <c r="BI14" s="508"/>
      <c r="BJ14" s="508"/>
      <c r="BK14" s="189"/>
    </row>
    <row r="15" spans="1:63" s="182" customFormat="1" ht="13.5" customHeight="1">
      <c r="A15" s="189"/>
      <c r="B15" s="189"/>
      <c r="C15" s="189"/>
      <c r="D15" s="189"/>
      <c r="E15" s="189"/>
      <c r="F15" s="533">
        <v>24</v>
      </c>
      <c r="G15" s="533"/>
      <c r="H15" s="533"/>
      <c r="I15" s="189"/>
      <c r="J15" s="189"/>
      <c r="K15" s="189"/>
      <c r="L15" s="192"/>
      <c r="M15" s="534">
        <v>247534</v>
      </c>
      <c r="N15" s="509"/>
      <c r="O15" s="509"/>
      <c r="P15" s="509"/>
      <c r="Q15" s="509"/>
      <c r="R15" s="509">
        <v>5449</v>
      </c>
      <c r="S15" s="509"/>
      <c r="T15" s="509"/>
      <c r="U15" s="509"/>
      <c r="V15" s="509"/>
      <c r="W15" s="509">
        <v>7541</v>
      </c>
      <c r="X15" s="509"/>
      <c r="Y15" s="509"/>
      <c r="Z15" s="509"/>
      <c r="AA15" s="509"/>
      <c r="AB15" s="509">
        <v>65286</v>
      </c>
      <c r="AC15" s="509"/>
      <c r="AD15" s="509"/>
      <c r="AE15" s="509"/>
      <c r="AF15" s="509"/>
      <c r="AG15" s="509">
        <v>9305</v>
      </c>
      <c r="AH15" s="509"/>
      <c r="AI15" s="509"/>
      <c r="AJ15" s="509"/>
      <c r="AK15" s="509"/>
      <c r="AL15" s="509">
        <v>138467</v>
      </c>
      <c r="AM15" s="509"/>
      <c r="AN15" s="509"/>
      <c r="AO15" s="509"/>
      <c r="AP15" s="509"/>
      <c r="AQ15" s="509">
        <v>7841</v>
      </c>
      <c r="AR15" s="509"/>
      <c r="AS15" s="509"/>
      <c r="AT15" s="509"/>
      <c r="AU15" s="509"/>
      <c r="AV15" s="509">
        <v>3088</v>
      </c>
      <c r="AW15" s="509"/>
      <c r="AX15" s="509"/>
      <c r="AY15" s="509"/>
      <c r="AZ15" s="509"/>
      <c r="BA15" s="509">
        <v>6400</v>
      </c>
      <c r="BB15" s="509"/>
      <c r="BC15" s="509"/>
      <c r="BD15" s="509"/>
      <c r="BE15" s="509"/>
      <c r="BF15" s="509">
        <v>4157</v>
      </c>
      <c r="BG15" s="509"/>
      <c r="BH15" s="509"/>
      <c r="BI15" s="509"/>
      <c r="BJ15" s="509"/>
      <c r="BK15" s="189"/>
    </row>
    <row r="16" spans="1:63" s="182" customFormat="1" ht="8.1" customHeight="1">
      <c r="A16" s="189"/>
      <c r="B16" s="193"/>
      <c r="C16" s="193"/>
      <c r="D16" s="193"/>
      <c r="E16" s="193"/>
      <c r="F16" s="194"/>
      <c r="G16" s="194"/>
      <c r="H16" s="194"/>
      <c r="I16" s="193"/>
      <c r="J16" s="193"/>
      <c r="K16" s="193"/>
      <c r="L16" s="195"/>
      <c r="M16" s="136"/>
      <c r="N16" s="136"/>
      <c r="O16" s="136"/>
      <c r="P16" s="136"/>
      <c r="Q16" s="136"/>
      <c r="R16" s="135"/>
      <c r="S16" s="135"/>
      <c r="T16" s="135"/>
      <c r="U16" s="135"/>
      <c r="V16" s="135"/>
      <c r="W16" s="136"/>
      <c r="X16" s="136"/>
      <c r="Y16" s="136"/>
      <c r="Z16" s="136"/>
      <c r="AA16" s="136"/>
      <c r="AB16" s="135"/>
      <c r="AC16" s="135"/>
      <c r="AD16" s="135"/>
      <c r="AE16" s="135"/>
      <c r="AF16" s="135"/>
      <c r="AG16" s="136"/>
      <c r="AH16" s="136"/>
      <c r="AI16" s="136"/>
      <c r="AJ16" s="136"/>
      <c r="AK16" s="136"/>
      <c r="AL16" s="135"/>
      <c r="AM16" s="135"/>
      <c r="AN16" s="135"/>
      <c r="AO16" s="135"/>
      <c r="AP16" s="135"/>
      <c r="AQ16" s="136"/>
      <c r="AR16" s="136"/>
      <c r="AS16" s="136"/>
      <c r="AT16" s="136"/>
      <c r="AU16" s="136"/>
      <c r="AV16" s="135"/>
      <c r="AW16" s="135"/>
      <c r="AX16" s="135"/>
      <c r="AY16" s="135"/>
      <c r="AZ16" s="135"/>
      <c r="BA16" s="136"/>
      <c r="BB16" s="136"/>
      <c r="BC16" s="136"/>
      <c r="BD16" s="136"/>
      <c r="BE16" s="136"/>
      <c r="BF16" s="135"/>
      <c r="BG16" s="135"/>
      <c r="BH16" s="135"/>
      <c r="BI16" s="135"/>
      <c r="BJ16" s="135"/>
      <c r="BK16" s="189"/>
    </row>
    <row r="17" spans="1:63" s="182" customFormat="1" ht="13.5" customHeight="1">
      <c r="A17" s="189"/>
      <c r="B17" s="192"/>
      <c r="C17" s="532" t="s">
        <v>16</v>
      </c>
      <c r="D17" s="532"/>
      <c r="E17" s="44" t="s">
        <v>730</v>
      </c>
      <c r="F17" s="520">
        <v>-1</v>
      </c>
      <c r="G17" s="520"/>
      <c r="H17" s="196" t="s">
        <v>782</v>
      </c>
      <c r="I17" s="192"/>
      <c r="J17" s="192"/>
      <c r="K17" s="192"/>
      <c r="L17" s="192"/>
      <c r="M17" s="188"/>
      <c r="N17" s="188"/>
      <c r="O17" s="188"/>
      <c r="P17" s="188"/>
      <c r="Q17" s="188"/>
      <c r="R17" s="187"/>
      <c r="S17" s="187"/>
      <c r="T17" s="187"/>
      <c r="U17" s="187"/>
      <c r="V17" s="187"/>
      <c r="W17" s="188"/>
      <c r="X17" s="188"/>
      <c r="Y17" s="188"/>
      <c r="Z17" s="188"/>
      <c r="AA17" s="188"/>
      <c r="AB17" s="187"/>
      <c r="AC17" s="187"/>
      <c r="AD17" s="187"/>
      <c r="AE17" s="187"/>
      <c r="AF17" s="187"/>
      <c r="AG17" s="188"/>
      <c r="AH17" s="188"/>
      <c r="AI17" s="188"/>
      <c r="AJ17" s="188"/>
      <c r="AK17" s="188"/>
      <c r="AL17" s="187"/>
      <c r="AM17" s="187"/>
      <c r="AN17" s="187"/>
      <c r="AO17" s="187"/>
      <c r="AP17" s="187"/>
      <c r="AQ17" s="188"/>
      <c r="AR17" s="188"/>
      <c r="AS17" s="188"/>
      <c r="AT17" s="188"/>
      <c r="AU17" s="188"/>
      <c r="AV17" s="187"/>
      <c r="AW17" s="187"/>
      <c r="AX17" s="187"/>
      <c r="AY17" s="187"/>
      <c r="AZ17" s="187"/>
      <c r="BA17" s="188"/>
      <c r="BB17" s="188"/>
      <c r="BC17" s="188"/>
      <c r="BD17" s="188"/>
      <c r="BE17" s="188"/>
      <c r="BF17" s="187"/>
      <c r="BG17" s="187"/>
      <c r="BH17" s="187"/>
      <c r="BI17" s="187"/>
      <c r="BJ17" s="187"/>
      <c r="BK17" s="189"/>
    </row>
    <row r="18" spans="1:63" s="182" customFormat="1" ht="13.5" customHeight="1">
      <c r="A18" s="189"/>
      <c r="B18" s="192"/>
      <c r="C18" s="197"/>
      <c r="D18" s="197"/>
      <c r="E18" s="44"/>
      <c r="F18" s="198"/>
      <c r="G18" s="198"/>
      <c r="H18" s="196" t="s">
        <v>731</v>
      </c>
      <c r="I18" s="192"/>
      <c r="J18" s="192"/>
      <c r="K18" s="192"/>
      <c r="L18" s="192"/>
      <c r="M18" s="188"/>
      <c r="N18" s="188"/>
      <c r="O18" s="188"/>
      <c r="P18" s="188"/>
      <c r="Q18" s="188"/>
      <c r="R18" s="187"/>
      <c r="S18" s="187"/>
      <c r="T18" s="187"/>
      <c r="U18" s="187"/>
      <c r="V18" s="187"/>
      <c r="W18" s="188"/>
      <c r="X18" s="188"/>
      <c r="Y18" s="188"/>
      <c r="Z18" s="188"/>
      <c r="AA18" s="188"/>
      <c r="AB18" s="187"/>
      <c r="AC18" s="187"/>
      <c r="AD18" s="187"/>
      <c r="AE18" s="187"/>
      <c r="AF18" s="187"/>
      <c r="AG18" s="188"/>
      <c r="AH18" s="188"/>
      <c r="AI18" s="188"/>
      <c r="AJ18" s="188"/>
      <c r="AK18" s="188"/>
      <c r="AL18" s="187"/>
      <c r="AM18" s="187"/>
      <c r="AN18" s="187"/>
      <c r="AO18" s="187"/>
      <c r="AP18" s="187"/>
      <c r="AQ18" s="188"/>
      <c r="AR18" s="188"/>
      <c r="AS18" s="188"/>
      <c r="AT18" s="188"/>
      <c r="AU18" s="188"/>
      <c r="AV18" s="187"/>
      <c r="AW18" s="187"/>
      <c r="AX18" s="187"/>
      <c r="AY18" s="187"/>
      <c r="AZ18" s="187"/>
      <c r="BA18" s="188"/>
      <c r="BB18" s="188"/>
      <c r="BC18" s="188"/>
      <c r="BD18" s="188"/>
      <c r="BE18" s="188"/>
      <c r="BF18" s="187"/>
      <c r="BG18" s="187"/>
      <c r="BH18" s="187"/>
      <c r="BI18" s="187"/>
      <c r="BJ18" s="187"/>
      <c r="BK18" s="189"/>
    </row>
    <row r="19" spans="1:63" s="182" customFormat="1" ht="13.5" customHeight="1">
      <c r="A19" s="189"/>
      <c r="B19" s="192"/>
      <c r="C19" s="521"/>
      <c r="D19" s="521"/>
      <c r="E19" s="44"/>
      <c r="F19" s="522">
        <v>-2</v>
      </c>
      <c r="G19" s="522"/>
      <c r="H19" s="196" t="s">
        <v>732</v>
      </c>
      <c r="I19" s="192"/>
      <c r="J19" s="192"/>
      <c r="K19" s="192"/>
      <c r="L19" s="192"/>
      <c r="M19" s="188"/>
      <c r="N19" s="188"/>
      <c r="O19" s="188"/>
      <c r="P19" s="188"/>
      <c r="Q19" s="188"/>
      <c r="R19" s="187"/>
      <c r="S19" s="187"/>
      <c r="T19" s="187"/>
      <c r="U19" s="187"/>
      <c r="V19" s="187"/>
      <c r="W19" s="188"/>
      <c r="X19" s="188"/>
      <c r="Y19" s="188"/>
      <c r="Z19" s="188"/>
      <c r="AA19" s="188"/>
      <c r="AB19" s="187"/>
      <c r="AC19" s="187"/>
      <c r="AD19" s="187"/>
      <c r="AE19" s="187"/>
      <c r="AF19" s="187"/>
      <c r="AG19" s="188"/>
      <c r="AH19" s="188"/>
      <c r="AI19" s="188"/>
      <c r="AJ19" s="188"/>
      <c r="AK19" s="188"/>
      <c r="AL19" s="187"/>
      <c r="AM19" s="187"/>
      <c r="AN19" s="187"/>
      <c r="AO19" s="187"/>
      <c r="AP19" s="187"/>
      <c r="AQ19" s="188"/>
      <c r="AR19" s="188"/>
      <c r="AS19" s="188"/>
      <c r="AT19" s="188"/>
      <c r="AU19" s="188"/>
      <c r="AV19" s="187"/>
      <c r="AW19" s="187"/>
      <c r="AX19" s="187"/>
      <c r="AY19" s="187"/>
      <c r="AZ19" s="187"/>
      <c r="BA19" s="188"/>
      <c r="BB19" s="188"/>
      <c r="BC19" s="188"/>
      <c r="BD19" s="188"/>
      <c r="BE19" s="188"/>
      <c r="BF19" s="187"/>
      <c r="BG19" s="187"/>
      <c r="BH19" s="187"/>
      <c r="BI19" s="187"/>
      <c r="BJ19" s="187"/>
      <c r="BK19" s="189"/>
    </row>
    <row r="20" spans="1:63" s="182" customFormat="1" ht="13.5" customHeight="1">
      <c r="A20" s="189"/>
      <c r="B20" s="523" t="s">
        <v>18</v>
      </c>
      <c r="C20" s="523"/>
      <c r="D20" s="523"/>
      <c r="E20" s="44" t="s">
        <v>730</v>
      </c>
      <c r="F20" s="196" t="s">
        <v>651</v>
      </c>
      <c r="G20" s="199"/>
      <c r="H20" s="199"/>
      <c r="I20" s="192"/>
      <c r="J20" s="192"/>
      <c r="K20" s="192"/>
      <c r="L20" s="192"/>
      <c r="M20" s="188"/>
      <c r="N20" s="188"/>
      <c r="O20" s="188"/>
      <c r="P20" s="188"/>
      <c r="Q20" s="188"/>
      <c r="R20" s="187"/>
      <c r="S20" s="187"/>
      <c r="T20" s="187"/>
      <c r="U20" s="187"/>
      <c r="V20" s="187"/>
      <c r="W20" s="188"/>
      <c r="X20" s="188"/>
      <c r="Y20" s="188"/>
      <c r="Z20" s="188"/>
      <c r="AA20" s="188"/>
      <c r="AB20" s="187"/>
      <c r="AC20" s="187"/>
      <c r="AD20" s="187"/>
      <c r="AE20" s="187"/>
      <c r="AF20" s="187"/>
      <c r="AG20" s="188"/>
      <c r="AH20" s="188"/>
      <c r="AI20" s="188"/>
      <c r="AJ20" s="188"/>
      <c r="AK20" s="188"/>
      <c r="AL20" s="187"/>
      <c r="AM20" s="187"/>
      <c r="AN20" s="187"/>
      <c r="AO20" s="187"/>
      <c r="AP20" s="187"/>
      <c r="AQ20" s="188"/>
      <c r="AR20" s="188"/>
      <c r="AS20" s="188"/>
      <c r="AT20" s="188"/>
      <c r="AU20" s="188"/>
      <c r="AV20" s="187"/>
      <c r="AW20" s="187"/>
      <c r="AX20" s="187"/>
      <c r="AY20" s="187"/>
      <c r="AZ20" s="187"/>
      <c r="BA20" s="188"/>
      <c r="BB20" s="188"/>
      <c r="BC20" s="188"/>
      <c r="BD20" s="188"/>
      <c r="BE20" s="188"/>
      <c r="BF20" s="187"/>
      <c r="BG20" s="187"/>
      <c r="BH20" s="187"/>
      <c r="BI20" s="187"/>
      <c r="BJ20" s="187"/>
      <c r="BK20" s="189"/>
    </row>
    <row r="21" spans="1:63" ht="13.5" customHeight="1">
      <c r="A21" s="116"/>
      <c r="B21" s="11"/>
      <c r="C21" s="11"/>
      <c r="D21" s="11"/>
      <c r="E21" s="11"/>
      <c r="F21" s="112"/>
      <c r="G21" s="112"/>
      <c r="H21" s="112"/>
      <c r="I21" s="11"/>
      <c r="J21" s="11"/>
      <c r="K21" s="11"/>
      <c r="L21" s="11"/>
      <c r="M21" s="188"/>
      <c r="N21" s="188"/>
      <c r="O21" s="188"/>
      <c r="P21" s="188"/>
      <c r="Q21" s="188"/>
      <c r="R21" s="187"/>
      <c r="S21" s="187"/>
      <c r="T21" s="187"/>
      <c r="U21" s="187"/>
      <c r="V21" s="187"/>
      <c r="W21" s="188"/>
      <c r="X21" s="188"/>
      <c r="Y21" s="188"/>
      <c r="Z21" s="188"/>
      <c r="AA21" s="188"/>
      <c r="AB21" s="187"/>
      <c r="AC21" s="187"/>
      <c r="AD21" s="187"/>
      <c r="AE21" s="187"/>
      <c r="AF21" s="187"/>
      <c r="AG21" s="188"/>
      <c r="AH21" s="188"/>
      <c r="AI21" s="188"/>
      <c r="AJ21" s="188"/>
      <c r="AK21" s="188"/>
      <c r="AL21" s="187"/>
      <c r="AM21" s="187"/>
      <c r="AN21" s="187"/>
      <c r="AO21" s="187"/>
      <c r="AP21" s="187"/>
      <c r="AQ21" s="188"/>
      <c r="AR21" s="188"/>
      <c r="AS21" s="188"/>
      <c r="AT21" s="188"/>
      <c r="AU21" s="188"/>
      <c r="AV21" s="187"/>
      <c r="AW21" s="187"/>
      <c r="AX21" s="187"/>
      <c r="AY21" s="187"/>
      <c r="AZ21" s="187"/>
      <c r="BA21" s="188"/>
      <c r="BB21" s="188"/>
      <c r="BC21" s="188"/>
      <c r="BD21" s="188"/>
      <c r="BE21" s="188"/>
      <c r="BF21" s="187"/>
      <c r="BG21" s="187"/>
      <c r="BH21" s="187"/>
      <c r="BI21" s="187"/>
      <c r="BJ21" s="187"/>
      <c r="BK21" s="116"/>
    </row>
    <row r="22" spans="1:63">
      <c r="A22" s="116"/>
      <c r="B22" s="478" t="s">
        <v>635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8"/>
      <c r="BJ22" s="478"/>
      <c r="BK22" s="116"/>
    </row>
    <row r="23" spans="1:63" ht="13.5" customHeight="1">
      <c r="A23" s="116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6"/>
    </row>
    <row r="24" spans="1:63" s="182" customFormat="1" ht="15" customHeight="1">
      <c r="A24" s="189"/>
      <c r="B24" s="510" t="s">
        <v>1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4" t="s">
        <v>23</v>
      </c>
      <c r="N24" s="515"/>
      <c r="O24" s="515"/>
      <c r="P24" s="515"/>
      <c r="Q24" s="516"/>
      <c r="R24" s="514" t="s">
        <v>726</v>
      </c>
      <c r="S24" s="515"/>
      <c r="T24" s="515"/>
      <c r="U24" s="515"/>
      <c r="V24" s="516"/>
      <c r="W24" s="514" t="s">
        <v>727</v>
      </c>
      <c r="X24" s="515"/>
      <c r="Y24" s="515"/>
      <c r="Z24" s="515"/>
      <c r="AA24" s="516"/>
      <c r="AB24" s="525" t="s">
        <v>728</v>
      </c>
      <c r="AC24" s="526"/>
      <c r="AD24" s="526"/>
      <c r="AE24" s="526"/>
      <c r="AF24" s="527"/>
      <c r="AG24" s="525" t="s">
        <v>729</v>
      </c>
      <c r="AH24" s="526"/>
      <c r="AI24" s="526"/>
      <c r="AJ24" s="526"/>
      <c r="AK24" s="527"/>
      <c r="AL24" s="514" t="s">
        <v>786</v>
      </c>
      <c r="AM24" s="515"/>
      <c r="AN24" s="515"/>
      <c r="AO24" s="515"/>
      <c r="AP24" s="516"/>
      <c r="AQ24" s="514" t="s">
        <v>655</v>
      </c>
      <c r="AR24" s="515"/>
      <c r="AS24" s="515"/>
      <c r="AT24" s="515"/>
      <c r="AU24" s="516"/>
      <c r="AV24" s="514" t="s">
        <v>654</v>
      </c>
      <c r="AW24" s="515"/>
      <c r="AX24" s="515"/>
      <c r="AY24" s="515"/>
      <c r="AZ24" s="516"/>
      <c r="BA24" s="514" t="s">
        <v>653</v>
      </c>
      <c r="BB24" s="515"/>
      <c r="BC24" s="515"/>
      <c r="BD24" s="515"/>
      <c r="BE24" s="516"/>
      <c r="BF24" s="514" t="s">
        <v>628</v>
      </c>
      <c r="BG24" s="515"/>
      <c r="BH24" s="515"/>
      <c r="BI24" s="515"/>
      <c r="BJ24" s="515"/>
      <c r="BK24" s="189"/>
    </row>
    <row r="25" spans="1:63" s="182" customFormat="1" ht="15" customHeight="1">
      <c r="A25" s="189"/>
      <c r="B25" s="512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7"/>
      <c r="N25" s="518"/>
      <c r="O25" s="518"/>
      <c r="P25" s="518"/>
      <c r="Q25" s="519"/>
      <c r="R25" s="517"/>
      <c r="S25" s="518"/>
      <c r="T25" s="518"/>
      <c r="U25" s="518"/>
      <c r="V25" s="519"/>
      <c r="W25" s="517"/>
      <c r="X25" s="518"/>
      <c r="Y25" s="518"/>
      <c r="Z25" s="518"/>
      <c r="AA25" s="519"/>
      <c r="AB25" s="528"/>
      <c r="AC25" s="529"/>
      <c r="AD25" s="529"/>
      <c r="AE25" s="529"/>
      <c r="AF25" s="530"/>
      <c r="AG25" s="528"/>
      <c r="AH25" s="529"/>
      <c r="AI25" s="529"/>
      <c r="AJ25" s="529"/>
      <c r="AK25" s="530"/>
      <c r="AL25" s="517"/>
      <c r="AM25" s="518"/>
      <c r="AN25" s="518"/>
      <c r="AO25" s="518"/>
      <c r="AP25" s="519"/>
      <c r="AQ25" s="517"/>
      <c r="AR25" s="518"/>
      <c r="AS25" s="518"/>
      <c r="AT25" s="518"/>
      <c r="AU25" s="519"/>
      <c r="AV25" s="517"/>
      <c r="AW25" s="518"/>
      <c r="AX25" s="518"/>
      <c r="AY25" s="518"/>
      <c r="AZ25" s="519"/>
      <c r="BA25" s="517"/>
      <c r="BB25" s="518"/>
      <c r="BC25" s="518"/>
      <c r="BD25" s="518"/>
      <c r="BE25" s="519"/>
      <c r="BF25" s="517"/>
      <c r="BG25" s="518"/>
      <c r="BH25" s="518"/>
      <c r="BI25" s="518"/>
      <c r="BJ25" s="518"/>
      <c r="BK25" s="189"/>
    </row>
    <row r="26" spans="1:63" ht="13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22"/>
      <c r="M26" s="116"/>
      <c r="N26" s="116"/>
      <c r="O26" s="116"/>
      <c r="P26" s="495" t="s">
        <v>627</v>
      </c>
      <c r="Q26" s="495"/>
      <c r="R26" s="116"/>
      <c r="S26" s="116"/>
      <c r="T26" s="116"/>
      <c r="U26" s="495" t="s">
        <v>627</v>
      </c>
      <c r="V26" s="495"/>
      <c r="W26" s="116"/>
      <c r="X26" s="116"/>
      <c r="Y26" s="116"/>
      <c r="Z26" s="495" t="s">
        <v>627</v>
      </c>
      <c r="AA26" s="495"/>
      <c r="AB26" s="116"/>
      <c r="AC26" s="116"/>
      <c r="AD26" s="116"/>
      <c r="AE26" s="495" t="s">
        <v>627</v>
      </c>
      <c r="AF26" s="495"/>
      <c r="AG26" s="116"/>
      <c r="AH26" s="116"/>
      <c r="AI26" s="116"/>
      <c r="AJ26" s="495" t="s">
        <v>627</v>
      </c>
      <c r="AK26" s="495"/>
      <c r="AL26" s="116"/>
      <c r="AM26" s="116"/>
      <c r="AN26" s="116"/>
      <c r="AO26" s="495" t="s">
        <v>627</v>
      </c>
      <c r="AP26" s="495"/>
      <c r="AQ26" s="116"/>
      <c r="AR26" s="116"/>
      <c r="AS26" s="116"/>
      <c r="AT26" s="495" t="s">
        <v>627</v>
      </c>
      <c r="AU26" s="495"/>
      <c r="AV26" s="116"/>
      <c r="AW26" s="116"/>
      <c r="AX26" s="116"/>
      <c r="AY26" s="495" t="s">
        <v>627</v>
      </c>
      <c r="AZ26" s="495"/>
      <c r="BA26" s="116"/>
      <c r="BB26" s="116"/>
      <c r="BC26" s="116"/>
      <c r="BD26" s="495" t="s">
        <v>627</v>
      </c>
      <c r="BE26" s="495"/>
      <c r="BF26" s="116"/>
      <c r="BG26" s="116"/>
      <c r="BH26" s="116"/>
      <c r="BI26" s="495" t="s">
        <v>627</v>
      </c>
      <c r="BJ26" s="495"/>
      <c r="BK26" s="116"/>
    </row>
    <row r="27" spans="1:63" ht="13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34"/>
      <c r="M27" s="133"/>
      <c r="N27" s="133"/>
      <c r="O27" s="133"/>
      <c r="P27" s="133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</row>
    <row r="28" spans="1:63" ht="13.5" customHeight="1">
      <c r="A28" s="116"/>
      <c r="B28" s="116"/>
      <c r="C28" s="487" t="s">
        <v>9</v>
      </c>
      <c r="D28" s="487"/>
      <c r="E28" s="487"/>
      <c r="F28" s="478">
        <v>20</v>
      </c>
      <c r="G28" s="478"/>
      <c r="H28" s="478"/>
      <c r="I28" s="487" t="s">
        <v>1</v>
      </c>
      <c r="J28" s="487"/>
      <c r="K28" s="487"/>
      <c r="L28" s="121"/>
      <c r="M28" s="506">
        <v>100</v>
      </c>
      <c r="N28" s="506"/>
      <c r="O28" s="506"/>
      <c r="P28" s="506"/>
      <c r="Q28" s="506"/>
      <c r="R28" s="482">
        <f>R11/M11*100</f>
        <v>4.1301813310842661</v>
      </c>
      <c r="S28" s="482"/>
      <c r="T28" s="482"/>
      <c r="U28" s="482"/>
      <c r="V28" s="482"/>
      <c r="W28" s="482">
        <f>W11/M11*100</f>
        <v>4.9504295553956954</v>
      </c>
      <c r="X28" s="482"/>
      <c r="Y28" s="482"/>
      <c r="Z28" s="482"/>
      <c r="AA28" s="482"/>
      <c r="AB28" s="482">
        <f>AB11/M11*100</f>
        <v>40.375726605974918</v>
      </c>
      <c r="AC28" s="482"/>
      <c r="AD28" s="482"/>
      <c r="AE28" s="482"/>
      <c r="AF28" s="482"/>
      <c r="AG28" s="482">
        <f>AG11/M11*100</f>
        <v>5.5126964833511112</v>
      </c>
      <c r="AH28" s="482"/>
      <c r="AI28" s="482"/>
      <c r="AJ28" s="482"/>
      <c r="AK28" s="482"/>
      <c r="AL28" s="482">
        <f>AL11/M11*100</f>
        <v>38.274667394306221</v>
      </c>
      <c r="AM28" s="482"/>
      <c r="AN28" s="482"/>
      <c r="AO28" s="482"/>
      <c r="AP28" s="482"/>
      <c r="AQ28" s="482">
        <f>AQ11/M11*100</f>
        <v>1.6743978369260535</v>
      </c>
      <c r="AR28" s="482"/>
      <c r="AS28" s="482"/>
      <c r="AT28" s="482"/>
      <c r="AU28" s="482"/>
      <c r="AV28" s="482">
        <f>AV11/M11*100</f>
        <v>0.8822629590123946</v>
      </c>
      <c r="AW28" s="482"/>
      <c r="AX28" s="482"/>
      <c r="AY28" s="482"/>
      <c r="AZ28" s="482"/>
      <c r="BA28" s="482">
        <f>BA11/M11*100</f>
        <v>1.5925383871207799</v>
      </c>
      <c r="BB28" s="482"/>
      <c r="BC28" s="482"/>
      <c r="BD28" s="482"/>
      <c r="BE28" s="482"/>
      <c r="BF28" s="482">
        <f>BF11/M11*100</f>
        <v>2.6070994468285664</v>
      </c>
      <c r="BG28" s="482"/>
      <c r="BH28" s="482"/>
      <c r="BI28" s="482"/>
      <c r="BJ28" s="482"/>
      <c r="BK28" s="116"/>
    </row>
    <row r="29" spans="1:63" ht="13.5" customHeight="1">
      <c r="A29" s="116"/>
      <c r="B29" s="116"/>
      <c r="C29" s="116"/>
      <c r="D29" s="116"/>
      <c r="E29" s="116"/>
      <c r="F29" s="478">
        <v>21</v>
      </c>
      <c r="G29" s="478"/>
      <c r="H29" s="478"/>
      <c r="I29" s="116"/>
      <c r="J29" s="116"/>
      <c r="K29" s="116"/>
      <c r="L29" s="121"/>
      <c r="M29" s="506">
        <v>100</v>
      </c>
      <c r="N29" s="506"/>
      <c r="O29" s="506"/>
      <c r="P29" s="506"/>
      <c r="Q29" s="506"/>
      <c r="R29" s="482">
        <f>R12/M12*100</f>
        <v>3.2561039378946943</v>
      </c>
      <c r="S29" s="482"/>
      <c r="T29" s="482"/>
      <c r="U29" s="482"/>
      <c r="V29" s="482"/>
      <c r="W29" s="482">
        <f>W12/M12*100</f>
        <v>3.4019146454285831</v>
      </c>
      <c r="X29" s="482"/>
      <c r="Y29" s="482"/>
      <c r="Z29" s="482"/>
      <c r="AA29" s="482"/>
      <c r="AB29" s="482">
        <f>AB12/M12*100</f>
        <v>24.611339045090705</v>
      </c>
      <c r="AC29" s="482"/>
      <c r="AD29" s="482"/>
      <c r="AE29" s="482"/>
      <c r="AF29" s="482"/>
      <c r="AG29" s="482">
        <f>AG12/M12*100</f>
        <v>3.7734805518683885</v>
      </c>
      <c r="AH29" s="482"/>
      <c r="AI29" s="482"/>
      <c r="AJ29" s="482"/>
      <c r="AK29" s="482"/>
      <c r="AL29" s="482">
        <f>AL12/M12*100</f>
        <v>57.729978681468964</v>
      </c>
      <c r="AM29" s="482"/>
      <c r="AN29" s="482"/>
      <c r="AO29" s="482"/>
      <c r="AP29" s="482"/>
      <c r="AQ29" s="482">
        <f>AQ12/M12*100</f>
        <v>1.3932464502634649</v>
      </c>
      <c r="AR29" s="482"/>
      <c r="AS29" s="482"/>
      <c r="AT29" s="482"/>
      <c r="AU29" s="482"/>
      <c r="AV29" s="482">
        <f>AV12/M12*100</f>
        <v>0.83262941957282488</v>
      </c>
      <c r="AW29" s="482"/>
      <c r="AX29" s="482"/>
      <c r="AY29" s="482"/>
      <c r="AZ29" s="482"/>
      <c r="BA29" s="482">
        <f>BA12/M12*100</f>
        <v>2.6381682152769397</v>
      </c>
      <c r="BB29" s="482"/>
      <c r="BC29" s="482"/>
      <c r="BD29" s="482"/>
      <c r="BE29" s="482"/>
      <c r="BF29" s="482">
        <f>BF12/M12*100</f>
        <v>2.3631390531354333</v>
      </c>
      <c r="BG29" s="482"/>
      <c r="BH29" s="482"/>
      <c r="BI29" s="482"/>
      <c r="BJ29" s="482"/>
      <c r="BK29" s="116"/>
    </row>
    <row r="30" spans="1:63" ht="13.5" customHeight="1">
      <c r="A30" s="116"/>
      <c r="B30" s="116"/>
      <c r="C30" s="116"/>
      <c r="D30" s="116"/>
      <c r="E30" s="116"/>
      <c r="F30" s="478">
        <v>22</v>
      </c>
      <c r="G30" s="478"/>
      <c r="H30" s="478"/>
      <c r="I30" s="116"/>
      <c r="J30" s="116"/>
      <c r="K30" s="116"/>
      <c r="L30" s="121"/>
      <c r="M30" s="506">
        <v>100</v>
      </c>
      <c r="N30" s="506"/>
      <c r="O30" s="506"/>
      <c r="P30" s="506"/>
      <c r="Q30" s="506"/>
      <c r="R30" s="482">
        <f>R13/M13*100</f>
        <v>2.9341476967279396</v>
      </c>
      <c r="S30" s="482"/>
      <c r="T30" s="482"/>
      <c r="U30" s="482"/>
      <c r="V30" s="482"/>
      <c r="W30" s="482">
        <f>W13/M13*100</f>
        <v>2.9373099806197169</v>
      </c>
      <c r="X30" s="482"/>
      <c r="Y30" s="482"/>
      <c r="Z30" s="482"/>
      <c r="AA30" s="482"/>
      <c r="AB30" s="482">
        <f>AB13/M13*100</f>
        <v>25.854381344332054</v>
      </c>
      <c r="AC30" s="482"/>
      <c r="AD30" s="482"/>
      <c r="AE30" s="482"/>
      <c r="AF30" s="482"/>
      <c r="AG30" s="482">
        <f>AG13/M13*100</f>
        <v>3.7838985539327519</v>
      </c>
      <c r="AH30" s="482"/>
      <c r="AI30" s="482"/>
      <c r="AJ30" s="482"/>
      <c r="AK30" s="482"/>
      <c r="AL30" s="482">
        <f>AL13/M13*100</f>
        <v>56.648250127620749</v>
      </c>
      <c r="AM30" s="482"/>
      <c r="AN30" s="482"/>
      <c r="AO30" s="482"/>
      <c r="AP30" s="482"/>
      <c r="AQ30" s="482">
        <f>AQ13/M13*100</f>
        <v>2.1905592273185186</v>
      </c>
      <c r="AR30" s="482"/>
      <c r="AS30" s="482"/>
      <c r="AT30" s="482"/>
      <c r="AU30" s="482"/>
      <c r="AV30" s="482">
        <f>AV13/M13*100</f>
        <v>0.64781644297272756</v>
      </c>
      <c r="AW30" s="482"/>
      <c r="AX30" s="482"/>
      <c r="AY30" s="482"/>
      <c r="AZ30" s="482"/>
      <c r="BA30" s="482">
        <f>BA13/M13*100</f>
        <v>2.8659327156338796</v>
      </c>
      <c r="BB30" s="482"/>
      <c r="BC30" s="482"/>
      <c r="BD30" s="482"/>
      <c r="BE30" s="482"/>
      <c r="BF30" s="482">
        <f>BF13/M13*100</f>
        <v>2.1377039108416644</v>
      </c>
      <c r="BG30" s="482"/>
      <c r="BH30" s="482"/>
      <c r="BI30" s="482"/>
      <c r="BJ30" s="482"/>
      <c r="BK30" s="116"/>
    </row>
    <row r="31" spans="1:63" ht="13.5" customHeight="1">
      <c r="A31" s="116"/>
      <c r="B31" s="116"/>
      <c r="C31" s="116"/>
      <c r="D31" s="116"/>
      <c r="E31" s="116"/>
      <c r="F31" s="478">
        <v>23</v>
      </c>
      <c r="G31" s="478"/>
      <c r="H31" s="478"/>
      <c r="I31" s="116"/>
      <c r="J31" s="116"/>
      <c r="K31" s="116"/>
      <c r="L31" s="121"/>
      <c r="M31" s="506">
        <v>100</v>
      </c>
      <c r="N31" s="506"/>
      <c r="O31" s="506"/>
      <c r="P31" s="506"/>
      <c r="Q31" s="506"/>
      <c r="R31" s="482">
        <f>R14/M14*100</f>
        <v>2.6256288157802277</v>
      </c>
      <c r="S31" s="482"/>
      <c r="T31" s="482"/>
      <c r="U31" s="482"/>
      <c r="V31" s="482"/>
      <c r="W31" s="482">
        <f>W14/M14*100</f>
        <v>3.1340550505739433</v>
      </c>
      <c r="X31" s="482"/>
      <c r="Y31" s="482"/>
      <c r="Z31" s="482"/>
      <c r="AA31" s="482"/>
      <c r="AB31" s="482">
        <f>AB14/M14*100</f>
        <v>25.903283276083712</v>
      </c>
      <c r="AC31" s="482"/>
      <c r="AD31" s="482"/>
      <c r="AE31" s="482"/>
      <c r="AF31" s="482"/>
      <c r="AG31" s="482">
        <f>AG14/M14*100</f>
        <v>3.8297309474502219</v>
      </c>
      <c r="AH31" s="482"/>
      <c r="AI31" s="482"/>
      <c r="AJ31" s="482"/>
      <c r="AK31" s="482"/>
      <c r="AL31" s="482">
        <f>AL14/M14*100</f>
        <v>55.59909557999859</v>
      </c>
      <c r="AM31" s="482"/>
      <c r="AN31" s="482"/>
      <c r="AO31" s="482"/>
      <c r="AP31" s="482"/>
      <c r="AQ31" s="482">
        <f>AQ14/M14*100</f>
        <v>3.1113205441400775</v>
      </c>
      <c r="AR31" s="482"/>
      <c r="AS31" s="482"/>
      <c r="AT31" s="482"/>
      <c r="AU31" s="482"/>
      <c r="AV31" s="482">
        <f>AV14/M14*100</f>
        <v>1.1846744625356003</v>
      </c>
      <c r="AW31" s="482"/>
      <c r="AX31" s="482"/>
      <c r="AY31" s="482"/>
      <c r="AZ31" s="482"/>
      <c r="BA31" s="482">
        <f>BA14/M14*100</f>
        <v>2.7641026276955891</v>
      </c>
      <c r="BB31" s="482"/>
      <c r="BC31" s="482"/>
      <c r="BD31" s="482"/>
      <c r="BE31" s="482"/>
      <c r="BF31" s="482">
        <f>BF14/M14*100</f>
        <v>1.8481086957420334</v>
      </c>
      <c r="BG31" s="482"/>
      <c r="BH31" s="482"/>
      <c r="BI31" s="482"/>
      <c r="BJ31" s="482"/>
      <c r="BK31" s="116"/>
    </row>
    <row r="32" spans="1:63" s="3" customFormat="1" ht="13.5" customHeight="1">
      <c r="A32" s="116"/>
      <c r="B32" s="116"/>
      <c r="C32" s="116"/>
      <c r="D32" s="116"/>
      <c r="E32" s="116"/>
      <c r="F32" s="483">
        <v>24</v>
      </c>
      <c r="G32" s="483"/>
      <c r="H32" s="483"/>
      <c r="I32" s="116"/>
      <c r="J32" s="116"/>
      <c r="K32" s="116"/>
      <c r="L32" s="121"/>
      <c r="M32" s="507">
        <v>100</v>
      </c>
      <c r="N32" s="507"/>
      <c r="O32" s="507"/>
      <c r="P32" s="507"/>
      <c r="Q32" s="507"/>
      <c r="R32" s="485">
        <f>R15/M15*100</f>
        <v>2.201313758917967</v>
      </c>
      <c r="S32" s="485"/>
      <c r="T32" s="485"/>
      <c r="U32" s="485"/>
      <c r="V32" s="485"/>
      <c r="W32" s="485">
        <f>W15/M15*100</f>
        <v>3.0464501846211025</v>
      </c>
      <c r="X32" s="485"/>
      <c r="Y32" s="485"/>
      <c r="Z32" s="485"/>
      <c r="AA32" s="485"/>
      <c r="AB32" s="485">
        <f>AB15/M15*100</f>
        <v>26.374558646488964</v>
      </c>
      <c r="AC32" s="485"/>
      <c r="AD32" s="485"/>
      <c r="AE32" s="485"/>
      <c r="AF32" s="485"/>
      <c r="AG32" s="485">
        <f>AG15/M15*100</f>
        <v>3.7590795607876091</v>
      </c>
      <c r="AH32" s="485"/>
      <c r="AI32" s="485"/>
      <c r="AJ32" s="485"/>
      <c r="AK32" s="485"/>
      <c r="AL32" s="485">
        <f>AL15/M15*100</f>
        <v>55.938578134720885</v>
      </c>
      <c r="AM32" s="485"/>
      <c r="AN32" s="485"/>
      <c r="AO32" s="485"/>
      <c r="AP32" s="485"/>
      <c r="AQ32" s="485">
        <f>AQ15/M15*100</f>
        <v>3.1676456567582632</v>
      </c>
      <c r="AR32" s="485"/>
      <c r="AS32" s="485"/>
      <c r="AT32" s="485"/>
      <c r="AU32" s="485"/>
      <c r="AV32" s="485">
        <f>AV15/M15*100</f>
        <v>1.2475053931985103</v>
      </c>
      <c r="AW32" s="485"/>
      <c r="AX32" s="485"/>
      <c r="AY32" s="485"/>
      <c r="AZ32" s="485"/>
      <c r="BA32" s="485">
        <f>BA15/M15*100</f>
        <v>2.585503405592767</v>
      </c>
      <c r="BB32" s="485"/>
      <c r="BC32" s="485"/>
      <c r="BD32" s="485"/>
      <c r="BE32" s="485"/>
      <c r="BF32" s="485">
        <f>BF15/M15*100</f>
        <v>1.6793652589139272</v>
      </c>
      <c r="BG32" s="485"/>
      <c r="BH32" s="485"/>
      <c r="BI32" s="485"/>
      <c r="BJ32" s="485"/>
      <c r="BK32" s="116"/>
    </row>
    <row r="33" spans="1:63" ht="7.5" customHeight="1">
      <c r="A33" s="116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6"/>
    </row>
    <row r="34" spans="1:63" ht="13.5" customHeight="1">
      <c r="A34" s="116"/>
      <c r="B34" s="531" t="s">
        <v>18</v>
      </c>
      <c r="C34" s="531"/>
      <c r="D34" s="531"/>
      <c r="E34" s="118" t="s">
        <v>652</v>
      </c>
      <c r="F34" s="117" t="s">
        <v>651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</row>
    <row r="35" spans="1:63" ht="7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"/>
      <c r="O35" s="11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</row>
    <row r="36" spans="1:63" ht="13.5" customHeight="1">
      <c r="A36" s="11"/>
      <c r="B36" s="11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1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"/>
    </row>
    <row r="37" spans="1:63" ht="13.5" customHeight="1">
      <c r="A37" s="11"/>
      <c r="B37" s="11"/>
      <c r="C37" s="11"/>
      <c r="D37" s="11"/>
      <c r="E37" s="11"/>
      <c r="F37" s="11"/>
      <c r="G37" s="107"/>
      <c r="H37" s="107"/>
      <c r="I37" s="107"/>
      <c r="J37" s="11"/>
      <c r="K37" s="11"/>
      <c r="L37" s="11"/>
      <c r="M37" s="11"/>
      <c r="N37" s="11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"/>
    </row>
    <row r="38" spans="1:63" ht="13.5" customHeight="1">
      <c r="A38" s="11"/>
      <c r="B38" s="11"/>
      <c r="C38" s="11"/>
      <c r="D38" s="11"/>
      <c r="E38" s="11"/>
      <c r="F38" s="11"/>
      <c r="G38" s="107"/>
      <c r="H38" s="107"/>
      <c r="I38" s="107"/>
      <c r="J38" s="11"/>
      <c r="K38" s="11"/>
      <c r="L38" s="11"/>
      <c r="M38" s="11"/>
      <c r="N38" s="11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"/>
    </row>
    <row r="39" spans="1:63" ht="13.5" customHeight="1">
      <c r="A39" s="11"/>
      <c r="B39" s="11"/>
      <c r="C39" s="11"/>
      <c r="D39" s="11"/>
      <c r="E39" s="11"/>
      <c r="F39" s="11"/>
      <c r="G39" s="107"/>
      <c r="H39" s="107"/>
      <c r="I39" s="107"/>
      <c r="J39" s="11"/>
      <c r="K39" s="11"/>
      <c r="L39" s="11"/>
      <c r="M39" s="11"/>
      <c r="N39" s="11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"/>
    </row>
    <row r="40" spans="1:63" ht="13.5" customHeight="1">
      <c r="A40" s="11"/>
      <c r="B40" s="11"/>
      <c r="C40" s="11"/>
      <c r="D40" s="11"/>
      <c r="E40" s="11"/>
      <c r="F40" s="11"/>
      <c r="G40" s="105"/>
      <c r="H40" s="105"/>
      <c r="I40" s="105"/>
      <c r="J40" s="11"/>
      <c r="K40" s="11"/>
      <c r="L40" s="11"/>
      <c r="M40" s="11"/>
      <c r="N40" s="11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1"/>
    </row>
    <row r="41" spans="1:63" ht="13.5" customHeight="1">
      <c r="A41" s="11"/>
      <c r="B41" s="11"/>
      <c r="C41" s="11"/>
      <c r="D41" s="11"/>
      <c r="E41" s="11"/>
      <c r="F41" s="11"/>
      <c r="G41" s="112"/>
      <c r="H41" s="112"/>
      <c r="I41" s="112"/>
      <c r="J41" s="11"/>
      <c r="K41" s="11"/>
      <c r="L41" s="11"/>
      <c r="M41" s="11"/>
      <c r="N41" s="11"/>
      <c r="O41" s="125"/>
      <c r="P41" s="125"/>
      <c r="Q41" s="125"/>
      <c r="R41" s="125"/>
      <c r="S41" s="125"/>
      <c r="T41" s="125"/>
      <c r="U41" s="103"/>
      <c r="V41" s="103"/>
      <c r="W41" s="103"/>
      <c r="X41" s="103"/>
      <c r="Y41" s="103"/>
      <c r="Z41" s="103"/>
      <c r="AA41" s="125"/>
      <c r="AB41" s="125"/>
      <c r="AC41" s="125"/>
      <c r="AD41" s="125"/>
      <c r="AE41" s="125"/>
      <c r="AF41" s="125"/>
      <c r="AG41" s="103"/>
      <c r="AH41" s="103"/>
      <c r="AI41" s="103"/>
      <c r="AJ41" s="103"/>
      <c r="AK41" s="103"/>
      <c r="AL41" s="103"/>
      <c r="AM41" s="125"/>
      <c r="AN41" s="125"/>
      <c r="AO41" s="125"/>
      <c r="AP41" s="125"/>
      <c r="AQ41" s="125"/>
      <c r="AR41" s="125"/>
      <c r="AS41" s="103"/>
      <c r="AT41" s="103"/>
      <c r="AU41" s="103"/>
      <c r="AV41" s="103"/>
      <c r="AW41" s="103"/>
      <c r="AX41" s="103"/>
      <c r="AY41" s="125"/>
      <c r="AZ41" s="125"/>
      <c r="BA41" s="125"/>
      <c r="BB41" s="125"/>
      <c r="BC41" s="125"/>
      <c r="BD41" s="125"/>
      <c r="BE41" s="103"/>
      <c r="BF41" s="103"/>
      <c r="BG41" s="103"/>
      <c r="BH41" s="103"/>
      <c r="BI41" s="103"/>
      <c r="BJ41" s="103"/>
      <c r="BK41" s="11"/>
    </row>
    <row r="42" spans="1:63" ht="13.5" customHeight="1">
      <c r="A42" s="11"/>
      <c r="B42" s="101"/>
      <c r="C42" s="101"/>
      <c r="D42" s="101"/>
      <c r="E42" s="128"/>
      <c r="F42" s="101"/>
      <c r="G42" s="112"/>
      <c r="H42" s="112"/>
      <c r="I42" s="112"/>
      <c r="J42" s="11"/>
      <c r="K42" s="11"/>
      <c r="L42" s="11"/>
      <c r="M42" s="11"/>
      <c r="N42" s="11"/>
      <c r="O42" s="125"/>
      <c r="P42" s="125"/>
      <c r="Q42" s="125"/>
      <c r="R42" s="125"/>
      <c r="S42" s="125"/>
      <c r="T42" s="125"/>
      <c r="U42" s="103"/>
      <c r="V42" s="103"/>
      <c r="W42" s="103"/>
      <c r="X42" s="103"/>
      <c r="Y42" s="103"/>
      <c r="Z42" s="103"/>
      <c r="AA42" s="125"/>
      <c r="AB42" s="125"/>
      <c r="AC42" s="125"/>
      <c r="AD42" s="125"/>
      <c r="AE42" s="125"/>
      <c r="AF42" s="125"/>
      <c r="AG42" s="103"/>
      <c r="AH42" s="103"/>
      <c r="AI42" s="103"/>
      <c r="AJ42" s="103"/>
      <c r="AK42" s="103"/>
      <c r="AL42" s="103"/>
      <c r="AM42" s="125"/>
      <c r="AN42" s="125"/>
      <c r="AO42" s="125"/>
      <c r="AP42" s="125"/>
      <c r="AQ42" s="125"/>
      <c r="AR42" s="125"/>
      <c r="AS42" s="103"/>
      <c r="AT42" s="103"/>
      <c r="AU42" s="103"/>
      <c r="AV42" s="103"/>
      <c r="AW42" s="103"/>
      <c r="AX42" s="103"/>
      <c r="AY42" s="125"/>
      <c r="AZ42" s="125"/>
      <c r="BA42" s="125"/>
      <c r="BB42" s="125"/>
      <c r="BC42" s="125"/>
      <c r="BD42" s="125"/>
      <c r="BE42" s="103"/>
      <c r="BF42" s="103"/>
      <c r="BG42" s="103"/>
      <c r="BH42" s="103"/>
      <c r="BI42" s="103"/>
      <c r="BJ42" s="103"/>
      <c r="BK42" s="11"/>
    </row>
    <row r="43" spans="1:63" ht="13.5" customHeight="1">
      <c r="A43" s="11"/>
      <c r="B43" s="11"/>
      <c r="C43" s="11"/>
      <c r="D43" s="11"/>
      <c r="E43" s="11"/>
      <c r="F43" s="11"/>
      <c r="G43" s="112"/>
      <c r="H43" s="112"/>
      <c r="I43" s="112"/>
      <c r="J43" s="11"/>
      <c r="K43" s="11"/>
      <c r="L43" s="11"/>
      <c r="M43" s="11"/>
      <c r="N43" s="11"/>
      <c r="O43" s="125"/>
      <c r="P43" s="125"/>
      <c r="Q43" s="125"/>
      <c r="R43" s="125"/>
      <c r="S43" s="125"/>
      <c r="T43" s="125"/>
      <c r="U43" s="103"/>
      <c r="V43" s="103"/>
      <c r="W43" s="103"/>
      <c r="X43" s="103"/>
      <c r="Y43" s="103"/>
      <c r="Z43" s="103"/>
      <c r="AA43" s="125"/>
      <c r="AB43" s="125"/>
      <c r="AC43" s="125"/>
      <c r="AD43" s="125"/>
      <c r="AE43" s="125"/>
      <c r="AF43" s="125"/>
      <c r="AG43" s="103"/>
      <c r="AH43" s="103"/>
      <c r="AI43" s="103"/>
      <c r="AJ43" s="103"/>
      <c r="AK43" s="103"/>
      <c r="AL43" s="103"/>
      <c r="AM43" s="125"/>
      <c r="AN43" s="125"/>
      <c r="AO43" s="125"/>
      <c r="AP43" s="125"/>
      <c r="AQ43" s="125"/>
      <c r="AR43" s="125"/>
      <c r="AS43" s="103"/>
      <c r="AT43" s="103"/>
      <c r="AU43" s="103"/>
      <c r="AV43" s="103"/>
      <c r="AW43" s="103"/>
      <c r="AX43" s="103"/>
      <c r="AY43" s="125"/>
      <c r="AZ43" s="125"/>
      <c r="BA43" s="125"/>
      <c r="BB43" s="125"/>
      <c r="BC43" s="125"/>
      <c r="BD43" s="125"/>
      <c r="BE43" s="103"/>
      <c r="BF43" s="103"/>
      <c r="BG43" s="103"/>
      <c r="BH43" s="103"/>
      <c r="BI43" s="103"/>
      <c r="BJ43" s="103"/>
      <c r="BK43" s="11"/>
    </row>
    <row r="44" spans="1:63" ht="13.5" customHeight="1">
      <c r="A44" s="11"/>
      <c r="B44" s="107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1"/>
    </row>
    <row r="45" spans="1:63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63" ht="13.5" customHeight="1">
      <c r="A46" s="11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1"/>
    </row>
    <row r="47" spans="1:63" ht="13.5" customHeight="1">
      <c r="A47" s="11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1"/>
    </row>
    <row r="48" spans="1:63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07"/>
      <c r="T48" s="107"/>
      <c r="U48" s="11"/>
      <c r="V48" s="11"/>
      <c r="W48" s="11"/>
      <c r="X48" s="11"/>
      <c r="Y48" s="107"/>
      <c r="Z48" s="107"/>
      <c r="AA48" s="11"/>
      <c r="AB48" s="11"/>
      <c r="AC48" s="11"/>
      <c r="AD48" s="11"/>
      <c r="AE48" s="107"/>
      <c r="AF48" s="107"/>
      <c r="AG48" s="11"/>
      <c r="AH48" s="11"/>
      <c r="AI48" s="11"/>
      <c r="AJ48" s="11"/>
      <c r="AK48" s="107"/>
      <c r="AL48" s="107"/>
      <c r="AM48" s="11"/>
      <c r="AN48" s="11"/>
      <c r="AO48" s="11"/>
      <c r="AP48" s="11"/>
      <c r="AQ48" s="107"/>
      <c r="AR48" s="107"/>
      <c r="AS48" s="11"/>
      <c r="AT48" s="11"/>
      <c r="AU48" s="11"/>
      <c r="AV48" s="11"/>
      <c r="AW48" s="107"/>
      <c r="AX48" s="107"/>
      <c r="AY48" s="11"/>
      <c r="AZ48" s="11"/>
      <c r="BA48" s="11"/>
      <c r="BB48" s="11"/>
      <c r="BC48" s="107"/>
      <c r="BD48" s="107"/>
      <c r="BE48" s="11"/>
      <c r="BF48" s="11"/>
      <c r="BG48" s="11"/>
      <c r="BH48" s="11"/>
      <c r="BI48" s="107"/>
      <c r="BJ48" s="107"/>
      <c r="BK48" s="11"/>
    </row>
    <row r="49" spans="1:63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63" ht="13.5" customHeight="1">
      <c r="A50" s="11"/>
      <c r="B50" s="11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1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1"/>
    </row>
    <row r="51" spans="1:63" ht="13.5" customHeight="1">
      <c r="A51" s="11"/>
      <c r="B51" s="11"/>
      <c r="C51" s="11"/>
      <c r="D51" s="11"/>
      <c r="E51" s="11"/>
      <c r="F51" s="11"/>
      <c r="G51" s="107"/>
      <c r="H51" s="107"/>
      <c r="I51" s="107"/>
      <c r="J51" s="11"/>
      <c r="K51" s="11"/>
      <c r="L51" s="11"/>
      <c r="M51" s="11"/>
      <c r="N51" s="11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1"/>
    </row>
    <row r="52" spans="1:63" ht="13.5" customHeight="1">
      <c r="A52" s="11"/>
      <c r="B52" s="11"/>
      <c r="C52" s="11"/>
      <c r="D52" s="11"/>
      <c r="E52" s="11"/>
      <c r="F52" s="11"/>
      <c r="G52" s="107"/>
      <c r="H52" s="107"/>
      <c r="I52" s="107"/>
      <c r="J52" s="11"/>
      <c r="K52" s="11"/>
      <c r="L52" s="11"/>
      <c r="M52" s="11"/>
      <c r="N52" s="11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1"/>
    </row>
    <row r="53" spans="1:63" ht="13.5" customHeight="1">
      <c r="A53" s="11"/>
      <c r="B53" s="11"/>
      <c r="C53" s="11"/>
      <c r="D53" s="11"/>
      <c r="E53" s="11"/>
      <c r="F53" s="11"/>
      <c r="G53" s="107"/>
      <c r="H53" s="107"/>
      <c r="I53" s="107"/>
      <c r="J53" s="11"/>
      <c r="K53" s="11"/>
      <c r="L53" s="11"/>
      <c r="M53" s="11"/>
      <c r="N53" s="11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1"/>
    </row>
    <row r="54" spans="1:63" ht="13.5" customHeight="1">
      <c r="A54" s="11"/>
      <c r="B54" s="11"/>
      <c r="C54" s="11"/>
      <c r="D54" s="11"/>
      <c r="E54" s="11"/>
      <c r="F54" s="11"/>
      <c r="G54" s="105"/>
      <c r="H54" s="105"/>
      <c r="I54" s="105"/>
      <c r="J54" s="11"/>
      <c r="K54" s="11"/>
      <c r="L54" s="11"/>
      <c r="M54" s="11"/>
      <c r="N54" s="11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1"/>
    </row>
    <row r="55" spans="1:63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ht="13.5" customHeight="1">
      <c r="A56" s="11"/>
      <c r="B56" s="101"/>
      <c r="C56" s="101"/>
      <c r="D56" s="101"/>
      <c r="E56" s="102"/>
      <c r="F56" s="10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63" ht="13.5" customHeight="1">
      <c r="A58" s="1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"/>
    </row>
    <row r="59" spans="1:63" ht="13.5" customHeight="1">
      <c r="A59" s="11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1"/>
    </row>
    <row r="60" spans="1:63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63" ht="13.5" customHeight="1">
      <c r="A61" s="11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1"/>
    </row>
    <row r="62" spans="1:63" ht="13.5" customHeight="1">
      <c r="A62" s="11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1"/>
    </row>
    <row r="63" spans="1:63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07"/>
      <c r="M63" s="107"/>
      <c r="N63" s="107"/>
      <c r="O63" s="107"/>
      <c r="P63" s="107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 ht="13.5" customHeight="1">
      <c r="A64" s="11"/>
      <c r="B64" s="11"/>
      <c r="C64" s="107"/>
      <c r="D64" s="107"/>
      <c r="E64" s="107"/>
      <c r="F64" s="107"/>
      <c r="G64" s="107"/>
      <c r="H64" s="107"/>
      <c r="I64" s="107"/>
      <c r="J64" s="107"/>
      <c r="K64" s="107"/>
      <c r="L64" s="11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"/>
    </row>
    <row r="65" spans="1:63" ht="13.5" customHeight="1">
      <c r="A65" s="11"/>
      <c r="B65" s="11"/>
      <c r="C65" s="11"/>
      <c r="D65" s="11"/>
      <c r="E65" s="11"/>
      <c r="F65" s="107"/>
      <c r="G65" s="107"/>
      <c r="H65" s="107"/>
      <c r="I65" s="11"/>
      <c r="J65" s="11"/>
      <c r="K65" s="11"/>
      <c r="L65" s="11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"/>
    </row>
    <row r="66" spans="1:63" ht="13.5" customHeight="1">
      <c r="A66" s="11"/>
      <c r="B66" s="11"/>
      <c r="C66" s="11"/>
      <c r="D66" s="11"/>
      <c r="E66" s="11"/>
      <c r="F66" s="107"/>
      <c r="G66" s="107"/>
      <c r="H66" s="107"/>
      <c r="I66" s="11"/>
      <c r="J66" s="11"/>
      <c r="K66" s="11"/>
      <c r="L66" s="11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"/>
    </row>
    <row r="67" spans="1:63" ht="13.5" customHeight="1">
      <c r="A67" s="11"/>
      <c r="B67" s="11"/>
      <c r="C67" s="11"/>
      <c r="D67" s="11"/>
      <c r="E67" s="11"/>
      <c r="F67" s="107"/>
      <c r="G67" s="107"/>
      <c r="H67" s="107"/>
      <c r="I67" s="11"/>
      <c r="J67" s="11"/>
      <c r="K67" s="11"/>
      <c r="L67" s="11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"/>
    </row>
    <row r="68" spans="1:63" ht="13.5" customHeight="1">
      <c r="A68" s="11"/>
      <c r="B68" s="11"/>
      <c r="C68" s="11"/>
      <c r="D68" s="11"/>
      <c r="E68" s="11"/>
      <c r="F68" s="105"/>
      <c r="G68" s="105"/>
      <c r="H68" s="105"/>
      <c r="I68" s="11"/>
      <c r="J68" s="11"/>
      <c r="K68" s="11"/>
      <c r="L68" s="11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"/>
    </row>
    <row r="69" spans="1:63" ht="13.5" customHeight="1">
      <c r="A69" s="11"/>
      <c r="B69" s="11"/>
      <c r="C69" s="11"/>
      <c r="D69" s="11"/>
      <c r="E69" s="11"/>
      <c r="F69" s="112"/>
      <c r="G69" s="112"/>
      <c r="H69" s="112"/>
      <c r="I69" s="11"/>
      <c r="J69" s="11"/>
      <c r="K69" s="11"/>
      <c r="L69" s="11"/>
      <c r="M69" s="111"/>
      <c r="N69" s="111"/>
      <c r="O69" s="111"/>
      <c r="P69" s="111"/>
      <c r="Q69" s="111"/>
      <c r="R69" s="110"/>
      <c r="S69" s="110"/>
      <c r="T69" s="110"/>
      <c r="U69" s="110"/>
      <c r="V69" s="110"/>
      <c r="W69" s="111"/>
      <c r="X69" s="111"/>
      <c r="Y69" s="111"/>
      <c r="Z69" s="111"/>
      <c r="AA69" s="111"/>
      <c r="AB69" s="110"/>
      <c r="AC69" s="110"/>
      <c r="AD69" s="110"/>
      <c r="AE69" s="110"/>
      <c r="AF69" s="110"/>
      <c r="AG69" s="111"/>
      <c r="AH69" s="111"/>
      <c r="AI69" s="111"/>
      <c r="AJ69" s="111"/>
      <c r="AK69" s="111"/>
      <c r="AL69" s="110"/>
      <c r="AM69" s="110"/>
      <c r="AN69" s="110"/>
      <c r="AO69" s="110"/>
      <c r="AP69" s="110"/>
      <c r="AQ69" s="111"/>
      <c r="AR69" s="111"/>
      <c r="AS69" s="111"/>
      <c r="AT69" s="111"/>
      <c r="AU69" s="111"/>
      <c r="AV69" s="110"/>
      <c r="AW69" s="110"/>
      <c r="AX69" s="110"/>
      <c r="AY69" s="110"/>
      <c r="AZ69" s="110"/>
      <c r="BA69" s="111"/>
      <c r="BB69" s="111"/>
      <c r="BC69" s="111"/>
      <c r="BD69" s="111"/>
      <c r="BE69" s="111"/>
      <c r="BF69" s="110"/>
      <c r="BG69" s="110"/>
      <c r="BH69" s="110"/>
      <c r="BI69" s="110"/>
      <c r="BJ69" s="110"/>
      <c r="BK69" s="11"/>
    </row>
    <row r="70" spans="1:63" ht="13.5" customHeight="1">
      <c r="A70" s="11"/>
      <c r="B70" s="11"/>
      <c r="C70" s="101"/>
      <c r="D70" s="101"/>
      <c r="E70" s="102"/>
      <c r="F70" s="101"/>
      <c r="G70" s="112"/>
      <c r="H70" s="112"/>
      <c r="I70" s="11"/>
      <c r="J70" s="11"/>
      <c r="K70" s="11"/>
      <c r="L70" s="11"/>
      <c r="M70" s="111"/>
      <c r="N70" s="111"/>
      <c r="O70" s="111"/>
      <c r="P70" s="111"/>
      <c r="Q70" s="111"/>
      <c r="R70" s="110"/>
      <c r="S70" s="110"/>
      <c r="T70" s="110"/>
      <c r="U70" s="110"/>
      <c r="V70" s="110"/>
      <c r="W70" s="111"/>
      <c r="X70" s="111"/>
      <c r="Y70" s="111"/>
      <c r="Z70" s="111"/>
      <c r="AA70" s="111"/>
      <c r="AB70" s="110"/>
      <c r="AC70" s="110"/>
      <c r="AD70" s="110"/>
      <c r="AE70" s="110"/>
      <c r="AF70" s="110"/>
      <c r="AG70" s="111"/>
      <c r="AH70" s="111"/>
      <c r="AI70" s="111"/>
      <c r="AJ70" s="111"/>
      <c r="AK70" s="111"/>
      <c r="AL70" s="110"/>
      <c r="AM70" s="110"/>
      <c r="AN70" s="110"/>
      <c r="AO70" s="110"/>
      <c r="AP70" s="110"/>
      <c r="AQ70" s="111"/>
      <c r="AR70" s="111"/>
      <c r="AS70" s="111"/>
      <c r="AT70" s="111"/>
      <c r="AU70" s="111"/>
      <c r="AV70" s="110"/>
      <c r="AW70" s="110"/>
      <c r="AX70" s="110"/>
      <c r="AY70" s="110"/>
      <c r="AZ70" s="110"/>
      <c r="BA70" s="111"/>
      <c r="BB70" s="111"/>
      <c r="BC70" s="111"/>
      <c r="BD70" s="111"/>
      <c r="BE70" s="111"/>
      <c r="BF70" s="110"/>
      <c r="BG70" s="110"/>
      <c r="BH70" s="110"/>
      <c r="BI70" s="110"/>
      <c r="BJ70" s="110"/>
      <c r="BK70" s="11"/>
    </row>
    <row r="71" spans="1:63" ht="13.5" customHeight="1">
      <c r="A71" s="11"/>
      <c r="B71" s="101"/>
      <c r="C71" s="101"/>
      <c r="D71" s="101"/>
      <c r="E71" s="102"/>
      <c r="F71" s="101"/>
      <c r="G71" s="112"/>
      <c r="H71" s="112"/>
      <c r="I71" s="11"/>
      <c r="J71" s="11"/>
      <c r="K71" s="11"/>
      <c r="L71" s="11"/>
      <c r="M71" s="111"/>
      <c r="N71" s="111"/>
      <c r="O71" s="111"/>
      <c r="P71" s="111"/>
      <c r="Q71" s="111"/>
      <c r="R71" s="110"/>
      <c r="S71" s="110"/>
      <c r="T71" s="110"/>
      <c r="U71" s="110"/>
      <c r="V71" s="110"/>
      <c r="W71" s="111"/>
      <c r="X71" s="111"/>
      <c r="Y71" s="111"/>
      <c r="Z71" s="111"/>
      <c r="AA71" s="111"/>
      <c r="AB71" s="110"/>
      <c r="AC71" s="110"/>
      <c r="AD71" s="110"/>
      <c r="AE71" s="110"/>
      <c r="AF71" s="110"/>
      <c r="AG71" s="111"/>
      <c r="AH71" s="111"/>
      <c r="AI71" s="111"/>
      <c r="AJ71" s="111"/>
      <c r="AK71" s="111"/>
      <c r="AL71" s="110"/>
      <c r="AM71" s="110"/>
      <c r="AN71" s="110"/>
      <c r="AO71" s="110"/>
      <c r="AP71" s="110"/>
      <c r="AQ71" s="111"/>
      <c r="AR71" s="111"/>
      <c r="AS71" s="111"/>
      <c r="AT71" s="111"/>
      <c r="AU71" s="111"/>
      <c r="AV71" s="110"/>
      <c r="AW71" s="110"/>
      <c r="AX71" s="110"/>
      <c r="AY71" s="110"/>
      <c r="AZ71" s="110"/>
      <c r="BA71" s="111"/>
      <c r="BB71" s="111"/>
      <c r="BC71" s="111"/>
      <c r="BD71" s="111"/>
      <c r="BE71" s="111"/>
      <c r="BF71" s="110"/>
      <c r="BG71" s="110"/>
      <c r="BH71" s="110"/>
      <c r="BI71" s="110"/>
      <c r="BJ71" s="110"/>
      <c r="BK71" s="11"/>
    </row>
    <row r="72" spans="1:63" ht="13.5" customHeight="1">
      <c r="A72" s="11"/>
      <c r="B72" s="11"/>
      <c r="C72" s="11"/>
      <c r="D72" s="11"/>
      <c r="E72" s="11"/>
      <c r="F72" s="112"/>
      <c r="G72" s="112"/>
      <c r="H72" s="112"/>
      <c r="I72" s="11"/>
      <c r="J72" s="11"/>
      <c r="K72" s="11"/>
      <c r="L72" s="11"/>
      <c r="M72" s="111"/>
      <c r="N72" s="111"/>
      <c r="O72" s="111"/>
      <c r="P72" s="111"/>
      <c r="Q72" s="111"/>
      <c r="R72" s="110"/>
      <c r="S72" s="110"/>
      <c r="T72" s="110"/>
      <c r="U72" s="110"/>
      <c r="V72" s="110"/>
      <c r="W72" s="111"/>
      <c r="X72" s="111"/>
      <c r="Y72" s="111"/>
      <c r="Z72" s="111"/>
      <c r="AA72" s="111"/>
      <c r="AB72" s="110"/>
      <c r="AC72" s="110"/>
      <c r="AD72" s="110"/>
      <c r="AE72" s="110"/>
      <c r="AF72" s="110"/>
      <c r="AG72" s="111"/>
      <c r="AH72" s="111"/>
      <c r="AI72" s="111"/>
      <c r="AJ72" s="111"/>
      <c r="AK72" s="111"/>
      <c r="AL72" s="110"/>
      <c r="AM72" s="110"/>
      <c r="AN72" s="110"/>
      <c r="AO72" s="110"/>
      <c r="AP72" s="110"/>
      <c r="AQ72" s="111"/>
      <c r="AR72" s="111"/>
      <c r="AS72" s="111"/>
      <c r="AT72" s="111"/>
      <c r="AU72" s="111"/>
      <c r="AV72" s="110"/>
      <c r="AW72" s="110"/>
      <c r="AX72" s="110"/>
      <c r="AY72" s="110"/>
      <c r="AZ72" s="110"/>
      <c r="BA72" s="111"/>
      <c r="BB72" s="111"/>
      <c r="BC72" s="111"/>
      <c r="BD72" s="111"/>
      <c r="BE72" s="111"/>
      <c r="BF72" s="110"/>
      <c r="BG72" s="110"/>
      <c r="BH72" s="110"/>
      <c r="BI72" s="110"/>
      <c r="BJ72" s="110"/>
      <c r="BK72" s="11"/>
    </row>
    <row r="73" spans="1:63" ht="13.5" customHeight="1">
      <c r="A73" s="11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1"/>
    </row>
    <row r="74" spans="1:63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</row>
    <row r="75" spans="1:63" ht="13.5" customHeight="1">
      <c r="A75" s="11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1"/>
    </row>
    <row r="76" spans="1:63" ht="13.5" customHeight="1">
      <c r="A76" s="11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1"/>
    </row>
    <row r="77" spans="1:63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7"/>
      <c r="Q77" s="107"/>
      <c r="R77" s="11"/>
      <c r="S77" s="11"/>
      <c r="T77" s="11"/>
      <c r="U77" s="107"/>
      <c r="V77" s="107"/>
      <c r="W77" s="11"/>
      <c r="X77" s="11"/>
      <c r="Y77" s="11"/>
      <c r="Z77" s="107"/>
      <c r="AA77" s="107"/>
      <c r="AB77" s="11"/>
      <c r="AC77" s="11"/>
      <c r="AD77" s="11"/>
      <c r="AE77" s="107"/>
      <c r="AF77" s="107"/>
      <c r="AG77" s="11"/>
      <c r="AH77" s="11"/>
      <c r="AI77" s="11"/>
      <c r="AJ77" s="107"/>
      <c r="AK77" s="107"/>
      <c r="AL77" s="11"/>
      <c r="AM77" s="11"/>
      <c r="AN77" s="11"/>
      <c r="AO77" s="107"/>
      <c r="AP77" s="107"/>
      <c r="AQ77" s="11"/>
      <c r="AR77" s="11"/>
      <c r="AS77" s="11"/>
      <c r="AT77" s="107"/>
      <c r="AU77" s="107"/>
      <c r="AV77" s="11"/>
      <c r="AW77" s="11"/>
      <c r="AX77" s="11"/>
      <c r="AY77" s="107"/>
      <c r="AZ77" s="107"/>
      <c r="BA77" s="11"/>
      <c r="BB77" s="11"/>
      <c r="BC77" s="11"/>
      <c r="BD77" s="107"/>
      <c r="BE77" s="107"/>
      <c r="BF77" s="11"/>
      <c r="BG77" s="11"/>
      <c r="BH77" s="11"/>
      <c r="BI77" s="107"/>
      <c r="BJ77" s="107"/>
      <c r="BK77" s="11"/>
    </row>
    <row r="78" spans="1:63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07"/>
      <c r="M78" s="107"/>
      <c r="N78" s="107"/>
      <c r="O78" s="107"/>
      <c r="P78" s="10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</row>
    <row r="79" spans="1:63" ht="13.5" customHeight="1">
      <c r="A79" s="11"/>
      <c r="B79" s="11"/>
      <c r="C79" s="107"/>
      <c r="D79" s="107"/>
      <c r="E79" s="107"/>
      <c r="F79" s="107"/>
      <c r="G79" s="107"/>
      <c r="H79" s="107"/>
      <c r="I79" s="107"/>
      <c r="J79" s="107"/>
      <c r="K79" s="107"/>
      <c r="L79" s="11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1"/>
    </row>
    <row r="80" spans="1:63" ht="13.5" customHeight="1">
      <c r="A80" s="11"/>
      <c r="B80" s="11"/>
      <c r="C80" s="11"/>
      <c r="D80" s="11"/>
      <c r="E80" s="11"/>
      <c r="F80" s="107"/>
      <c r="G80" s="107"/>
      <c r="H80" s="107"/>
      <c r="I80" s="11"/>
      <c r="J80" s="11"/>
      <c r="K80" s="11"/>
      <c r="L80" s="11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1"/>
    </row>
    <row r="81" spans="1:63" ht="13.5" customHeight="1">
      <c r="A81" s="11"/>
      <c r="B81" s="11"/>
      <c r="C81" s="11"/>
      <c r="D81" s="11"/>
      <c r="E81" s="11"/>
      <c r="F81" s="107"/>
      <c r="G81" s="107"/>
      <c r="H81" s="107"/>
      <c r="I81" s="11"/>
      <c r="J81" s="11"/>
      <c r="K81" s="11"/>
      <c r="L81" s="11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1"/>
    </row>
    <row r="82" spans="1:63" ht="13.5" customHeight="1">
      <c r="A82" s="11"/>
      <c r="B82" s="11"/>
      <c r="C82" s="11"/>
      <c r="D82" s="11"/>
      <c r="E82" s="11"/>
      <c r="F82" s="107"/>
      <c r="G82" s="107"/>
      <c r="H82" s="107"/>
      <c r="I82" s="11"/>
      <c r="J82" s="11"/>
      <c r="K82" s="11"/>
      <c r="L82" s="11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1"/>
    </row>
    <row r="83" spans="1:63" ht="13.5" customHeight="1">
      <c r="A83" s="11"/>
      <c r="B83" s="11"/>
      <c r="C83" s="11"/>
      <c r="D83" s="11"/>
      <c r="E83" s="11"/>
      <c r="F83" s="105"/>
      <c r="G83" s="105"/>
      <c r="H83" s="105"/>
      <c r="I83" s="11"/>
      <c r="J83" s="11"/>
      <c r="K83" s="11"/>
      <c r="L83" s="11"/>
      <c r="M83" s="104"/>
      <c r="N83" s="104"/>
      <c r="O83" s="104"/>
      <c r="P83" s="104"/>
      <c r="Q83" s="104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1"/>
    </row>
    <row r="84" spans="1:63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1:63" ht="13.5" customHeight="1">
      <c r="A85" s="11"/>
      <c r="B85" s="11"/>
      <c r="C85" s="101"/>
      <c r="D85" s="101"/>
      <c r="E85" s="102"/>
      <c r="F85" s="10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1:63" ht="13.5" customHeight="1">
      <c r="A86" s="11"/>
      <c r="B86" s="101"/>
      <c r="C86" s="101"/>
      <c r="D86" s="101"/>
      <c r="E86" s="102"/>
      <c r="F86" s="10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  <row r="87" spans="1:6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</sheetData>
  <mergeCells count="156">
    <mergeCell ref="B5:BJ5"/>
    <mergeCell ref="AV8:AZ9"/>
    <mergeCell ref="BA8:BE9"/>
    <mergeCell ref="BF8:BJ9"/>
    <mergeCell ref="C11:E11"/>
    <mergeCell ref="F11:H11"/>
    <mergeCell ref="AB8:AF9"/>
    <mergeCell ref="AG8:AK9"/>
    <mergeCell ref="AL8:AP9"/>
    <mergeCell ref="AQ8:AU9"/>
    <mergeCell ref="R11:V11"/>
    <mergeCell ref="W11:AA11"/>
    <mergeCell ref="AB11:AF11"/>
    <mergeCell ref="AG11:AK11"/>
    <mergeCell ref="B6:BJ6"/>
    <mergeCell ref="B8:L9"/>
    <mergeCell ref="M8:Q9"/>
    <mergeCell ref="R8:V9"/>
    <mergeCell ref="W8:AA9"/>
    <mergeCell ref="AL11:AP11"/>
    <mergeCell ref="I11:K11"/>
    <mergeCell ref="M11:Q11"/>
    <mergeCell ref="AQ11:AU11"/>
    <mergeCell ref="AV11:AZ11"/>
    <mergeCell ref="F13:H13"/>
    <mergeCell ref="M13:Q13"/>
    <mergeCell ref="R13:V13"/>
    <mergeCell ref="F12:H12"/>
    <mergeCell ref="M12:Q12"/>
    <mergeCell ref="R12:V12"/>
    <mergeCell ref="W12:AA12"/>
    <mergeCell ref="AB12:AF12"/>
    <mergeCell ref="AG12:AK12"/>
    <mergeCell ref="F14:H14"/>
    <mergeCell ref="M14:Q14"/>
    <mergeCell ref="R14:V14"/>
    <mergeCell ref="W24:AA25"/>
    <mergeCell ref="AB24:AF25"/>
    <mergeCell ref="AG24:AK25"/>
    <mergeCell ref="AL24:AP25"/>
    <mergeCell ref="B34:D34"/>
    <mergeCell ref="AB28:AF28"/>
    <mergeCell ref="AG28:AK28"/>
    <mergeCell ref="AL28:AP28"/>
    <mergeCell ref="C17:D17"/>
    <mergeCell ref="F15:H15"/>
    <mergeCell ref="M15:Q15"/>
    <mergeCell ref="R15:V15"/>
    <mergeCell ref="W15:AA15"/>
    <mergeCell ref="AL30:AP30"/>
    <mergeCell ref="BF15:BJ15"/>
    <mergeCell ref="B22:BJ22"/>
    <mergeCell ref="B24:L25"/>
    <mergeCell ref="AV24:AZ25"/>
    <mergeCell ref="AB15:AF15"/>
    <mergeCell ref="AG15:AK15"/>
    <mergeCell ref="AL15:AP15"/>
    <mergeCell ref="AQ15:AU15"/>
    <mergeCell ref="AV15:AZ15"/>
    <mergeCell ref="BA15:BE15"/>
    <mergeCell ref="AQ24:AU25"/>
    <mergeCell ref="M24:Q25"/>
    <mergeCell ref="R24:V25"/>
    <mergeCell ref="BA24:BE25"/>
    <mergeCell ref="BF24:BJ25"/>
    <mergeCell ref="F17:G17"/>
    <mergeCell ref="C19:D19"/>
    <mergeCell ref="F19:G19"/>
    <mergeCell ref="B20:D20"/>
    <mergeCell ref="BA11:BE11"/>
    <mergeCell ref="BF11:BJ11"/>
    <mergeCell ref="AL14:AP14"/>
    <mergeCell ref="AQ14:AU14"/>
    <mergeCell ref="BF12:BJ12"/>
    <mergeCell ref="AL13:AP13"/>
    <mergeCell ref="AV12:AZ12"/>
    <mergeCell ref="BA12:BE12"/>
    <mergeCell ref="W13:AA13"/>
    <mergeCell ref="AB13:AF13"/>
    <mergeCell ref="AG13:AK13"/>
    <mergeCell ref="BA13:BE13"/>
    <mergeCell ref="W14:AA14"/>
    <mergeCell ref="AB14:AF14"/>
    <mergeCell ref="AG14:AK14"/>
    <mergeCell ref="AV14:AZ14"/>
    <mergeCell ref="BA14:BE14"/>
    <mergeCell ref="BF14:BJ14"/>
    <mergeCell ref="AV13:AZ13"/>
    <mergeCell ref="BF13:BJ13"/>
    <mergeCell ref="AQ12:AU12"/>
    <mergeCell ref="AQ13:AU13"/>
    <mergeCell ref="AL12:AP12"/>
    <mergeCell ref="AY26:AZ26"/>
    <mergeCell ref="BD26:BE26"/>
    <mergeCell ref="BI26:BJ26"/>
    <mergeCell ref="C28:E28"/>
    <mergeCell ref="F28:H28"/>
    <mergeCell ref="I28:K28"/>
    <mergeCell ref="M28:Q28"/>
    <mergeCell ref="R28:V28"/>
    <mergeCell ref="W28:AA28"/>
    <mergeCell ref="AV28:AZ28"/>
    <mergeCell ref="BA28:BE28"/>
    <mergeCell ref="BF28:BJ28"/>
    <mergeCell ref="P26:Q26"/>
    <mergeCell ref="U26:V26"/>
    <mergeCell ref="Z26:AA26"/>
    <mergeCell ref="AE26:AF26"/>
    <mergeCell ref="AJ26:AK26"/>
    <mergeCell ref="AO26:AP26"/>
    <mergeCell ref="AT26:AU26"/>
    <mergeCell ref="AQ28:AU28"/>
    <mergeCell ref="BA30:BE30"/>
    <mergeCell ref="BF30:BJ30"/>
    <mergeCell ref="AL31:AP31"/>
    <mergeCell ref="AQ31:AU31"/>
    <mergeCell ref="AV30:AZ30"/>
    <mergeCell ref="AQ29:AU29"/>
    <mergeCell ref="F29:H29"/>
    <mergeCell ref="M29:Q29"/>
    <mergeCell ref="R29:V29"/>
    <mergeCell ref="W29:AA29"/>
    <mergeCell ref="AB29:AF29"/>
    <mergeCell ref="AG29:AK29"/>
    <mergeCell ref="AL29:AP29"/>
    <mergeCell ref="AV29:AZ29"/>
    <mergeCell ref="F30:H30"/>
    <mergeCell ref="M30:Q30"/>
    <mergeCell ref="R30:V30"/>
    <mergeCell ref="W30:AA30"/>
    <mergeCell ref="AB30:AF30"/>
    <mergeCell ref="AG30:AK30"/>
    <mergeCell ref="A1:S2"/>
    <mergeCell ref="AL32:AP32"/>
    <mergeCell ref="AQ32:AU32"/>
    <mergeCell ref="AV32:AZ32"/>
    <mergeCell ref="F31:H31"/>
    <mergeCell ref="M31:Q31"/>
    <mergeCell ref="BF32:BJ32"/>
    <mergeCell ref="F32:H32"/>
    <mergeCell ref="M32:Q32"/>
    <mergeCell ref="R32:V32"/>
    <mergeCell ref="W32:AA32"/>
    <mergeCell ref="R31:V31"/>
    <mergeCell ref="W31:AA31"/>
    <mergeCell ref="AV31:AZ31"/>
    <mergeCell ref="AB31:AF31"/>
    <mergeCell ref="AG31:AK31"/>
    <mergeCell ref="BA32:BE32"/>
    <mergeCell ref="AB32:AF32"/>
    <mergeCell ref="AG32:AK32"/>
    <mergeCell ref="BA29:BE29"/>
    <mergeCell ref="BF29:BJ29"/>
    <mergeCell ref="BA31:BE31"/>
    <mergeCell ref="BF31:BJ31"/>
    <mergeCell ref="AQ30:AU30"/>
  </mergeCells>
  <phoneticPr fontId="2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5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225">
        <f>'164'!A1+1</f>
        <v>165</v>
      </c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</row>
    <row r="2" spans="2:63" ht="11.1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</row>
    <row r="3" spans="2:63" ht="11.1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</row>
    <row r="4" spans="2:63" ht="11.1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</row>
    <row r="5" spans="2:63" ht="18" customHeight="1">
      <c r="B5" s="253" t="s">
        <v>660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>
      <c r="B7" s="244" t="s">
        <v>120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 t="s">
        <v>123</v>
      </c>
      <c r="N7" s="245"/>
      <c r="O7" s="245"/>
      <c r="P7" s="245"/>
      <c r="Q7" s="245"/>
      <c r="R7" s="245"/>
      <c r="S7" s="245"/>
      <c r="T7" s="245"/>
      <c r="U7" s="245"/>
      <c r="V7" s="245"/>
      <c r="W7" s="245" t="s">
        <v>124</v>
      </c>
      <c r="X7" s="245"/>
      <c r="Y7" s="245"/>
      <c r="Z7" s="245"/>
      <c r="AA7" s="245"/>
      <c r="AB7" s="245"/>
      <c r="AC7" s="245"/>
      <c r="AD7" s="245"/>
      <c r="AE7" s="245"/>
      <c r="AF7" s="245"/>
      <c r="AG7" s="245" t="s">
        <v>125</v>
      </c>
      <c r="AH7" s="245"/>
      <c r="AI7" s="245"/>
      <c r="AJ7" s="245"/>
      <c r="AK7" s="245"/>
      <c r="AL7" s="245"/>
      <c r="AM7" s="245"/>
      <c r="AN7" s="245"/>
      <c r="AO7" s="245"/>
      <c r="AP7" s="245"/>
      <c r="AQ7" s="245" t="s">
        <v>126</v>
      </c>
      <c r="AR7" s="245"/>
      <c r="AS7" s="245"/>
      <c r="AT7" s="245"/>
      <c r="AU7" s="245"/>
      <c r="AV7" s="245"/>
      <c r="AW7" s="245"/>
      <c r="AX7" s="245"/>
      <c r="AY7" s="245"/>
      <c r="AZ7" s="245"/>
      <c r="BA7" s="245" t="s">
        <v>127</v>
      </c>
      <c r="BB7" s="245"/>
      <c r="BC7" s="245"/>
      <c r="BD7" s="245"/>
      <c r="BE7" s="245"/>
      <c r="BF7" s="245"/>
      <c r="BG7" s="245"/>
      <c r="BH7" s="245"/>
      <c r="BI7" s="245"/>
      <c r="BJ7" s="248"/>
    </row>
    <row r="8" spans="2:63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 t="s">
        <v>121</v>
      </c>
      <c r="N8" s="247"/>
      <c r="O8" s="247"/>
      <c r="P8" s="247"/>
      <c r="Q8" s="247"/>
      <c r="R8" s="247" t="s">
        <v>122</v>
      </c>
      <c r="S8" s="247"/>
      <c r="T8" s="247"/>
      <c r="U8" s="247"/>
      <c r="V8" s="247"/>
      <c r="W8" s="247" t="s">
        <v>121</v>
      </c>
      <c r="X8" s="247"/>
      <c r="Y8" s="247"/>
      <c r="Z8" s="247"/>
      <c r="AA8" s="247"/>
      <c r="AB8" s="247" t="s">
        <v>122</v>
      </c>
      <c r="AC8" s="247"/>
      <c r="AD8" s="247"/>
      <c r="AE8" s="247"/>
      <c r="AF8" s="247"/>
      <c r="AG8" s="247" t="s">
        <v>121</v>
      </c>
      <c r="AH8" s="247"/>
      <c r="AI8" s="247"/>
      <c r="AJ8" s="247"/>
      <c r="AK8" s="247"/>
      <c r="AL8" s="247" t="s">
        <v>122</v>
      </c>
      <c r="AM8" s="247"/>
      <c r="AN8" s="247"/>
      <c r="AO8" s="247"/>
      <c r="AP8" s="247"/>
      <c r="AQ8" s="247" t="s">
        <v>121</v>
      </c>
      <c r="AR8" s="247"/>
      <c r="AS8" s="247"/>
      <c r="AT8" s="247"/>
      <c r="AU8" s="247"/>
      <c r="AV8" s="247" t="s">
        <v>122</v>
      </c>
      <c r="AW8" s="247"/>
      <c r="AX8" s="247"/>
      <c r="AY8" s="247"/>
      <c r="AZ8" s="247"/>
      <c r="BA8" s="247" t="s">
        <v>121</v>
      </c>
      <c r="BB8" s="247"/>
      <c r="BC8" s="247"/>
      <c r="BD8" s="247"/>
      <c r="BE8" s="247"/>
      <c r="BF8" s="247" t="s">
        <v>122</v>
      </c>
      <c r="BG8" s="247"/>
      <c r="BH8" s="247"/>
      <c r="BI8" s="247"/>
      <c r="BJ8" s="249"/>
    </row>
    <row r="9" spans="2:63">
      <c r="L9" s="53"/>
    </row>
    <row r="10" spans="2:63">
      <c r="C10" s="243" t="s">
        <v>128</v>
      </c>
      <c r="D10" s="243"/>
      <c r="E10" s="243"/>
      <c r="F10" s="241">
        <v>20</v>
      </c>
      <c r="G10" s="241"/>
      <c r="H10" s="241"/>
      <c r="I10" s="243" t="s">
        <v>120</v>
      </c>
      <c r="J10" s="243"/>
      <c r="K10" s="243"/>
      <c r="L10" s="54"/>
      <c r="M10" s="242">
        <v>5202</v>
      </c>
      <c r="N10" s="242"/>
      <c r="O10" s="242"/>
      <c r="P10" s="242"/>
      <c r="Q10" s="242"/>
      <c r="R10" s="240">
        <v>486333</v>
      </c>
      <c r="S10" s="240"/>
      <c r="T10" s="240"/>
      <c r="U10" s="240"/>
      <c r="V10" s="240"/>
      <c r="W10" s="240">
        <v>662</v>
      </c>
      <c r="X10" s="240"/>
      <c r="Y10" s="240"/>
      <c r="Z10" s="240"/>
      <c r="AA10" s="240"/>
      <c r="AB10" s="240">
        <v>249970</v>
      </c>
      <c r="AC10" s="240"/>
      <c r="AD10" s="240"/>
      <c r="AE10" s="240"/>
      <c r="AF10" s="240"/>
      <c r="AG10" s="240">
        <v>747</v>
      </c>
      <c r="AH10" s="240"/>
      <c r="AI10" s="240"/>
      <c r="AJ10" s="240"/>
      <c r="AK10" s="240"/>
      <c r="AL10" s="240">
        <v>129340</v>
      </c>
      <c r="AM10" s="240"/>
      <c r="AN10" s="240"/>
      <c r="AO10" s="240"/>
      <c r="AP10" s="240"/>
      <c r="AQ10" s="240">
        <v>132</v>
      </c>
      <c r="AR10" s="240"/>
      <c r="AS10" s="240"/>
      <c r="AT10" s="240"/>
      <c r="AU10" s="240"/>
      <c r="AV10" s="240">
        <v>28506</v>
      </c>
      <c r="AW10" s="240"/>
      <c r="AX10" s="240"/>
      <c r="AY10" s="240"/>
      <c r="AZ10" s="240"/>
      <c r="BA10" s="240">
        <v>886</v>
      </c>
      <c r="BB10" s="240"/>
      <c r="BC10" s="240"/>
      <c r="BD10" s="240"/>
      <c r="BE10" s="240"/>
      <c r="BF10" s="240">
        <v>34860</v>
      </c>
      <c r="BG10" s="240"/>
      <c r="BH10" s="240"/>
      <c r="BI10" s="240"/>
      <c r="BJ10" s="240"/>
    </row>
    <row r="11" spans="2:63">
      <c r="F11" s="241">
        <v>21</v>
      </c>
      <c r="G11" s="241"/>
      <c r="H11" s="241"/>
      <c r="L11" s="54"/>
      <c r="M11" s="242">
        <v>5043</v>
      </c>
      <c r="N11" s="242"/>
      <c r="O11" s="242"/>
      <c r="P11" s="242"/>
      <c r="Q11" s="242"/>
      <c r="R11" s="240">
        <v>417975</v>
      </c>
      <c r="S11" s="240"/>
      <c r="T11" s="240"/>
      <c r="U11" s="240"/>
      <c r="V11" s="240"/>
      <c r="W11" s="240">
        <v>632</v>
      </c>
      <c r="X11" s="240"/>
      <c r="Y11" s="240"/>
      <c r="Z11" s="240"/>
      <c r="AA11" s="240"/>
      <c r="AB11" s="240">
        <v>223027</v>
      </c>
      <c r="AC11" s="240"/>
      <c r="AD11" s="240"/>
      <c r="AE11" s="240"/>
      <c r="AF11" s="240"/>
      <c r="AG11" s="240">
        <v>729</v>
      </c>
      <c r="AH11" s="240"/>
      <c r="AI11" s="240"/>
      <c r="AJ11" s="240"/>
      <c r="AK11" s="240"/>
      <c r="AL11" s="240">
        <v>124117</v>
      </c>
      <c r="AM11" s="240"/>
      <c r="AN11" s="240"/>
      <c r="AO11" s="240"/>
      <c r="AP11" s="240"/>
      <c r="AQ11" s="240">
        <v>117</v>
      </c>
      <c r="AR11" s="240"/>
      <c r="AS11" s="240"/>
      <c r="AT11" s="240"/>
      <c r="AU11" s="240"/>
      <c r="AV11" s="240">
        <v>5012</v>
      </c>
      <c r="AW11" s="240"/>
      <c r="AX11" s="240"/>
      <c r="AY11" s="240"/>
      <c r="AZ11" s="240"/>
      <c r="BA11" s="240">
        <v>833</v>
      </c>
      <c r="BB11" s="240"/>
      <c r="BC11" s="240"/>
      <c r="BD11" s="240"/>
      <c r="BE11" s="240"/>
      <c r="BF11" s="240">
        <v>29442</v>
      </c>
      <c r="BG11" s="240"/>
      <c r="BH11" s="240"/>
      <c r="BI11" s="240"/>
      <c r="BJ11" s="240"/>
    </row>
    <row r="12" spans="2:63">
      <c r="F12" s="241">
        <v>22</v>
      </c>
      <c r="G12" s="241"/>
      <c r="H12" s="241"/>
      <c r="L12" s="54"/>
      <c r="M12" s="242">
        <v>4966</v>
      </c>
      <c r="N12" s="242"/>
      <c r="O12" s="242"/>
      <c r="P12" s="242"/>
      <c r="Q12" s="242"/>
      <c r="R12" s="240">
        <v>462122</v>
      </c>
      <c r="S12" s="240"/>
      <c r="T12" s="240"/>
      <c r="U12" s="240"/>
      <c r="V12" s="240"/>
      <c r="W12" s="240">
        <v>659</v>
      </c>
      <c r="X12" s="240"/>
      <c r="Y12" s="240"/>
      <c r="Z12" s="240"/>
      <c r="AA12" s="240"/>
      <c r="AB12" s="240">
        <v>258306</v>
      </c>
      <c r="AC12" s="240"/>
      <c r="AD12" s="240"/>
      <c r="AE12" s="240"/>
      <c r="AF12" s="240"/>
      <c r="AG12" s="240">
        <v>689</v>
      </c>
      <c r="AH12" s="240"/>
      <c r="AI12" s="240"/>
      <c r="AJ12" s="240"/>
      <c r="AK12" s="240"/>
      <c r="AL12" s="240">
        <v>126317</v>
      </c>
      <c r="AM12" s="240"/>
      <c r="AN12" s="240"/>
      <c r="AO12" s="240"/>
      <c r="AP12" s="240"/>
      <c r="AQ12" s="240">
        <v>131</v>
      </c>
      <c r="AR12" s="240"/>
      <c r="AS12" s="240"/>
      <c r="AT12" s="240"/>
      <c r="AU12" s="240"/>
      <c r="AV12" s="240">
        <v>7798</v>
      </c>
      <c r="AW12" s="240"/>
      <c r="AX12" s="240"/>
      <c r="AY12" s="240"/>
      <c r="AZ12" s="240"/>
      <c r="BA12" s="240">
        <v>794</v>
      </c>
      <c r="BB12" s="240"/>
      <c r="BC12" s="240"/>
      <c r="BD12" s="240"/>
      <c r="BE12" s="240"/>
      <c r="BF12" s="240">
        <v>30671</v>
      </c>
      <c r="BG12" s="240"/>
      <c r="BH12" s="240"/>
      <c r="BI12" s="240"/>
      <c r="BJ12" s="240"/>
    </row>
    <row r="13" spans="2:63">
      <c r="F13" s="241">
        <v>23</v>
      </c>
      <c r="G13" s="241"/>
      <c r="H13" s="241"/>
      <c r="L13" s="54"/>
      <c r="M13" s="242">
        <v>4992</v>
      </c>
      <c r="N13" s="242"/>
      <c r="O13" s="242"/>
      <c r="P13" s="242"/>
      <c r="Q13" s="242"/>
      <c r="R13" s="240">
        <v>442696</v>
      </c>
      <c r="S13" s="240"/>
      <c r="T13" s="240"/>
      <c r="U13" s="240"/>
      <c r="V13" s="240"/>
      <c r="W13" s="240">
        <v>663</v>
      </c>
      <c r="X13" s="240"/>
      <c r="Y13" s="240"/>
      <c r="Z13" s="240"/>
      <c r="AA13" s="240"/>
      <c r="AB13" s="240">
        <v>240507</v>
      </c>
      <c r="AC13" s="240"/>
      <c r="AD13" s="240"/>
      <c r="AE13" s="240"/>
      <c r="AF13" s="240"/>
      <c r="AG13" s="240">
        <v>688</v>
      </c>
      <c r="AH13" s="240"/>
      <c r="AI13" s="240"/>
      <c r="AJ13" s="240"/>
      <c r="AK13" s="240"/>
      <c r="AL13" s="240">
        <v>120045</v>
      </c>
      <c r="AM13" s="240"/>
      <c r="AN13" s="240"/>
      <c r="AO13" s="240"/>
      <c r="AP13" s="240"/>
      <c r="AQ13" s="240">
        <v>185</v>
      </c>
      <c r="AR13" s="240"/>
      <c r="AS13" s="240"/>
      <c r="AT13" s="240"/>
      <c r="AU13" s="240"/>
      <c r="AV13" s="240">
        <v>14058</v>
      </c>
      <c r="AW13" s="240"/>
      <c r="AX13" s="240"/>
      <c r="AY13" s="240"/>
      <c r="AZ13" s="240"/>
      <c r="BA13" s="240">
        <v>823</v>
      </c>
      <c r="BB13" s="240"/>
      <c r="BC13" s="240"/>
      <c r="BD13" s="240"/>
      <c r="BE13" s="240"/>
      <c r="BF13" s="240">
        <v>29912</v>
      </c>
      <c r="BG13" s="240"/>
      <c r="BH13" s="240"/>
      <c r="BI13" s="240"/>
      <c r="BJ13" s="240"/>
    </row>
    <row r="14" spans="2:63">
      <c r="F14" s="238">
        <v>24</v>
      </c>
      <c r="G14" s="238"/>
      <c r="H14" s="238"/>
      <c r="L14" s="54"/>
      <c r="M14" s="239">
        <f>SUM(W14,AG14,AQ14,BA14,M23,W23,AG23,AQ23)</f>
        <v>5062</v>
      </c>
      <c r="N14" s="239"/>
      <c r="O14" s="239"/>
      <c r="P14" s="239"/>
      <c r="Q14" s="239"/>
      <c r="R14" s="237">
        <f>SUM(AB14,AL14,AV14,BF14,R23,AB23,AL23,AV23)</f>
        <v>490088</v>
      </c>
      <c r="S14" s="237"/>
      <c r="T14" s="237"/>
      <c r="U14" s="237"/>
      <c r="V14" s="237"/>
      <c r="W14" s="237">
        <v>666</v>
      </c>
      <c r="X14" s="237"/>
      <c r="Y14" s="237"/>
      <c r="Z14" s="237"/>
      <c r="AA14" s="237"/>
      <c r="AB14" s="237">
        <v>273229</v>
      </c>
      <c r="AC14" s="237"/>
      <c r="AD14" s="237"/>
      <c r="AE14" s="237"/>
      <c r="AF14" s="237"/>
      <c r="AG14" s="237">
        <v>733</v>
      </c>
      <c r="AH14" s="237"/>
      <c r="AI14" s="237"/>
      <c r="AJ14" s="237"/>
      <c r="AK14" s="237"/>
      <c r="AL14" s="237">
        <v>132039</v>
      </c>
      <c r="AM14" s="237"/>
      <c r="AN14" s="237"/>
      <c r="AO14" s="237"/>
      <c r="AP14" s="237"/>
      <c r="AQ14" s="237">
        <v>145</v>
      </c>
      <c r="AR14" s="237"/>
      <c r="AS14" s="237"/>
      <c r="AT14" s="237"/>
      <c r="AU14" s="237"/>
      <c r="AV14" s="237">
        <v>10049</v>
      </c>
      <c r="AW14" s="237"/>
      <c r="AX14" s="237"/>
      <c r="AY14" s="237"/>
      <c r="AZ14" s="237"/>
      <c r="BA14" s="237">
        <v>853</v>
      </c>
      <c r="BB14" s="237"/>
      <c r="BC14" s="237"/>
      <c r="BD14" s="237"/>
      <c r="BE14" s="237"/>
      <c r="BF14" s="237">
        <v>32537</v>
      </c>
      <c r="BG14" s="237"/>
      <c r="BH14" s="237"/>
      <c r="BI14" s="237"/>
      <c r="BJ14" s="237"/>
    </row>
    <row r="15" spans="2:63">
      <c r="B15" s="1"/>
      <c r="C15" s="1"/>
      <c r="D15" s="1"/>
      <c r="E15" s="1"/>
      <c r="F15" s="1"/>
      <c r="G15" s="1"/>
      <c r="H15" s="1"/>
      <c r="I15" s="1"/>
      <c r="J15" s="1"/>
      <c r="K15" s="1"/>
      <c r="L15" s="5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3">
      <c r="B16" s="244" t="s">
        <v>120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 t="s">
        <v>129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5" t="s">
        <v>130</v>
      </c>
      <c r="X16" s="245"/>
      <c r="Y16" s="245"/>
      <c r="Z16" s="245"/>
      <c r="AA16" s="245"/>
      <c r="AB16" s="245"/>
      <c r="AC16" s="245"/>
      <c r="AD16" s="245"/>
      <c r="AE16" s="245"/>
      <c r="AF16" s="245"/>
      <c r="AG16" s="245" t="s">
        <v>131</v>
      </c>
      <c r="AH16" s="245"/>
      <c r="AI16" s="245"/>
      <c r="AJ16" s="245"/>
      <c r="AK16" s="245"/>
      <c r="AL16" s="245"/>
      <c r="AM16" s="245"/>
      <c r="AN16" s="245"/>
      <c r="AO16" s="245"/>
      <c r="AP16" s="245"/>
      <c r="AQ16" s="245" t="s">
        <v>132</v>
      </c>
      <c r="AR16" s="245"/>
      <c r="AS16" s="245"/>
      <c r="AT16" s="245"/>
      <c r="AU16" s="245"/>
      <c r="AV16" s="245"/>
      <c r="AW16" s="245"/>
      <c r="AX16" s="245"/>
      <c r="AY16" s="245"/>
      <c r="AZ16" s="248"/>
    </row>
    <row r="17" spans="2:62"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 t="s">
        <v>121</v>
      </c>
      <c r="N17" s="247"/>
      <c r="O17" s="247"/>
      <c r="P17" s="247"/>
      <c r="Q17" s="247"/>
      <c r="R17" s="247" t="s">
        <v>122</v>
      </c>
      <c r="S17" s="247"/>
      <c r="T17" s="247"/>
      <c r="U17" s="247"/>
      <c r="V17" s="247"/>
      <c r="W17" s="247" t="s">
        <v>121</v>
      </c>
      <c r="X17" s="247"/>
      <c r="Y17" s="247"/>
      <c r="Z17" s="247"/>
      <c r="AA17" s="247"/>
      <c r="AB17" s="247" t="s">
        <v>122</v>
      </c>
      <c r="AC17" s="247"/>
      <c r="AD17" s="247"/>
      <c r="AE17" s="247"/>
      <c r="AF17" s="247"/>
      <c r="AG17" s="247" t="s">
        <v>121</v>
      </c>
      <c r="AH17" s="247"/>
      <c r="AI17" s="247"/>
      <c r="AJ17" s="247"/>
      <c r="AK17" s="247"/>
      <c r="AL17" s="247" t="s">
        <v>122</v>
      </c>
      <c r="AM17" s="247"/>
      <c r="AN17" s="247"/>
      <c r="AO17" s="247"/>
      <c r="AP17" s="247"/>
      <c r="AQ17" s="247" t="s">
        <v>121</v>
      </c>
      <c r="AR17" s="247"/>
      <c r="AS17" s="247"/>
      <c r="AT17" s="247"/>
      <c r="AU17" s="247"/>
      <c r="AV17" s="247" t="s">
        <v>122</v>
      </c>
      <c r="AW17" s="247"/>
      <c r="AX17" s="247"/>
      <c r="AY17" s="247"/>
      <c r="AZ17" s="249"/>
    </row>
    <row r="18" spans="2:62">
      <c r="L18" s="53"/>
    </row>
    <row r="19" spans="2:62">
      <c r="C19" s="243" t="s">
        <v>128</v>
      </c>
      <c r="D19" s="243"/>
      <c r="E19" s="243"/>
      <c r="F19" s="241">
        <v>20</v>
      </c>
      <c r="G19" s="241"/>
      <c r="H19" s="241"/>
      <c r="I19" s="243" t="s">
        <v>120</v>
      </c>
      <c r="J19" s="243"/>
      <c r="K19" s="243"/>
      <c r="L19" s="54"/>
      <c r="M19" s="242">
        <v>924</v>
      </c>
      <c r="N19" s="240"/>
      <c r="O19" s="240"/>
      <c r="P19" s="240"/>
      <c r="Q19" s="240"/>
      <c r="R19" s="240">
        <v>18855</v>
      </c>
      <c r="S19" s="240"/>
      <c r="T19" s="240"/>
      <c r="U19" s="240"/>
      <c r="V19" s="240"/>
      <c r="W19" s="240">
        <v>593</v>
      </c>
      <c r="X19" s="240"/>
      <c r="Y19" s="240"/>
      <c r="Z19" s="240"/>
      <c r="AA19" s="240"/>
      <c r="AB19" s="240">
        <v>4564</v>
      </c>
      <c r="AC19" s="240"/>
      <c r="AD19" s="240"/>
      <c r="AE19" s="240"/>
      <c r="AF19" s="240"/>
      <c r="AG19" s="240">
        <v>641</v>
      </c>
      <c r="AH19" s="240"/>
      <c r="AI19" s="240"/>
      <c r="AJ19" s="240"/>
      <c r="AK19" s="240"/>
      <c r="AL19" s="240">
        <v>10246</v>
      </c>
      <c r="AM19" s="240"/>
      <c r="AN19" s="240"/>
      <c r="AO19" s="240"/>
      <c r="AP19" s="240"/>
      <c r="AQ19" s="240">
        <v>617</v>
      </c>
      <c r="AR19" s="240"/>
      <c r="AS19" s="240"/>
      <c r="AT19" s="240"/>
      <c r="AU19" s="240"/>
      <c r="AV19" s="240">
        <v>9992</v>
      </c>
      <c r="AW19" s="240"/>
      <c r="AX19" s="240"/>
      <c r="AY19" s="240"/>
      <c r="AZ19" s="240"/>
    </row>
    <row r="20" spans="2:62">
      <c r="F20" s="241">
        <v>21</v>
      </c>
      <c r="G20" s="241"/>
      <c r="H20" s="241"/>
      <c r="L20" s="54"/>
      <c r="M20" s="242">
        <v>902</v>
      </c>
      <c r="N20" s="240"/>
      <c r="O20" s="240"/>
      <c r="P20" s="240"/>
      <c r="Q20" s="240"/>
      <c r="R20" s="240">
        <v>16634</v>
      </c>
      <c r="S20" s="240"/>
      <c r="T20" s="240"/>
      <c r="U20" s="240"/>
      <c r="V20" s="240"/>
      <c r="W20" s="240">
        <v>638</v>
      </c>
      <c r="X20" s="240"/>
      <c r="Y20" s="240"/>
      <c r="Z20" s="240"/>
      <c r="AA20" s="240"/>
      <c r="AB20" s="240">
        <v>4131</v>
      </c>
      <c r="AC20" s="240"/>
      <c r="AD20" s="240"/>
      <c r="AE20" s="240"/>
      <c r="AF20" s="240"/>
      <c r="AG20" s="240">
        <v>570</v>
      </c>
      <c r="AH20" s="240"/>
      <c r="AI20" s="240"/>
      <c r="AJ20" s="240"/>
      <c r="AK20" s="240"/>
      <c r="AL20" s="240">
        <v>7628</v>
      </c>
      <c r="AM20" s="240"/>
      <c r="AN20" s="240"/>
      <c r="AO20" s="240"/>
      <c r="AP20" s="240"/>
      <c r="AQ20" s="240">
        <v>622</v>
      </c>
      <c r="AR20" s="240"/>
      <c r="AS20" s="240"/>
      <c r="AT20" s="240"/>
      <c r="AU20" s="240"/>
      <c r="AV20" s="240">
        <v>7984</v>
      </c>
      <c r="AW20" s="240"/>
      <c r="AX20" s="240"/>
      <c r="AY20" s="240"/>
      <c r="AZ20" s="240"/>
    </row>
    <row r="21" spans="2:62">
      <c r="F21" s="241">
        <v>22</v>
      </c>
      <c r="G21" s="241"/>
      <c r="H21" s="241"/>
      <c r="L21" s="54"/>
      <c r="M21" s="242">
        <v>861</v>
      </c>
      <c r="N21" s="240"/>
      <c r="O21" s="240"/>
      <c r="P21" s="240"/>
      <c r="Q21" s="240"/>
      <c r="R21" s="240">
        <v>17659</v>
      </c>
      <c r="S21" s="240"/>
      <c r="T21" s="240"/>
      <c r="U21" s="240"/>
      <c r="V21" s="240"/>
      <c r="W21" s="240">
        <v>632</v>
      </c>
      <c r="X21" s="240"/>
      <c r="Y21" s="240"/>
      <c r="Z21" s="240"/>
      <c r="AA21" s="240"/>
      <c r="AB21" s="240">
        <v>4597</v>
      </c>
      <c r="AC21" s="240"/>
      <c r="AD21" s="240"/>
      <c r="AE21" s="240"/>
      <c r="AF21" s="240"/>
      <c r="AG21" s="240">
        <v>576</v>
      </c>
      <c r="AH21" s="240"/>
      <c r="AI21" s="240"/>
      <c r="AJ21" s="240"/>
      <c r="AK21" s="240"/>
      <c r="AL21" s="240">
        <v>8131</v>
      </c>
      <c r="AM21" s="240"/>
      <c r="AN21" s="240"/>
      <c r="AO21" s="240"/>
      <c r="AP21" s="240"/>
      <c r="AQ21" s="240">
        <v>624</v>
      </c>
      <c r="AR21" s="240"/>
      <c r="AS21" s="240"/>
      <c r="AT21" s="240"/>
      <c r="AU21" s="240"/>
      <c r="AV21" s="240">
        <v>8643</v>
      </c>
      <c r="AW21" s="240"/>
      <c r="AX21" s="240"/>
      <c r="AY21" s="240"/>
      <c r="AZ21" s="240"/>
    </row>
    <row r="22" spans="2:62">
      <c r="F22" s="241">
        <v>23</v>
      </c>
      <c r="G22" s="241"/>
      <c r="H22" s="241"/>
      <c r="L22" s="54"/>
      <c r="M22" s="242">
        <v>894</v>
      </c>
      <c r="N22" s="240"/>
      <c r="O22" s="240"/>
      <c r="P22" s="240"/>
      <c r="Q22" s="240"/>
      <c r="R22" s="240">
        <v>18348</v>
      </c>
      <c r="S22" s="240"/>
      <c r="T22" s="240"/>
      <c r="U22" s="240"/>
      <c r="V22" s="240"/>
      <c r="W22" s="240">
        <v>581</v>
      </c>
      <c r="X22" s="240"/>
      <c r="Y22" s="240"/>
      <c r="Z22" s="240"/>
      <c r="AA22" s="240"/>
      <c r="AB22" s="240">
        <v>3998</v>
      </c>
      <c r="AC22" s="240"/>
      <c r="AD22" s="240"/>
      <c r="AE22" s="240"/>
      <c r="AF22" s="240"/>
      <c r="AG22" s="240">
        <v>542</v>
      </c>
      <c r="AH22" s="240"/>
      <c r="AI22" s="240"/>
      <c r="AJ22" s="240"/>
      <c r="AK22" s="240"/>
      <c r="AL22" s="240">
        <v>7555</v>
      </c>
      <c r="AM22" s="240"/>
      <c r="AN22" s="240"/>
      <c r="AO22" s="240"/>
      <c r="AP22" s="240"/>
      <c r="AQ22" s="240">
        <v>616</v>
      </c>
      <c r="AR22" s="240"/>
      <c r="AS22" s="240"/>
      <c r="AT22" s="240"/>
      <c r="AU22" s="240"/>
      <c r="AV22" s="240">
        <v>8273</v>
      </c>
      <c r="AW22" s="240"/>
      <c r="AX22" s="240"/>
      <c r="AY22" s="240"/>
      <c r="AZ22" s="240"/>
    </row>
    <row r="23" spans="2:62">
      <c r="F23" s="238">
        <v>24</v>
      </c>
      <c r="G23" s="238"/>
      <c r="H23" s="238"/>
      <c r="L23" s="54"/>
      <c r="M23" s="239">
        <v>896</v>
      </c>
      <c r="N23" s="237"/>
      <c r="O23" s="237"/>
      <c r="P23" s="237"/>
      <c r="Q23" s="237"/>
      <c r="R23" s="237">
        <v>18961</v>
      </c>
      <c r="S23" s="237"/>
      <c r="T23" s="237"/>
      <c r="U23" s="237"/>
      <c r="V23" s="237"/>
      <c r="W23" s="237">
        <v>631</v>
      </c>
      <c r="X23" s="237"/>
      <c r="Y23" s="237"/>
      <c r="Z23" s="237"/>
      <c r="AA23" s="237"/>
      <c r="AB23" s="237">
        <v>4994</v>
      </c>
      <c r="AC23" s="237"/>
      <c r="AD23" s="237"/>
      <c r="AE23" s="237"/>
      <c r="AF23" s="237"/>
      <c r="AG23" s="237">
        <v>521</v>
      </c>
      <c r="AH23" s="237"/>
      <c r="AI23" s="237"/>
      <c r="AJ23" s="237"/>
      <c r="AK23" s="237"/>
      <c r="AL23" s="237">
        <v>8804</v>
      </c>
      <c r="AM23" s="237"/>
      <c r="AN23" s="237"/>
      <c r="AO23" s="237"/>
      <c r="AP23" s="237"/>
      <c r="AQ23" s="237">
        <v>617</v>
      </c>
      <c r="AR23" s="237"/>
      <c r="AS23" s="237"/>
      <c r="AT23" s="237"/>
      <c r="AU23" s="237"/>
      <c r="AV23" s="237">
        <v>9475</v>
      </c>
      <c r="AW23" s="237"/>
      <c r="AX23" s="237"/>
      <c r="AY23" s="237"/>
      <c r="AZ23" s="237"/>
    </row>
    <row r="24" spans="2:62">
      <c r="B24" s="1"/>
      <c r="C24" s="1"/>
      <c r="D24" s="1"/>
      <c r="E24" s="1"/>
      <c r="F24" s="1"/>
      <c r="G24" s="1"/>
      <c r="H24" s="1"/>
      <c r="I24" s="1"/>
      <c r="J24" s="1"/>
      <c r="K24" s="1"/>
      <c r="L24" s="5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62">
      <c r="C25" s="252" t="s">
        <v>133</v>
      </c>
      <c r="D25" s="252"/>
      <c r="E25" s="8" t="s">
        <v>134</v>
      </c>
      <c r="F25" s="32" t="s">
        <v>348</v>
      </c>
      <c r="G25" s="30"/>
      <c r="H25" s="2"/>
    </row>
    <row r="26" spans="2:62">
      <c r="B26" s="236" t="s">
        <v>135</v>
      </c>
      <c r="C26" s="236"/>
      <c r="D26" s="236"/>
      <c r="E26" s="8" t="s">
        <v>134</v>
      </c>
      <c r="F26" s="2" t="s">
        <v>349</v>
      </c>
    </row>
    <row r="29" spans="2:62" ht="18" customHeight="1">
      <c r="B29" s="253" t="s">
        <v>661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</row>
    <row r="30" spans="2:62" ht="12.9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2">
      <c r="B31" s="244" t="s">
        <v>120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 t="s">
        <v>136</v>
      </c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 t="s">
        <v>126</v>
      </c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8"/>
    </row>
    <row r="32" spans="2:62" ht="13.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 t="s">
        <v>121</v>
      </c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 t="s">
        <v>122</v>
      </c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 t="s">
        <v>121</v>
      </c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 t="s">
        <v>122</v>
      </c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9"/>
    </row>
    <row r="33" spans="2:62">
      <c r="L33" s="53"/>
    </row>
    <row r="34" spans="2:62">
      <c r="C34" s="243" t="s">
        <v>128</v>
      </c>
      <c r="D34" s="243"/>
      <c r="E34" s="243"/>
      <c r="F34" s="241">
        <v>20</v>
      </c>
      <c r="G34" s="241"/>
      <c r="H34" s="241"/>
      <c r="I34" s="243" t="s">
        <v>120</v>
      </c>
      <c r="J34" s="243"/>
      <c r="K34" s="243"/>
      <c r="L34" s="54"/>
      <c r="M34" s="240">
        <v>891</v>
      </c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>
        <v>47351</v>
      </c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>
        <v>224</v>
      </c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>
        <v>11917</v>
      </c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</row>
    <row r="35" spans="2:62">
      <c r="F35" s="241">
        <v>21</v>
      </c>
      <c r="G35" s="241"/>
      <c r="H35" s="241"/>
      <c r="L35" s="54"/>
      <c r="M35" s="240">
        <v>892</v>
      </c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>
        <v>55005</v>
      </c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>
        <v>194</v>
      </c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>
        <v>12195</v>
      </c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</row>
    <row r="36" spans="2:62">
      <c r="F36" s="241">
        <v>22</v>
      </c>
      <c r="G36" s="241"/>
      <c r="H36" s="241"/>
      <c r="L36" s="54"/>
      <c r="M36" s="240">
        <v>804</v>
      </c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>
        <v>46048</v>
      </c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>
        <v>157</v>
      </c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>
        <v>8598</v>
      </c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</row>
    <row r="37" spans="2:62">
      <c r="F37" s="241">
        <v>23</v>
      </c>
      <c r="G37" s="241"/>
      <c r="H37" s="241"/>
      <c r="L37" s="54"/>
      <c r="M37" s="240">
        <v>873</v>
      </c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>
        <v>46012</v>
      </c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>
        <v>202</v>
      </c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>
        <v>13037</v>
      </c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</row>
    <row r="38" spans="2:62">
      <c r="F38" s="238">
        <v>24</v>
      </c>
      <c r="G38" s="238"/>
      <c r="H38" s="238"/>
      <c r="L38" s="3"/>
      <c r="M38" s="255">
        <v>892</v>
      </c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>
        <v>49643</v>
      </c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>
        <v>184</v>
      </c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>
        <v>10099</v>
      </c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</row>
    <row r="39" spans="2:62">
      <c r="B39" s="1"/>
      <c r="C39" s="1"/>
      <c r="D39" s="1"/>
      <c r="E39" s="1"/>
      <c r="F39" s="1"/>
      <c r="G39" s="1"/>
      <c r="H39" s="1"/>
      <c r="I39" s="1"/>
      <c r="J39" s="1"/>
      <c r="K39" s="1"/>
      <c r="L39" s="5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2:62">
      <c r="C40" s="252" t="s">
        <v>133</v>
      </c>
      <c r="D40" s="252"/>
      <c r="E40" s="8" t="s">
        <v>134</v>
      </c>
      <c r="F40" s="2" t="s">
        <v>348</v>
      </c>
    </row>
    <row r="41" spans="2:62">
      <c r="B41" s="236" t="s">
        <v>135</v>
      </c>
      <c r="C41" s="236"/>
      <c r="D41" s="236"/>
      <c r="E41" s="8" t="s">
        <v>134</v>
      </c>
      <c r="F41" s="2" t="s">
        <v>349</v>
      </c>
    </row>
    <row r="44" spans="2:62" ht="18" customHeight="1">
      <c r="B44" s="253" t="s">
        <v>736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</row>
    <row r="45" spans="2:62" ht="12.95" customHeight="1">
      <c r="B45" s="241" t="s">
        <v>137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</row>
    <row r="46" spans="2:62" ht="12.9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>
      <c r="B47" s="244" t="s">
        <v>120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 t="s">
        <v>123</v>
      </c>
      <c r="N47" s="245"/>
      <c r="O47" s="245"/>
      <c r="P47" s="245"/>
      <c r="Q47" s="245"/>
      <c r="R47" s="245"/>
      <c r="S47" s="245"/>
      <c r="T47" s="245"/>
      <c r="U47" s="245"/>
      <c r="V47" s="245"/>
      <c r="W47" s="245" t="s">
        <v>140</v>
      </c>
      <c r="X47" s="245"/>
      <c r="Y47" s="245"/>
      <c r="Z47" s="245"/>
      <c r="AA47" s="245"/>
      <c r="AB47" s="245"/>
      <c r="AC47" s="245"/>
      <c r="AD47" s="245"/>
      <c r="AE47" s="245"/>
      <c r="AF47" s="245"/>
      <c r="AG47" s="245" t="s">
        <v>142</v>
      </c>
      <c r="AH47" s="245"/>
      <c r="AI47" s="245"/>
      <c r="AJ47" s="245"/>
      <c r="AK47" s="245"/>
      <c r="AL47" s="245"/>
      <c r="AM47" s="245"/>
      <c r="AN47" s="245"/>
      <c r="AO47" s="245"/>
      <c r="AP47" s="245"/>
      <c r="AQ47" s="245" t="s">
        <v>141</v>
      </c>
      <c r="AR47" s="245"/>
      <c r="AS47" s="245"/>
      <c r="AT47" s="245"/>
      <c r="AU47" s="245"/>
      <c r="AV47" s="245"/>
      <c r="AW47" s="245"/>
      <c r="AX47" s="245"/>
      <c r="AY47" s="245"/>
      <c r="AZ47" s="245"/>
      <c r="BA47" s="250" t="s">
        <v>143</v>
      </c>
      <c r="BB47" s="250"/>
      <c r="BC47" s="250"/>
      <c r="BD47" s="250"/>
      <c r="BE47" s="250"/>
      <c r="BF47" s="250"/>
      <c r="BG47" s="250"/>
      <c r="BH47" s="250"/>
      <c r="BI47" s="250"/>
      <c r="BJ47" s="251"/>
    </row>
    <row r="48" spans="2:62"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 t="s">
        <v>121</v>
      </c>
      <c r="N48" s="247"/>
      <c r="O48" s="247"/>
      <c r="P48" s="247"/>
      <c r="Q48" s="247"/>
      <c r="R48" s="247" t="s">
        <v>122</v>
      </c>
      <c r="S48" s="247"/>
      <c r="T48" s="247"/>
      <c r="U48" s="247"/>
      <c r="V48" s="247"/>
      <c r="W48" s="247" t="s">
        <v>121</v>
      </c>
      <c r="X48" s="247"/>
      <c r="Y48" s="247"/>
      <c r="Z48" s="247"/>
      <c r="AA48" s="247"/>
      <c r="AB48" s="247" t="s">
        <v>122</v>
      </c>
      <c r="AC48" s="247"/>
      <c r="AD48" s="247"/>
      <c r="AE48" s="247"/>
      <c r="AF48" s="247"/>
      <c r="AG48" s="247" t="s">
        <v>121</v>
      </c>
      <c r="AH48" s="247"/>
      <c r="AI48" s="247"/>
      <c r="AJ48" s="247"/>
      <c r="AK48" s="247"/>
      <c r="AL48" s="247" t="s">
        <v>122</v>
      </c>
      <c r="AM48" s="247"/>
      <c r="AN48" s="247"/>
      <c r="AO48" s="247"/>
      <c r="AP48" s="247"/>
      <c r="AQ48" s="247" t="s">
        <v>121</v>
      </c>
      <c r="AR48" s="247"/>
      <c r="AS48" s="247"/>
      <c r="AT48" s="247"/>
      <c r="AU48" s="247"/>
      <c r="AV48" s="247" t="s">
        <v>122</v>
      </c>
      <c r="AW48" s="247"/>
      <c r="AX48" s="247"/>
      <c r="AY48" s="247"/>
      <c r="AZ48" s="247"/>
      <c r="BA48" s="247" t="s">
        <v>121</v>
      </c>
      <c r="BB48" s="247"/>
      <c r="BC48" s="247"/>
      <c r="BD48" s="247"/>
      <c r="BE48" s="247"/>
      <c r="BF48" s="247" t="s">
        <v>122</v>
      </c>
      <c r="BG48" s="247"/>
      <c r="BH48" s="247"/>
      <c r="BI48" s="247"/>
      <c r="BJ48" s="249"/>
    </row>
    <row r="49" spans="2:62">
      <c r="L49" s="53"/>
    </row>
    <row r="50" spans="2:62">
      <c r="C50" s="243" t="s">
        <v>128</v>
      </c>
      <c r="D50" s="243"/>
      <c r="E50" s="243"/>
      <c r="F50" s="241">
        <v>20</v>
      </c>
      <c r="G50" s="241"/>
      <c r="H50" s="241"/>
      <c r="I50" s="243" t="s">
        <v>120</v>
      </c>
      <c r="J50" s="243"/>
      <c r="K50" s="243"/>
      <c r="L50" s="54"/>
      <c r="M50" s="242">
        <v>5047</v>
      </c>
      <c r="N50" s="242"/>
      <c r="O50" s="242"/>
      <c r="P50" s="242"/>
      <c r="Q50" s="242"/>
      <c r="R50" s="240">
        <v>113557</v>
      </c>
      <c r="S50" s="240"/>
      <c r="T50" s="240"/>
      <c r="U50" s="240"/>
      <c r="V50" s="240"/>
      <c r="W50" s="240">
        <v>851</v>
      </c>
      <c r="X50" s="240"/>
      <c r="Y50" s="240"/>
      <c r="Z50" s="240"/>
      <c r="AA50" s="240"/>
      <c r="AB50" s="240">
        <v>45209</v>
      </c>
      <c r="AC50" s="240"/>
      <c r="AD50" s="240"/>
      <c r="AE50" s="240"/>
      <c r="AF50" s="240"/>
      <c r="AG50" s="240">
        <v>612</v>
      </c>
      <c r="AH50" s="240"/>
      <c r="AI50" s="240"/>
      <c r="AJ50" s="240"/>
      <c r="AK50" s="240"/>
      <c r="AL50" s="240">
        <v>9045</v>
      </c>
      <c r="AM50" s="240"/>
      <c r="AN50" s="240"/>
      <c r="AO50" s="240"/>
      <c r="AP50" s="240"/>
      <c r="AQ50" s="240">
        <v>573</v>
      </c>
      <c r="AR50" s="240"/>
      <c r="AS50" s="240"/>
      <c r="AT50" s="240"/>
      <c r="AU50" s="240"/>
      <c r="AV50" s="240">
        <v>8548</v>
      </c>
      <c r="AW50" s="240"/>
      <c r="AX50" s="240"/>
      <c r="AY50" s="240"/>
      <c r="AZ50" s="240"/>
      <c r="BA50" s="240">
        <v>285</v>
      </c>
      <c r="BB50" s="240"/>
      <c r="BC50" s="240"/>
      <c r="BD50" s="240"/>
      <c r="BE50" s="240"/>
      <c r="BF50" s="240">
        <v>8012</v>
      </c>
      <c r="BG50" s="240"/>
      <c r="BH50" s="240"/>
      <c r="BI50" s="240"/>
      <c r="BJ50" s="240"/>
    </row>
    <row r="51" spans="2:62">
      <c r="F51" s="241">
        <v>21</v>
      </c>
      <c r="G51" s="241"/>
      <c r="H51" s="241"/>
      <c r="L51" s="54"/>
      <c r="M51" s="242">
        <v>5311</v>
      </c>
      <c r="N51" s="242"/>
      <c r="O51" s="242"/>
      <c r="P51" s="242"/>
      <c r="Q51" s="242"/>
      <c r="R51" s="240">
        <v>114684</v>
      </c>
      <c r="S51" s="240"/>
      <c r="T51" s="240"/>
      <c r="U51" s="240"/>
      <c r="V51" s="240"/>
      <c r="W51" s="240">
        <v>857</v>
      </c>
      <c r="X51" s="240"/>
      <c r="Y51" s="240"/>
      <c r="Z51" s="240"/>
      <c r="AA51" s="240"/>
      <c r="AB51" s="240">
        <v>45239</v>
      </c>
      <c r="AC51" s="240"/>
      <c r="AD51" s="240"/>
      <c r="AE51" s="240"/>
      <c r="AF51" s="240"/>
      <c r="AG51" s="240">
        <v>708</v>
      </c>
      <c r="AH51" s="240"/>
      <c r="AI51" s="240"/>
      <c r="AJ51" s="240"/>
      <c r="AK51" s="240"/>
      <c r="AL51" s="240">
        <v>9343</v>
      </c>
      <c r="AM51" s="240"/>
      <c r="AN51" s="240"/>
      <c r="AO51" s="240"/>
      <c r="AP51" s="240"/>
      <c r="AQ51" s="240">
        <v>690</v>
      </c>
      <c r="AR51" s="240"/>
      <c r="AS51" s="240"/>
      <c r="AT51" s="240"/>
      <c r="AU51" s="240"/>
      <c r="AV51" s="240">
        <v>10313</v>
      </c>
      <c r="AW51" s="240"/>
      <c r="AX51" s="240"/>
      <c r="AY51" s="240"/>
      <c r="AZ51" s="240"/>
      <c r="BA51" s="240">
        <v>225</v>
      </c>
      <c r="BB51" s="240"/>
      <c r="BC51" s="240"/>
      <c r="BD51" s="240"/>
      <c r="BE51" s="240"/>
      <c r="BF51" s="240">
        <v>6937</v>
      </c>
      <c r="BG51" s="240"/>
      <c r="BH51" s="240"/>
      <c r="BI51" s="240"/>
      <c r="BJ51" s="240"/>
    </row>
    <row r="52" spans="2:62">
      <c r="F52" s="241">
        <v>22</v>
      </c>
      <c r="G52" s="241"/>
      <c r="H52" s="241"/>
      <c r="L52" s="54"/>
      <c r="M52" s="242">
        <v>5258</v>
      </c>
      <c r="N52" s="242"/>
      <c r="O52" s="242"/>
      <c r="P52" s="242"/>
      <c r="Q52" s="242"/>
      <c r="R52" s="240">
        <v>112281</v>
      </c>
      <c r="S52" s="240"/>
      <c r="T52" s="240"/>
      <c r="U52" s="240"/>
      <c r="V52" s="240"/>
      <c r="W52" s="240">
        <v>848</v>
      </c>
      <c r="X52" s="240"/>
      <c r="Y52" s="240"/>
      <c r="Z52" s="240"/>
      <c r="AA52" s="240"/>
      <c r="AB52" s="240">
        <v>44051</v>
      </c>
      <c r="AC52" s="240"/>
      <c r="AD52" s="240"/>
      <c r="AE52" s="240"/>
      <c r="AF52" s="240"/>
      <c r="AG52" s="240">
        <v>662</v>
      </c>
      <c r="AH52" s="240"/>
      <c r="AI52" s="240"/>
      <c r="AJ52" s="240"/>
      <c r="AK52" s="240"/>
      <c r="AL52" s="240">
        <v>8278</v>
      </c>
      <c r="AM52" s="240"/>
      <c r="AN52" s="240"/>
      <c r="AO52" s="240"/>
      <c r="AP52" s="240"/>
      <c r="AQ52" s="240">
        <v>639</v>
      </c>
      <c r="AR52" s="240"/>
      <c r="AS52" s="240"/>
      <c r="AT52" s="240"/>
      <c r="AU52" s="240"/>
      <c r="AV52" s="240">
        <v>8986</v>
      </c>
      <c r="AW52" s="240"/>
      <c r="AX52" s="240"/>
      <c r="AY52" s="240"/>
      <c r="AZ52" s="240"/>
      <c r="BA52" s="240">
        <v>233</v>
      </c>
      <c r="BB52" s="240"/>
      <c r="BC52" s="240"/>
      <c r="BD52" s="240"/>
      <c r="BE52" s="240"/>
      <c r="BF52" s="240">
        <v>7140</v>
      </c>
      <c r="BG52" s="240"/>
      <c r="BH52" s="240"/>
      <c r="BI52" s="240"/>
      <c r="BJ52" s="240"/>
    </row>
    <row r="53" spans="2:62">
      <c r="F53" s="241">
        <v>23</v>
      </c>
      <c r="G53" s="241"/>
      <c r="H53" s="241"/>
      <c r="L53" s="54"/>
      <c r="M53" s="242">
        <v>5805</v>
      </c>
      <c r="N53" s="242"/>
      <c r="O53" s="242"/>
      <c r="P53" s="242"/>
      <c r="Q53" s="242"/>
      <c r="R53" s="240">
        <v>117124</v>
      </c>
      <c r="S53" s="240"/>
      <c r="T53" s="240"/>
      <c r="U53" s="240"/>
      <c r="V53" s="240"/>
      <c r="W53" s="240">
        <v>920</v>
      </c>
      <c r="X53" s="240"/>
      <c r="Y53" s="240"/>
      <c r="Z53" s="240"/>
      <c r="AA53" s="240"/>
      <c r="AB53" s="240">
        <v>46350</v>
      </c>
      <c r="AC53" s="240"/>
      <c r="AD53" s="240"/>
      <c r="AE53" s="240"/>
      <c r="AF53" s="240"/>
      <c r="AG53" s="240">
        <v>739</v>
      </c>
      <c r="AH53" s="240"/>
      <c r="AI53" s="240"/>
      <c r="AJ53" s="240"/>
      <c r="AK53" s="240"/>
      <c r="AL53" s="240">
        <v>9113</v>
      </c>
      <c r="AM53" s="240"/>
      <c r="AN53" s="240"/>
      <c r="AO53" s="240"/>
      <c r="AP53" s="240"/>
      <c r="AQ53" s="240">
        <v>857</v>
      </c>
      <c r="AR53" s="240"/>
      <c r="AS53" s="240"/>
      <c r="AT53" s="240"/>
      <c r="AU53" s="240"/>
      <c r="AV53" s="240">
        <v>10011</v>
      </c>
      <c r="AW53" s="240"/>
      <c r="AX53" s="240"/>
      <c r="AY53" s="240"/>
      <c r="AZ53" s="240"/>
      <c r="BA53" s="240">
        <v>194</v>
      </c>
      <c r="BB53" s="240"/>
      <c r="BC53" s="240"/>
      <c r="BD53" s="240"/>
      <c r="BE53" s="240"/>
      <c r="BF53" s="240">
        <v>6693</v>
      </c>
      <c r="BG53" s="240"/>
      <c r="BH53" s="240"/>
      <c r="BI53" s="240"/>
      <c r="BJ53" s="240"/>
    </row>
    <row r="54" spans="2:62">
      <c r="F54" s="238">
        <v>24</v>
      </c>
      <c r="G54" s="238"/>
      <c r="H54" s="238"/>
      <c r="L54" s="54"/>
      <c r="M54" s="239">
        <f>SUM(W54,AG54,AQ54,BA54,M63,W63,AG63,AQ63,BA63)</f>
        <v>5371</v>
      </c>
      <c r="N54" s="239"/>
      <c r="O54" s="239"/>
      <c r="P54" s="239"/>
      <c r="Q54" s="239"/>
      <c r="R54" s="237">
        <f>SUM(AB54,AL54,AV54,BF54,R63,AB63,AL63,AV63,BF63)</f>
        <v>114586</v>
      </c>
      <c r="S54" s="237"/>
      <c r="T54" s="237"/>
      <c r="U54" s="237"/>
      <c r="V54" s="237"/>
      <c r="W54" s="237">
        <v>915</v>
      </c>
      <c r="X54" s="237"/>
      <c r="Y54" s="237"/>
      <c r="Z54" s="237"/>
      <c r="AA54" s="237"/>
      <c r="AB54" s="237">
        <v>47262</v>
      </c>
      <c r="AC54" s="237"/>
      <c r="AD54" s="237"/>
      <c r="AE54" s="237"/>
      <c r="AF54" s="237"/>
      <c r="AG54" s="237">
        <v>743</v>
      </c>
      <c r="AH54" s="237"/>
      <c r="AI54" s="237"/>
      <c r="AJ54" s="237"/>
      <c r="AK54" s="237"/>
      <c r="AL54" s="237">
        <v>9060</v>
      </c>
      <c r="AM54" s="237"/>
      <c r="AN54" s="237"/>
      <c r="AO54" s="237"/>
      <c r="AP54" s="237"/>
      <c r="AQ54" s="237">
        <v>720</v>
      </c>
      <c r="AR54" s="237"/>
      <c r="AS54" s="237"/>
      <c r="AT54" s="237"/>
      <c r="AU54" s="237"/>
      <c r="AV54" s="237">
        <v>9600</v>
      </c>
      <c r="AW54" s="237"/>
      <c r="AX54" s="237"/>
      <c r="AY54" s="237"/>
      <c r="AZ54" s="237"/>
      <c r="BA54" s="237">
        <v>186</v>
      </c>
      <c r="BB54" s="237"/>
      <c r="BC54" s="237"/>
      <c r="BD54" s="237"/>
      <c r="BE54" s="237"/>
      <c r="BF54" s="237">
        <v>6284</v>
      </c>
      <c r="BG54" s="237"/>
      <c r="BH54" s="237"/>
      <c r="BI54" s="237"/>
      <c r="BJ54" s="237"/>
    </row>
    <row r="55" spans="2:62">
      <c r="B55" s="1"/>
      <c r="C55" s="1"/>
      <c r="D55" s="1"/>
      <c r="E55" s="1"/>
      <c r="F55" s="1"/>
      <c r="G55" s="1"/>
      <c r="H55" s="1"/>
      <c r="I55" s="1"/>
      <c r="J55" s="1"/>
      <c r="K55" s="1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>
      <c r="B56" s="244" t="s">
        <v>120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 t="s">
        <v>144</v>
      </c>
      <c r="N56" s="245"/>
      <c r="O56" s="245"/>
      <c r="P56" s="245"/>
      <c r="Q56" s="245"/>
      <c r="R56" s="245"/>
      <c r="S56" s="245"/>
      <c r="T56" s="245"/>
      <c r="U56" s="245"/>
      <c r="V56" s="245"/>
      <c r="W56" s="245" t="s">
        <v>145</v>
      </c>
      <c r="X56" s="245"/>
      <c r="Y56" s="245"/>
      <c r="Z56" s="245"/>
      <c r="AA56" s="245"/>
      <c r="AB56" s="245"/>
      <c r="AC56" s="245"/>
      <c r="AD56" s="245"/>
      <c r="AE56" s="245"/>
      <c r="AF56" s="245"/>
      <c r="AG56" s="245" t="s">
        <v>146</v>
      </c>
      <c r="AH56" s="245"/>
      <c r="AI56" s="245"/>
      <c r="AJ56" s="245"/>
      <c r="AK56" s="245"/>
      <c r="AL56" s="245"/>
      <c r="AM56" s="245"/>
      <c r="AN56" s="245"/>
      <c r="AO56" s="245"/>
      <c r="AP56" s="245"/>
      <c r="AQ56" s="245" t="s">
        <v>147</v>
      </c>
      <c r="AR56" s="245"/>
      <c r="AS56" s="245"/>
      <c r="AT56" s="245"/>
      <c r="AU56" s="245"/>
      <c r="AV56" s="245"/>
      <c r="AW56" s="245"/>
      <c r="AX56" s="245"/>
      <c r="AY56" s="245"/>
      <c r="AZ56" s="245"/>
      <c r="BA56" s="245" t="s">
        <v>148</v>
      </c>
      <c r="BB56" s="245"/>
      <c r="BC56" s="245"/>
      <c r="BD56" s="245"/>
      <c r="BE56" s="245"/>
      <c r="BF56" s="245"/>
      <c r="BG56" s="245"/>
      <c r="BH56" s="245"/>
      <c r="BI56" s="245"/>
      <c r="BJ56" s="248"/>
    </row>
    <row r="57" spans="2:62"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 t="s">
        <v>121</v>
      </c>
      <c r="N57" s="247"/>
      <c r="O57" s="247"/>
      <c r="P57" s="247"/>
      <c r="Q57" s="247"/>
      <c r="R57" s="247" t="s">
        <v>122</v>
      </c>
      <c r="S57" s="247"/>
      <c r="T57" s="247"/>
      <c r="U57" s="247"/>
      <c r="V57" s="247"/>
      <c r="W57" s="247" t="s">
        <v>121</v>
      </c>
      <c r="X57" s="247"/>
      <c r="Y57" s="247"/>
      <c r="Z57" s="247"/>
      <c r="AA57" s="247"/>
      <c r="AB57" s="247" t="s">
        <v>122</v>
      </c>
      <c r="AC57" s="247"/>
      <c r="AD57" s="247"/>
      <c r="AE57" s="247"/>
      <c r="AF57" s="247"/>
      <c r="AG57" s="247" t="s">
        <v>121</v>
      </c>
      <c r="AH57" s="247"/>
      <c r="AI57" s="247"/>
      <c r="AJ57" s="247"/>
      <c r="AK57" s="247"/>
      <c r="AL57" s="247" t="s">
        <v>122</v>
      </c>
      <c r="AM57" s="247"/>
      <c r="AN57" s="247"/>
      <c r="AO57" s="247"/>
      <c r="AP57" s="247"/>
      <c r="AQ57" s="247" t="s">
        <v>121</v>
      </c>
      <c r="AR57" s="247"/>
      <c r="AS57" s="247"/>
      <c r="AT57" s="247"/>
      <c r="AU57" s="247"/>
      <c r="AV57" s="247" t="s">
        <v>122</v>
      </c>
      <c r="AW57" s="247"/>
      <c r="AX57" s="247"/>
      <c r="AY57" s="247"/>
      <c r="AZ57" s="247"/>
      <c r="BA57" s="247" t="s">
        <v>121</v>
      </c>
      <c r="BB57" s="247"/>
      <c r="BC57" s="247"/>
      <c r="BD57" s="247"/>
      <c r="BE57" s="247"/>
      <c r="BF57" s="247" t="s">
        <v>122</v>
      </c>
      <c r="BG57" s="247"/>
      <c r="BH57" s="247"/>
      <c r="BI57" s="247"/>
      <c r="BJ57" s="249"/>
    </row>
    <row r="58" spans="2:62">
      <c r="L58" s="53"/>
    </row>
    <row r="59" spans="2:62">
      <c r="C59" s="243" t="s">
        <v>128</v>
      </c>
      <c r="D59" s="243"/>
      <c r="E59" s="243"/>
      <c r="F59" s="241">
        <v>20</v>
      </c>
      <c r="G59" s="241"/>
      <c r="H59" s="241"/>
      <c r="I59" s="243" t="s">
        <v>120</v>
      </c>
      <c r="J59" s="243"/>
      <c r="K59" s="243"/>
      <c r="L59" s="54"/>
      <c r="M59" s="242">
        <v>620</v>
      </c>
      <c r="N59" s="242"/>
      <c r="O59" s="242"/>
      <c r="P59" s="242"/>
      <c r="Q59" s="242"/>
      <c r="R59" s="240">
        <v>11029</v>
      </c>
      <c r="S59" s="240"/>
      <c r="T59" s="240"/>
      <c r="U59" s="240"/>
      <c r="V59" s="240"/>
      <c r="W59" s="240">
        <v>395</v>
      </c>
      <c r="X59" s="240"/>
      <c r="Y59" s="240"/>
      <c r="Z59" s="240"/>
      <c r="AA59" s="240"/>
      <c r="AB59" s="240">
        <v>4192</v>
      </c>
      <c r="AC59" s="240"/>
      <c r="AD59" s="240"/>
      <c r="AE59" s="240"/>
      <c r="AF59" s="240"/>
      <c r="AG59" s="240">
        <v>400</v>
      </c>
      <c r="AH59" s="240"/>
      <c r="AI59" s="240"/>
      <c r="AJ59" s="240"/>
      <c r="AK59" s="240"/>
      <c r="AL59" s="240">
        <v>4005</v>
      </c>
      <c r="AM59" s="240"/>
      <c r="AN59" s="240"/>
      <c r="AO59" s="240"/>
      <c r="AP59" s="240"/>
      <c r="AQ59" s="240">
        <v>550</v>
      </c>
      <c r="AR59" s="240"/>
      <c r="AS59" s="240"/>
      <c r="AT59" s="240"/>
      <c r="AU59" s="240"/>
      <c r="AV59" s="240">
        <v>7771</v>
      </c>
      <c r="AW59" s="240"/>
      <c r="AX59" s="240"/>
      <c r="AY59" s="240"/>
      <c r="AZ59" s="240"/>
      <c r="BA59" s="240">
        <v>761</v>
      </c>
      <c r="BB59" s="240"/>
      <c r="BC59" s="240"/>
      <c r="BD59" s="240"/>
      <c r="BE59" s="240"/>
      <c r="BF59" s="240">
        <v>15746</v>
      </c>
      <c r="BG59" s="240"/>
      <c r="BH59" s="240"/>
      <c r="BI59" s="240"/>
      <c r="BJ59" s="240"/>
    </row>
    <row r="60" spans="2:62">
      <c r="F60" s="241">
        <v>21</v>
      </c>
      <c r="G60" s="241"/>
      <c r="H60" s="241"/>
      <c r="L60" s="54"/>
      <c r="M60" s="242">
        <v>650</v>
      </c>
      <c r="N60" s="242"/>
      <c r="O60" s="242"/>
      <c r="P60" s="242"/>
      <c r="Q60" s="242"/>
      <c r="R60" s="240">
        <v>11721</v>
      </c>
      <c r="S60" s="240"/>
      <c r="T60" s="240"/>
      <c r="U60" s="240"/>
      <c r="V60" s="240"/>
      <c r="W60" s="240">
        <v>417</v>
      </c>
      <c r="X60" s="240"/>
      <c r="Y60" s="240"/>
      <c r="Z60" s="240"/>
      <c r="AA60" s="240"/>
      <c r="AB60" s="240">
        <v>4450</v>
      </c>
      <c r="AC60" s="240"/>
      <c r="AD60" s="240"/>
      <c r="AE60" s="240"/>
      <c r="AF60" s="240"/>
      <c r="AG60" s="240">
        <v>392</v>
      </c>
      <c r="AH60" s="240"/>
      <c r="AI60" s="240"/>
      <c r="AJ60" s="240"/>
      <c r="AK60" s="240"/>
      <c r="AL60" s="240">
        <v>3573</v>
      </c>
      <c r="AM60" s="240"/>
      <c r="AN60" s="240"/>
      <c r="AO60" s="240"/>
      <c r="AP60" s="240"/>
      <c r="AQ60" s="240">
        <v>610</v>
      </c>
      <c r="AR60" s="240"/>
      <c r="AS60" s="240"/>
      <c r="AT60" s="240"/>
      <c r="AU60" s="240"/>
      <c r="AV60" s="240">
        <v>8560</v>
      </c>
      <c r="AW60" s="240"/>
      <c r="AX60" s="240"/>
      <c r="AY60" s="240"/>
      <c r="AZ60" s="240"/>
      <c r="BA60" s="240">
        <v>762</v>
      </c>
      <c r="BB60" s="240"/>
      <c r="BC60" s="240"/>
      <c r="BD60" s="240"/>
      <c r="BE60" s="240"/>
      <c r="BF60" s="240">
        <v>14548</v>
      </c>
      <c r="BG60" s="240"/>
      <c r="BH60" s="240"/>
      <c r="BI60" s="240"/>
      <c r="BJ60" s="240"/>
    </row>
    <row r="61" spans="2:62">
      <c r="F61" s="241">
        <v>22</v>
      </c>
      <c r="G61" s="241"/>
      <c r="H61" s="241"/>
      <c r="L61" s="54"/>
      <c r="M61" s="242">
        <v>651</v>
      </c>
      <c r="N61" s="242"/>
      <c r="O61" s="242"/>
      <c r="P61" s="242"/>
      <c r="Q61" s="242"/>
      <c r="R61" s="240">
        <v>12311</v>
      </c>
      <c r="S61" s="240"/>
      <c r="T61" s="240"/>
      <c r="U61" s="240"/>
      <c r="V61" s="240"/>
      <c r="W61" s="240">
        <v>394</v>
      </c>
      <c r="X61" s="240"/>
      <c r="Y61" s="240"/>
      <c r="Z61" s="240"/>
      <c r="AA61" s="240"/>
      <c r="AB61" s="240">
        <v>4227</v>
      </c>
      <c r="AC61" s="240"/>
      <c r="AD61" s="240"/>
      <c r="AE61" s="240"/>
      <c r="AF61" s="240"/>
      <c r="AG61" s="240">
        <v>443</v>
      </c>
      <c r="AH61" s="240"/>
      <c r="AI61" s="240"/>
      <c r="AJ61" s="240"/>
      <c r="AK61" s="240"/>
      <c r="AL61" s="240">
        <v>3588</v>
      </c>
      <c r="AM61" s="240"/>
      <c r="AN61" s="240"/>
      <c r="AO61" s="240"/>
      <c r="AP61" s="240"/>
      <c r="AQ61" s="240">
        <v>605</v>
      </c>
      <c r="AR61" s="240"/>
      <c r="AS61" s="240"/>
      <c r="AT61" s="240"/>
      <c r="AU61" s="240"/>
      <c r="AV61" s="240">
        <v>8325</v>
      </c>
      <c r="AW61" s="240"/>
      <c r="AX61" s="240"/>
      <c r="AY61" s="240"/>
      <c r="AZ61" s="240"/>
      <c r="BA61" s="240">
        <v>783</v>
      </c>
      <c r="BB61" s="240"/>
      <c r="BC61" s="240"/>
      <c r="BD61" s="240"/>
      <c r="BE61" s="240"/>
      <c r="BF61" s="240">
        <v>15375</v>
      </c>
      <c r="BG61" s="240"/>
      <c r="BH61" s="240"/>
      <c r="BI61" s="240"/>
      <c r="BJ61" s="240"/>
    </row>
    <row r="62" spans="2:62">
      <c r="F62" s="241">
        <v>23</v>
      </c>
      <c r="G62" s="241"/>
      <c r="H62" s="241"/>
      <c r="L62" s="54"/>
      <c r="M62" s="242">
        <v>659</v>
      </c>
      <c r="N62" s="242"/>
      <c r="O62" s="242"/>
      <c r="P62" s="242"/>
      <c r="Q62" s="242"/>
      <c r="R62" s="240">
        <v>12635</v>
      </c>
      <c r="S62" s="240"/>
      <c r="T62" s="240"/>
      <c r="U62" s="240"/>
      <c r="V62" s="240"/>
      <c r="W62" s="240">
        <v>382</v>
      </c>
      <c r="X62" s="240"/>
      <c r="Y62" s="240"/>
      <c r="Z62" s="240"/>
      <c r="AA62" s="240"/>
      <c r="AB62" s="240">
        <v>3838</v>
      </c>
      <c r="AC62" s="240"/>
      <c r="AD62" s="240"/>
      <c r="AE62" s="240"/>
      <c r="AF62" s="240"/>
      <c r="AG62" s="240">
        <v>433</v>
      </c>
      <c r="AH62" s="240"/>
      <c r="AI62" s="240"/>
      <c r="AJ62" s="240"/>
      <c r="AK62" s="240"/>
      <c r="AL62" s="240">
        <v>3558</v>
      </c>
      <c r="AM62" s="240"/>
      <c r="AN62" s="240"/>
      <c r="AO62" s="240"/>
      <c r="AP62" s="240"/>
      <c r="AQ62" s="240">
        <v>674</v>
      </c>
      <c r="AR62" s="240"/>
      <c r="AS62" s="240"/>
      <c r="AT62" s="240"/>
      <c r="AU62" s="240"/>
      <c r="AV62" s="240">
        <v>8886</v>
      </c>
      <c r="AW62" s="240"/>
      <c r="AX62" s="240"/>
      <c r="AY62" s="240"/>
      <c r="AZ62" s="240"/>
      <c r="BA62" s="240">
        <v>947</v>
      </c>
      <c r="BB62" s="240"/>
      <c r="BC62" s="240"/>
      <c r="BD62" s="240"/>
      <c r="BE62" s="240"/>
      <c r="BF62" s="240">
        <v>16040</v>
      </c>
      <c r="BG62" s="240"/>
      <c r="BH62" s="240"/>
      <c r="BI62" s="240"/>
      <c r="BJ62" s="240"/>
    </row>
    <row r="63" spans="2:62">
      <c r="F63" s="238">
        <v>24</v>
      </c>
      <c r="G63" s="238"/>
      <c r="H63" s="238"/>
      <c r="L63" s="54"/>
      <c r="M63" s="239">
        <v>660</v>
      </c>
      <c r="N63" s="239"/>
      <c r="O63" s="239"/>
      <c r="P63" s="239"/>
      <c r="Q63" s="239"/>
      <c r="R63" s="237">
        <v>12614</v>
      </c>
      <c r="S63" s="237"/>
      <c r="T63" s="237"/>
      <c r="U63" s="237"/>
      <c r="V63" s="237"/>
      <c r="W63" s="237">
        <v>363</v>
      </c>
      <c r="X63" s="237"/>
      <c r="Y63" s="237"/>
      <c r="Z63" s="237"/>
      <c r="AA63" s="237"/>
      <c r="AB63" s="237">
        <v>3695</v>
      </c>
      <c r="AC63" s="237"/>
      <c r="AD63" s="237"/>
      <c r="AE63" s="237"/>
      <c r="AF63" s="237"/>
      <c r="AG63" s="237">
        <v>428</v>
      </c>
      <c r="AH63" s="237"/>
      <c r="AI63" s="237"/>
      <c r="AJ63" s="237"/>
      <c r="AK63" s="237"/>
      <c r="AL63" s="237">
        <v>3666</v>
      </c>
      <c r="AM63" s="237"/>
      <c r="AN63" s="237"/>
      <c r="AO63" s="237"/>
      <c r="AP63" s="237"/>
      <c r="AQ63" s="237">
        <v>591</v>
      </c>
      <c r="AR63" s="237"/>
      <c r="AS63" s="237"/>
      <c r="AT63" s="237"/>
      <c r="AU63" s="237"/>
      <c r="AV63" s="237">
        <v>7824</v>
      </c>
      <c r="AW63" s="237"/>
      <c r="AX63" s="237"/>
      <c r="AY63" s="237"/>
      <c r="AZ63" s="237"/>
      <c r="BA63" s="237">
        <v>765</v>
      </c>
      <c r="BB63" s="237"/>
      <c r="BC63" s="237"/>
      <c r="BD63" s="237"/>
      <c r="BE63" s="237"/>
      <c r="BF63" s="237">
        <v>14581</v>
      </c>
      <c r="BG63" s="237"/>
      <c r="BH63" s="237"/>
      <c r="BI63" s="237"/>
      <c r="BJ63" s="237"/>
    </row>
    <row r="64" spans="2:62">
      <c r="B64" s="1"/>
      <c r="C64" s="1"/>
      <c r="D64" s="1"/>
      <c r="E64" s="1"/>
      <c r="F64" s="1"/>
      <c r="G64" s="1"/>
      <c r="H64" s="1"/>
      <c r="I64" s="1"/>
      <c r="J64" s="1"/>
      <c r="K64" s="1"/>
      <c r="L64" s="5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">
      <c r="B65" s="236" t="s">
        <v>135</v>
      </c>
      <c r="C65" s="236"/>
      <c r="D65" s="236"/>
      <c r="E65" s="8" t="s">
        <v>138</v>
      </c>
      <c r="F65" s="2" t="s">
        <v>139</v>
      </c>
    </row>
  </sheetData>
  <mergeCells count="323">
    <mergeCell ref="B5:BJ5"/>
    <mergeCell ref="B7:L8"/>
    <mergeCell ref="M8:Q8"/>
    <mergeCell ref="R8:V8"/>
    <mergeCell ref="M7:V7"/>
    <mergeCell ref="W7:AF7"/>
    <mergeCell ref="AG7:AP7"/>
    <mergeCell ref="AQ7:AZ7"/>
    <mergeCell ref="BA7:BJ7"/>
    <mergeCell ref="W8:AA8"/>
    <mergeCell ref="AB8:AF8"/>
    <mergeCell ref="AG8:AK8"/>
    <mergeCell ref="AL8:AP8"/>
    <mergeCell ref="AQ8:AU8"/>
    <mergeCell ref="AV8:AZ8"/>
    <mergeCell ref="BA8:BE8"/>
    <mergeCell ref="BF8:BJ8"/>
    <mergeCell ref="C10:E10"/>
    <mergeCell ref="I10:K10"/>
    <mergeCell ref="F10:H10"/>
    <mergeCell ref="F11:H11"/>
    <mergeCell ref="AL10:AP10"/>
    <mergeCell ref="AQ10:AU10"/>
    <mergeCell ref="AV10:AZ10"/>
    <mergeCell ref="BA10:BE10"/>
    <mergeCell ref="R10:V10"/>
    <mergeCell ref="W10:AA10"/>
    <mergeCell ref="AB10:AF10"/>
    <mergeCell ref="AG10:AK10"/>
    <mergeCell ref="F13:H13"/>
    <mergeCell ref="R12:V12"/>
    <mergeCell ref="W12:AA12"/>
    <mergeCell ref="AB12:AF12"/>
    <mergeCell ref="AG12:AK12"/>
    <mergeCell ref="F14:H14"/>
    <mergeCell ref="M10:Q10"/>
    <mergeCell ref="M11:Q11"/>
    <mergeCell ref="M12:Q12"/>
    <mergeCell ref="M13:Q13"/>
    <mergeCell ref="M14:Q14"/>
    <mergeCell ref="F12:H12"/>
    <mergeCell ref="R14:V14"/>
    <mergeCell ref="W14:AA14"/>
    <mergeCell ref="AB14:AF14"/>
    <mergeCell ref="AG14:AK14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AL12:AP12"/>
    <mergeCell ref="AQ12:AU12"/>
    <mergeCell ref="AV12:AZ12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AL14:AP14"/>
    <mergeCell ref="AQ14:AU14"/>
    <mergeCell ref="AV14:AZ14"/>
    <mergeCell ref="BA14:BE14"/>
    <mergeCell ref="BF14:BJ14"/>
    <mergeCell ref="B16:L17"/>
    <mergeCell ref="C19:E19"/>
    <mergeCell ref="F19:H19"/>
    <mergeCell ref="I19:K19"/>
    <mergeCell ref="AG19:AK19"/>
    <mergeCell ref="AL19:AP19"/>
    <mergeCell ref="AQ19:AU19"/>
    <mergeCell ref="F20:H20"/>
    <mergeCell ref="AQ16:AZ16"/>
    <mergeCell ref="AG17:AK17"/>
    <mergeCell ref="AL17:AP17"/>
    <mergeCell ref="AQ17:AU17"/>
    <mergeCell ref="F21:H21"/>
    <mergeCell ref="AV17:AZ17"/>
    <mergeCell ref="R19:V19"/>
    <mergeCell ref="W19:AA19"/>
    <mergeCell ref="AB19:AF19"/>
    <mergeCell ref="AV19:AZ19"/>
    <mergeCell ref="AQ20:AU20"/>
    <mergeCell ref="AV20:AZ20"/>
    <mergeCell ref="AQ21:AU21"/>
    <mergeCell ref="AV21:AZ21"/>
    <mergeCell ref="F22:H22"/>
    <mergeCell ref="F23:H23"/>
    <mergeCell ref="M16:V16"/>
    <mergeCell ref="W16:AF16"/>
    <mergeCell ref="AG16:AP16"/>
    <mergeCell ref="M17:Q17"/>
    <mergeCell ref="R17:V17"/>
    <mergeCell ref="W17:AA17"/>
    <mergeCell ref="AB17:AF17"/>
    <mergeCell ref="M19:Q19"/>
    <mergeCell ref="M20:Q20"/>
    <mergeCell ref="R20:V20"/>
    <mergeCell ref="W20:AA20"/>
    <mergeCell ref="AB20:AF20"/>
    <mergeCell ref="AG20:AK20"/>
    <mergeCell ref="AL20:AP20"/>
    <mergeCell ref="M21:Q21"/>
    <mergeCell ref="R21:V21"/>
    <mergeCell ref="W21:AA21"/>
    <mergeCell ref="AB21:AF21"/>
    <mergeCell ref="AG21:AK21"/>
    <mergeCell ref="AL21:AP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M23:Q23"/>
    <mergeCell ref="R23:V23"/>
    <mergeCell ref="W23:AA23"/>
    <mergeCell ref="AB23:AF23"/>
    <mergeCell ref="AG23:AK23"/>
    <mergeCell ref="AL23:AP23"/>
    <mergeCell ref="C25:D25"/>
    <mergeCell ref="B26:D26"/>
    <mergeCell ref="B29:BJ29"/>
    <mergeCell ref="B31:L32"/>
    <mergeCell ref="M32:X32"/>
    <mergeCell ref="Y32:AK32"/>
    <mergeCell ref="AL32:AW32"/>
    <mergeCell ref="AX32:BJ32"/>
    <mergeCell ref="AQ23:AU23"/>
    <mergeCell ref="AV23:AZ23"/>
    <mergeCell ref="AX34:BJ34"/>
    <mergeCell ref="AX35:BJ35"/>
    <mergeCell ref="AX36:BJ36"/>
    <mergeCell ref="AX37:BJ37"/>
    <mergeCell ref="AX38:BJ38"/>
    <mergeCell ref="M31:AK31"/>
    <mergeCell ref="AL31:BJ31"/>
    <mergeCell ref="Y36:AK36"/>
    <mergeCell ref="Y37:AK37"/>
    <mergeCell ref="Y38:AK38"/>
    <mergeCell ref="AL35:AW35"/>
    <mergeCell ref="Y34:AK34"/>
    <mergeCell ref="C34:E34"/>
    <mergeCell ref="I34:K34"/>
    <mergeCell ref="F34:H34"/>
    <mergeCell ref="F35:H35"/>
    <mergeCell ref="AL34:AW34"/>
    <mergeCell ref="M38:X38"/>
    <mergeCell ref="M37:X37"/>
    <mergeCell ref="M34:X34"/>
    <mergeCell ref="M35:X35"/>
    <mergeCell ref="Y35:AK35"/>
    <mergeCell ref="C40:D40"/>
    <mergeCell ref="B41:D41"/>
    <mergeCell ref="B44:BJ44"/>
    <mergeCell ref="AL36:AW36"/>
    <mergeCell ref="AL37:AW37"/>
    <mergeCell ref="AL38:AW38"/>
    <mergeCell ref="M36:X36"/>
    <mergeCell ref="F36:H36"/>
    <mergeCell ref="F37:H37"/>
    <mergeCell ref="F38:H38"/>
    <mergeCell ref="B45:BJ45"/>
    <mergeCell ref="B47:L48"/>
    <mergeCell ref="M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M47:V47"/>
    <mergeCell ref="W47:AF47"/>
    <mergeCell ref="AG47:AP47"/>
    <mergeCell ref="AQ47:AZ47"/>
    <mergeCell ref="BA47:BJ47"/>
    <mergeCell ref="C50:E50"/>
    <mergeCell ref="I50:K50"/>
    <mergeCell ref="F50:H50"/>
    <mergeCell ref="F51:H51"/>
    <mergeCell ref="F52:H52"/>
    <mergeCell ref="F53:H53"/>
    <mergeCell ref="F54:H54"/>
    <mergeCell ref="M50:Q50"/>
    <mergeCell ref="M51:Q51"/>
    <mergeCell ref="M52:Q52"/>
    <mergeCell ref="M53:Q53"/>
    <mergeCell ref="M54:Q54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R53:V53"/>
    <mergeCell ref="W53:AA53"/>
    <mergeCell ref="AB53:AF53"/>
    <mergeCell ref="AG53:AK53"/>
    <mergeCell ref="AL53:AP53"/>
    <mergeCell ref="AQ53:AU53"/>
    <mergeCell ref="AV53:AZ53"/>
    <mergeCell ref="BA53:BE53"/>
    <mergeCell ref="BF53:BJ53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B56:L57"/>
    <mergeCell ref="M56:V56"/>
    <mergeCell ref="W56:AF56"/>
    <mergeCell ref="AG56:AP56"/>
    <mergeCell ref="AQ56:AZ56"/>
    <mergeCell ref="BA56:BJ56"/>
    <mergeCell ref="M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C59:E59"/>
    <mergeCell ref="F59:H59"/>
    <mergeCell ref="I59:K59"/>
    <mergeCell ref="M59:Q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BF59:BJ59"/>
    <mergeCell ref="F60:H60"/>
    <mergeCell ref="M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BA62:BE62"/>
    <mergeCell ref="BF62:BJ62"/>
    <mergeCell ref="F61:H61"/>
    <mergeCell ref="M61:Q61"/>
    <mergeCell ref="R61:V61"/>
    <mergeCell ref="W61:AA61"/>
    <mergeCell ref="AB61:AF61"/>
    <mergeCell ref="AG61:AK61"/>
    <mergeCell ref="AL61:AP61"/>
    <mergeCell ref="AQ61:AU61"/>
    <mergeCell ref="AV61:AZ61"/>
    <mergeCell ref="AS1:BK2"/>
    <mergeCell ref="B65:D65"/>
    <mergeCell ref="AG63:AK63"/>
    <mergeCell ref="AL63:AP63"/>
    <mergeCell ref="AQ63:AU63"/>
    <mergeCell ref="AV63:AZ63"/>
    <mergeCell ref="F63:H63"/>
    <mergeCell ref="M63:Q63"/>
    <mergeCell ref="R63:V63"/>
    <mergeCell ref="W63:AA63"/>
    <mergeCell ref="BA61:BE61"/>
    <mergeCell ref="BF61:BJ61"/>
    <mergeCell ref="F62:H62"/>
    <mergeCell ref="M62:Q62"/>
    <mergeCell ref="R62:V62"/>
    <mergeCell ref="W62:AA62"/>
    <mergeCell ref="AB62:AF62"/>
    <mergeCell ref="AG62:AK62"/>
    <mergeCell ref="AB63:AF63"/>
    <mergeCell ref="BA63:BE63"/>
    <mergeCell ref="BF63:BJ63"/>
    <mergeCell ref="AL62:AP62"/>
    <mergeCell ref="AQ62:AU62"/>
    <mergeCell ref="AV62:AZ62"/>
  </mergeCells>
  <phoneticPr fontId="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233">
        <f>'165'!AS1+1</f>
        <v>166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2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2" ht="11.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3"/>
    </row>
    <row r="5" spans="1:62" ht="18" customHeight="1"/>
    <row r="6" spans="1:62" ht="12.95" customHeight="1">
      <c r="B6" s="241" t="s">
        <v>694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</row>
    <row r="7" spans="1:62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>
      <c r="B8" s="244" t="s">
        <v>120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 t="s">
        <v>149</v>
      </c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8"/>
    </row>
    <row r="9" spans="1:62"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 t="s">
        <v>123</v>
      </c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 t="s">
        <v>150</v>
      </c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 t="s">
        <v>151</v>
      </c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 t="s">
        <v>152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9"/>
    </row>
    <row r="10" spans="1:62"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 t="s">
        <v>121</v>
      </c>
      <c r="N10" s="247"/>
      <c r="O10" s="247"/>
      <c r="P10" s="247"/>
      <c r="Q10" s="247"/>
      <c r="R10" s="247"/>
      <c r="S10" s="247"/>
      <c r="T10" s="247" t="s">
        <v>122</v>
      </c>
      <c r="U10" s="247"/>
      <c r="V10" s="247"/>
      <c r="W10" s="247"/>
      <c r="X10" s="247"/>
      <c r="Y10" s="247"/>
      <c r="Z10" s="247"/>
      <c r="AA10" s="247" t="s">
        <v>121</v>
      </c>
      <c r="AB10" s="247"/>
      <c r="AC10" s="247"/>
      <c r="AD10" s="247"/>
      <c r="AE10" s="247"/>
      <c r="AF10" s="247"/>
      <c r="AG10" s="247" t="s">
        <v>122</v>
      </c>
      <c r="AH10" s="247"/>
      <c r="AI10" s="247"/>
      <c r="AJ10" s="247"/>
      <c r="AK10" s="247"/>
      <c r="AL10" s="247"/>
      <c r="AM10" s="247" t="s">
        <v>121</v>
      </c>
      <c r="AN10" s="247"/>
      <c r="AO10" s="247"/>
      <c r="AP10" s="247"/>
      <c r="AQ10" s="247"/>
      <c r="AR10" s="247"/>
      <c r="AS10" s="247" t="s">
        <v>122</v>
      </c>
      <c r="AT10" s="247"/>
      <c r="AU10" s="247"/>
      <c r="AV10" s="247"/>
      <c r="AW10" s="247"/>
      <c r="AX10" s="247"/>
      <c r="AY10" s="247" t="s">
        <v>121</v>
      </c>
      <c r="AZ10" s="247"/>
      <c r="BA10" s="247"/>
      <c r="BB10" s="247"/>
      <c r="BC10" s="247"/>
      <c r="BD10" s="247"/>
      <c r="BE10" s="247" t="s">
        <v>122</v>
      </c>
      <c r="BF10" s="247"/>
      <c r="BG10" s="247"/>
      <c r="BH10" s="247"/>
      <c r="BI10" s="247"/>
      <c r="BJ10" s="249"/>
    </row>
    <row r="11" spans="1:62" ht="8.1" customHeight="1">
      <c r="L11" s="53"/>
    </row>
    <row r="12" spans="1:62">
      <c r="C12" s="243" t="s">
        <v>128</v>
      </c>
      <c r="D12" s="243"/>
      <c r="E12" s="243"/>
      <c r="F12" s="241">
        <v>20</v>
      </c>
      <c r="G12" s="241"/>
      <c r="H12" s="241"/>
      <c r="I12" s="243" t="s">
        <v>120</v>
      </c>
      <c r="J12" s="243"/>
      <c r="K12" s="243"/>
      <c r="L12" s="54"/>
      <c r="M12" s="259">
        <f>SUM(AA12,AM12,AY12,M22,W22,AG22,AQ22,BA22,M32,W32,AG32,AQ32)</f>
        <v>4698</v>
      </c>
      <c r="N12" s="259"/>
      <c r="O12" s="259"/>
      <c r="P12" s="259"/>
      <c r="Q12" s="259"/>
      <c r="R12" s="259"/>
      <c r="S12" s="259"/>
      <c r="T12" s="274">
        <f t="shared" ref="T12:T15" si="0">SUM(AG12,AS12,BE12,R22,AB22,AL22,AV22,BF22,R32,AB32,AL32,AV32)</f>
        <v>84550</v>
      </c>
      <c r="U12" s="274"/>
      <c r="V12" s="274"/>
      <c r="W12" s="274"/>
      <c r="X12" s="274"/>
      <c r="Y12" s="274"/>
      <c r="Z12" s="274"/>
      <c r="AA12" s="259">
        <v>433</v>
      </c>
      <c r="AB12" s="259"/>
      <c r="AC12" s="259"/>
      <c r="AD12" s="259"/>
      <c r="AE12" s="259"/>
      <c r="AF12" s="259"/>
      <c r="AG12" s="259">
        <v>6302</v>
      </c>
      <c r="AH12" s="259"/>
      <c r="AI12" s="259"/>
      <c r="AJ12" s="259"/>
      <c r="AK12" s="259"/>
      <c r="AL12" s="259"/>
      <c r="AM12" s="259">
        <v>235</v>
      </c>
      <c r="AN12" s="259"/>
      <c r="AO12" s="259"/>
      <c r="AP12" s="259"/>
      <c r="AQ12" s="259"/>
      <c r="AR12" s="259"/>
      <c r="AS12" s="259">
        <v>3238</v>
      </c>
      <c r="AT12" s="259"/>
      <c r="AU12" s="259"/>
      <c r="AV12" s="259"/>
      <c r="AW12" s="259"/>
      <c r="AX12" s="259"/>
      <c r="AY12" s="259">
        <v>470</v>
      </c>
      <c r="AZ12" s="259"/>
      <c r="BA12" s="259"/>
      <c r="BB12" s="259"/>
      <c r="BC12" s="259"/>
      <c r="BD12" s="259"/>
      <c r="BE12" s="259">
        <v>10168</v>
      </c>
      <c r="BF12" s="259"/>
      <c r="BG12" s="259"/>
      <c r="BH12" s="259"/>
      <c r="BI12" s="259"/>
      <c r="BJ12" s="259"/>
    </row>
    <row r="13" spans="1:62">
      <c r="F13" s="241">
        <v>21</v>
      </c>
      <c r="G13" s="241"/>
      <c r="H13" s="241"/>
      <c r="L13" s="54"/>
      <c r="M13" s="259">
        <f t="shared" ref="M13:M15" si="1">SUM(AA13,AM13,AY13,M23,W23,AG23,AQ23,BA23,M33,W33,AG33,AQ33)</f>
        <v>4746</v>
      </c>
      <c r="N13" s="259"/>
      <c r="O13" s="259"/>
      <c r="P13" s="259"/>
      <c r="Q13" s="259"/>
      <c r="R13" s="259"/>
      <c r="S13" s="259"/>
      <c r="T13" s="274">
        <f t="shared" si="0"/>
        <v>112066</v>
      </c>
      <c r="U13" s="274"/>
      <c r="V13" s="274"/>
      <c r="W13" s="274"/>
      <c r="X13" s="274"/>
      <c r="Y13" s="274"/>
      <c r="Z13" s="274"/>
      <c r="AA13" s="259">
        <v>412</v>
      </c>
      <c r="AB13" s="259"/>
      <c r="AC13" s="259"/>
      <c r="AD13" s="259"/>
      <c r="AE13" s="259"/>
      <c r="AF13" s="259"/>
      <c r="AG13" s="259">
        <v>6852</v>
      </c>
      <c r="AH13" s="259"/>
      <c r="AI13" s="259"/>
      <c r="AJ13" s="259"/>
      <c r="AK13" s="259"/>
      <c r="AL13" s="259"/>
      <c r="AM13" s="259">
        <v>233</v>
      </c>
      <c r="AN13" s="259"/>
      <c r="AO13" s="259"/>
      <c r="AP13" s="259"/>
      <c r="AQ13" s="259"/>
      <c r="AR13" s="259"/>
      <c r="AS13" s="259">
        <v>2695</v>
      </c>
      <c r="AT13" s="259"/>
      <c r="AU13" s="259"/>
      <c r="AV13" s="259"/>
      <c r="AW13" s="259"/>
      <c r="AX13" s="259"/>
      <c r="AY13" s="259">
        <v>451</v>
      </c>
      <c r="AZ13" s="259"/>
      <c r="BA13" s="259"/>
      <c r="BB13" s="259"/>
      <c r="BC13" s="259"/>
      <c r="BD13" s="259"/>
      <c r="BE13" s="259">
        <v>9360</v>
      </c>
      <c r="BF13" s="259"/>
      <c r="BG13" s="259"/>
      <c r="BH13" s="259"/>
      <c r="BI13" s="259"/>
      <c r="BJ13" s="259"/>
    </row>
    <row r="14" spans="1:62">
      <c r="F14" s="241">
        <v>22</v>
      </c>
      <c r="G14" s="241"/>
      <c r="H14" s="241"/>
      <c r="L14" s="54"/>
      <c r="M14" s="259">
        <f t="shared" si="1"/>
        <v>3396</v>
      </c>
      <c r="N14" s="259"/>
      <c r="O14" s="259"/>
      <c r="P14" s="259"/>
      <c r="Q14" s="259"/>
      <c r="R14" s="259"/>
      <c r="S14" s="259"/>
      <c r="T14" s="259">
        <f t="shared" si="0"/>
        <v>77317</v>
      </c>
      <c r="U14" s="259"/>
      <c r="V14" s="259"/>
      <c r="W14" s="259"/>
      <c r="X14" s="259"/>
      <c r="Y14" s="259"/>
      <c r="Z14" s="259"/>
      <c r="AA14" s="259">
        <v>293</v>
      </c>
      <c r="AB14" s="259"/>
      <c r="AC14" s="259"/>
      <c r="AD14" s="259"/>
      <c r="AE14" s="259"/>
      <c r="AF14" s="259"/>
      <c r="AG14" s="259">
        <v>3828</v>
      </c>
      <c r="AH14" s="259"/>
      <c r="AI14" s="259"/>
      <c r="AJ14" s="259"/>
      <c r="AK14" s="259"/>
      <c r="AL14" s="259"/>
      <c r="AM14" s="259">
        <v>269</v>
      </c>
      <c r="AN14" s="259"/>
      <c r="AO14" s="259"/>
      <c r="AP14" s="259"/>
      <c r="AQ14" s="259"/>
      <c r="AR14" s="259"/>
      <c r="AS14" s="259">
        <v>3775</v>
      </c>
      <c r="AT14" s="259"/>
      <c r="AU14" s="259"/>
      <c r="AV14" s="259"/>
      <c r="AW14" s="259"/>
      <c r="AX14" s="259"/>
      <c r="AY14" s="259">
        <v>305</v>
      </c>
      <c r="AZ14" s="259"/>
      <c r="BA14" s="259"/>
      <c r="BB14" s="259"/>
      <c r="BC14" s="259"/>
      <c r="BD14" s="259"/>
      <c r="BE14" s="259">
        <v>9303</v>
      </c>
      <c r="BF14" s="259"/>
      <c r="BG14" s="259"/>
      <c r="BH14" s="259"/>
      <c r="BI14" s="259"/>
      <c r="BJ14" s="259"/>
    </row>
    <row r="15" spans="1:62">
      <c r="F15" s="241">
        <v>23</v>
      </c>
      <c r="G15" s="241"/>
      <c r="H15" s="241"/>
      <c r="L15" s="54"/>
      <c r="M15" s="259">
        <f t="shared" si="1"/>
        <v>3382</v>
      </c>
      <c r="N15" s="259"/>
      <c r="O15" s="259"/>
      <c r="P15" s="259"/>
      <c r="Q15" s="259"/>
      <c r="R15" s="259"/>
      <c r="S15" s="259"/>
      <c r="T15" s="259">
        <f t="shared" si="0"/>
        <v>84152</v>
      </c>
      <c r="U15" s="259"/>
      <c r="V15" s="259"/>
      <c r="W15" s="259"/>
      <c r="X15" s="259"/>
      <c r="Y15" s="259"/>
      <c r="Z15" s="259"/>
      <c r="AA15" s="259">
        <v>297</v>
      </c>
      <c r="AB15" s="259"/>
      <c r="AC15" s="259"/>
      <c r="AD15" s="259"/>
      <c r="AE15" s="259"/>
      <c r="AF15" s="259"/>
      <c r="AG15" s="259">
        <v>3828</v>
      </c>
      <c r="AH15" s="259"/>
      <c r="AI15" s="259"/>
      <c r="AJ15" s="259"/>
      <c r="AK15" s="259"/>
      <c r="AL15" s="259"/>
      <c r="AM15" s="259">
        <v>211</v>
      </c>
      <c r="AN15" s="259"/>
      <c r="AO15" s="259"/>
      <c r="AP15" s="259"/>
      <c r="AQ15" s="259"/>
      <c r="AR15" s="259"/>
      <c r="AS15" s="259">
        <v>2950</v>
      </c>
      <c r="AT15" s="259"/>
      <c r="AU15" s="259"/>
      <c r="AV15" s="259"/>
      <c r="AW15" s="259"/>
      <c r="AX15" s="259"/>
      <c r="AY15" s="259">
        <v>306</v>
      </c>
      <c r="AZ15" s="259"/>
      <c r="BA15" s="259"/>
      <c r="BB15" s="259"/>
      <c r="BC15" s="259"/>
      <c r="BD15" s="259"/>
      <c r="BE15" s="259">
        <v>8141</v>
      </c>
      <c r="BF15" s="259"/>
      <c r="BG15" s="259"/>
      <c r="BH15" s="259"/>
      <c r="BI15" s="259"/>
      <c r="BJ15" s="259"/>
    </row>
    <row r="16" spans="1:62">
      <c r="F16" s="238">
        <v>24</v>
      </c>
      <c r="G16" s="238"/>
      <c r="H16" s="238"/>
      <c r="L16" s="54"/>
      <c r="M16" s="265">
        <f>SUM(AA16,AM16,AY16,M26,W26,AG26,AQ26,BA26,M36,W36,AG36,AQ36)</f>
        <v>3325</v>
      </c>
      <c r="N16" s="265"/>
      <c r="O16" s="265"/>
      <c r="P16" s="265"/>
      <c r="Q16" s="265"/>
      <c r="R16" s="265"/>
      <c r="S16" s="265"/>
      <c r="T16" s="265">
        <f>SUM(AG16,AS16,BE16,R26,AB26,AL26,AV26,BF26,R36,AB36,AL36,AV36)</f>
        <v>74915</v>
      </c>
      <c r="U16" s="265"/>
      <c r="V16" s="265"/>
      <c r="W16" s="265"/>
      <c r="X16" s="265"/>
      <c r="Y16" s="265"/>
      <c r="Z16" s="265"/>
      <c r="AA16" s="265">
        <v>297</v>
      </c>
      <c r="AB16" s="265"/>
      <c r="AC16" s="265"/>
      <c r="AD16" s="265"/>
      <c r="AE16" s="265"/>
      <c r="AF16" s="265"/>
      <c r="AG16" s="265">
        <v>4044</v>
      </c>
      <c r="AH16" s="265"/>
      <c r="AI16" s="265"/>
      <c r="AJ16" s="265"/>
      <c r="AK16" s="265"/>
      <c r="AL16" s="265"/>
      <c r="AM16" s="265">
        <v>202</v>
      </c>
      <c r="AN16" s="265"/>
      <c r="AO16" s="265"/>
      <c r="AP16" s="265"/>
      <c r="AQ16" s="265"/>
      <c r="AR16" s="265"/>
      <c r="AS16" s="265">
        <v>2673</v>
      </c>
      <c r="AT16" s="265"/>
      <c r="AU16" s="265"/>
      <c r="AV16" s="265"/>
      <c r="AW16" s="265"/>
      <c r="AX16" s="265"/>
      <c r="AY16" s="265">
        <v>260</v>
      </c>
      <c r="AZ16" s="265"/>
      <c r="BA16" s="265"/>
      <c r="BB16" s="265"/>
      <c r="BC16" s="265"/>
      <c r="BD16" s="265"/>
      <c r="BE16" s="265">
        <v>4868</v>
      </c>
      <c r="BF16" s="265"/>
      <c r="BG16" s="265"/>
      <c r="BH16" s="265"/>
      <c r="BI16" s="265"/>
      <c r="BJ16" s="265"/>
    </row>
    <row r="17" spans="2:62" ht="8.1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>
      <c r="B18" s="244" t="s">
        <v>120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 t="s">
        <v>149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8"/>
    </row>
    <row r="19" spans="2:62"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 t="s">
        <v>154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 t="s">
        <v>153</v>
      </c>
      <c r="X19" s="247"/>
      <c r="Y19" s="247"/>
      <c r="Z19" s="247"/>
      <c r="AA19" s="247"/>
      <c r="AB19" s="247"/>
      <c r="AC19" s="247"/>
      <c r="AD19" s="247"/>
      <c r="AE19" s="247"/>
      <c r="AF19" s="247"/>
      <c r="AG19" s="273" t="s">
        <v>155</v>
      </c>
      <c r="AH19" s="273"/>
      <c r="AI19" s="273"/>
      <c r="AJ19" s="273"/>
      <c r="AK19" s="273"/>
      <c r="AL19" s="273"/>
      <c r="AM19" s="273"/>
      <c r="AN19" s="273"/>
      <c r="AO19" s="273"/>
      <c r="AP19" s="273"/>
      <c r="AQ19" s="247" t="s">
        <v>156</v>
      </c>
      <c r="AR19" s="247"/>
      <c r="AS19" s="247"/>
      <c r="AT19" s="247"/>
      <c r="AU19" s="247"/>
      <c r="AV19" s="247"/>
      <c r="AW19" s="247"/>
      <c r="AX19" s="247"/>
      <c r="AY19" s="247"/>
      <c r="AZ19" s="247"/>
      <c r="BA19" s="247" t="s">
        <v>157</v>
      </c>
      <c r="BB19" s="247"/>
      <c r="BC19" s="247"/>
      <c r="BD19" s="247"/>
      <c r="BE19" s="247"/>
      <c r="BF19" s="247"/>
      <c r="BG19" s="247"/>
      <c r="BH19" s="247"/>
      <c r="BI19" s="247"/>
      <c r="BJ19" s="249"/>
    </row>
    <row r="20" spans="2:62"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 t="s">
        <v>121</v>
      </c>
      <c r="N20" s="247"/>
      <c r="O20" s="247"/>
      <c r="P20" s="247"/>
      <c r="Q20" s="247"/>
      <c r="R20" s="247" t="s">
        <v>122</v>
      </c>
      <c r="S20" s="247"/>
      <c r="T20" s="247"/>
      <c r="U20" s="247"/>
      <c r="V20" s="247"/>
      <c r="W20" s="247" t="s">
        <v>121</v>
      </c>
      <c r="X20" s="247"/>
      <c r="Y20" s="247"/>
      <c r="Z20" s="247"/>
      <c r="AA20" s="247"/>
      <c r="AB20" s="247" t="s">
        <v>122</v>
      </c>
      <c r="AC20" s="247"/>
      <c r="AD20" s="247"/>
      <c r="AE20" s="247"/>
      <c r="AF20" s="247"/>
      <c r="AG20" s="247" t="s">
        <v>121</v>
      </c>
      <c r="AH20" s="247"/>
      <c r="AI20" s="247"/>
      <c r="AJ20" s="247"/>
      <c r="AK20" s="247"/>
      <c r="AL20" s="247" t="s">
        <v>122</v>
      </c>
      <c r="AM20" s="247"/>
      <c r="AN20" s="247"/>
      <c r="AO20" s="247"/>
      <c r="AP20" s="247"/>
      <c r="AQ20" s="247" t="s">
        <v>121</v>
      </c>
      <c r="AR20" s="247"/>
      <c r="AS20" s="247"/>
      <c r="AT20" s="247"/>
      <c r="AU20" s="247"/>
      <c r="AV20" s="247" t="s">
        <v>122</v>
      </c>
      <c r="AW20" s="247"/>
      <c r="AX20" s="247"/>
      <c r="AY20" s="247"/>
      <c r="AZ20" s="247"/>
      <c r="BA20" s="247" t="s">
        <v>121</v>
      </c>
      <c r="BB20" s="247"/>
      <c r="BC20" s="247"/>
      <c r="BD20" s="247"/>
      <c r="BE20" s="247"/>
      <c r="BF20" s="247" t="s">
        <v>122</v>
      </c>
      <c r="BG20" s="247"/>
      <c r="BH20" s="247"/>
      <c r="BI20" s="247"/>
      <c r="BJ20" s="249"/>
    </row>
    <row r="21" spans="2:62" ht="8.1" customHeight="1">
      <c r="L21" s="53"/>
    </row>
    <row r="22" spans="2:62">
      <c r="C22" s="243" t="s">
        <v>128</v>
      </c>
      <c r="D22" s="243"/>
      <c r="E22" s="243"/>
      <c r="F22" s="241">
        <v>20</v>
      </c>
      <c r="G22" s="241"/>
      <c r="H22" s="241"/>
      <c r="I22" s="243" t="s">
        <v>120</v>
      </c>
      <c r="J22" s="243"/>
      <c r="K22" s="243"/>
      <c r="L22" s="54"/>
      <c r="M22" s="259">
        <v>219</v>
      </c>
      <c r="N22" s="259"/>
      <c r="O22" s="259"/>
      <c r="P22" s="259"/>
      <c r="Q22" s="259"/>
      <c r="R22" s="259">
        <v>4030</v>
      </c>
      <c r="S22" s="259"/>
      <c r="T22" s="259"/>
      <c r="U22" s="259"/>
      <c r="V22" s="259"/>
      <c r="W22" s="259">
        <v>130</v>
      </c>
      <c r="X22" s="259"/>
      <c r="Y22" s="259"/>
      <c r="Z22" s="259"/>
      <c r="AA22" s="259"/>
      <c r="AB22" s="259">
        <v>3858</v>
      </c>
      <c r="AC22" s="259"/>
      <c r="AD22" s="259"/>
      <c r="AE22" s="259"/>
      <c r="AF22" s="259"/>
      <c r="AG22" s="259">
        <v>251</v>
      </c>
      <c r="AH22" s="259"/>
      <c r="AI22" s="259"/>
      <c r="AJ22" s="259"/>
      <c r="AK22" s="259"/>
      <c r="AL22" s="259">
        <v>19469</v>
      </c>
      <c r="AM22" s="259"/>
      <c r="AN22" s="259"/>
      <c r="AO22" s="259"/>
      <c r="AP22" s="259"/>
      <c r="AQ22" s="259">
        <v>542</v>
      </c>
      <c r="AR22" s="259"/>
      <c r="AS22" s="259"/>
      <c r="AT22" s="259"/>
      <c r="AU22" s="259"/>
      <c r="AV22" s="259">
        <v>7534</v>
      </c>
      <c r="AW22" s="259"/>
      <c r="AX22" s="259"/>
      <c r="AY22" s="259"/>
      <c r="AZ22" s="259"/>
      <c r="BA22" s="259">
        <v>393</v>
      </c>
      <c r="BB22" s="259"/>
      <c r="BC22" s="259"/>
      <c r="BD22" s="259"/>
      <c r="BE22" s="259"/>
      <c r="BF22" s="259">
        <v>6068</v>
      </c>
      <c r="BG22" s="259"/>
      <c r="BH22" s="259"/>
      <c r="BI22" s="259"/>
      <c r="BJ22" s="259"/>
    </row>
    <row r="23" spans="2:62">
      <c r="F23" s="241">
        <v>21</v>
      </c>
      <c r="G23" s="241"/>
      <c r="H23" s="241"/>
      <c r="L23" s="54"/>
      <c r="M23" s="259">
        <v>211</v>
      </c>
      <c r="N23" s="259"/>
      <c r="O23" s="259"/>
      <c r="P23" s="259"/>
      <c r="Q23" s="259"/>
      <c r="R23" s="259">
        <v>4799</v>
      </c>
      <c r="S23" s="259"/>
      <c r="T23" s="259"/>
      <c r="U23" s="259"/>
      <c r="V23" s="259"/>
      <c r="W23" s="259">
        <v>112</v>
      </c>
      <c r="X23" s="259"/>
      <c r="Y23" s="259"/>
      <c r="Z23" s="259"/>
      <c r="AA23" s="259"/>
      <c r="AB23" s="259">
        <v>3746</v>
      </c>
      <c r="AC23" s="259"/>
      <c r="AD23" s="259"/>
      <c r="AE23" s="259"/>
      <c r="AF23" s="259"/>
      <c r="AG23" s="259">
        <v>254</v>
      </c>
      <c r="AH23" s="259"/>
      <c r="AI23" s="259"/>
      <c r="AJ23" s="259"/>
      <c r="AK23" s="259"/>
      <c r="AL23" s="259">
        <v>47509</v>
      </c>
      <c r="AM23" s="259"/>
      <c r="AN23" s="259"/>
      <c r="AO23" s="259"/>
      <c r="AP23" s="259"/>
      <c r="AQ23" s="259">
        <v>567</v>
      </c>
      <c r="AR23" s="259"/>
      <c r="AS23" s="259"/>
      <c r="AT23" s="259"/>
      <c r="AU23" s="259"/>
      <c r="AV23" s="259">
        <v>5984</v>
      </c>
      <c r="AW23" s="259"/>
      <c r="AX23" s="259"/>
      <c r="AY23" s="259"/>
      <c r="AZ23" s="259"/>
      <c r="BA23" s="259">
        <v>402</v>
      </c>
      <c r="BB23" s="259"/>
      <c r="BC23" s="259"/>
      <c r="BD23" s="259"/>
      <c r="BE23" s="259"/>
      <c r="BF23" s="259">
        <v>6138</v>
      </c>
      <c r="BG23" s="259"/>
      <c r="BH23" s="259"/>
      <c r="BI23" s="259"/>
      <c r="BJ23" s="259"/>
    </row>
    <row r="24" spans="2:62">
      <c r="F24" s="241">
        <v>22</v>
      </c>
      <c r="G24" s="241"/>
      <c r="H24" s="241"/>
      <c r="L24" s="54"/>
      <c r="M24" s="259">
        <v>77</v>
      </c>
      <c r="N24" s="259"/>
      <c r="O24" s="259"/>
      <c r="P24" s="259"/>
      <c r="Q24" s="259"/>
      <c r="R24" s="259">
        <v>1967</v>
      </c>
      <c r="S24" s="259"/>
      <c r="T24" s="259"/>
      <c r="U24" s="259"/>
      <c r="V24" s="259"/>
      <c r="W24" s="259">
        <v>94</v>
      </c>
      <c r="X24" s="259"/>
      <c r="Y24" s="259"/>
      <c r="Z24" s="259"/>
      <c r="AA24" s="259"/>
      <c r="AB24" s="259">
        <v>3172</v>
      </c>
      <c r="AC24" s="259"/>
      <c r="AD24" s="259"/>
      <c r="AE24" s="259"/>
      <c r="AF24" s="259"/>
      <c r="AG24" s="259">
        <v>116</v>
      </c>
      <c r="AH24" s="259"/>
      <c r="AI24" s="259"/>
      <c r="AJ24" s="259"/>
      <c r="AK24" s="259"/>
      <c r="AL24" s="259">
        <v>27878</v>
      </c>
      <c r="AM24" s="259"/>
      <c r="AN24" s="259"/>
      <c r="AO24" s="259"/>
      <c r="AP24" s="259"/>
      <c r="AQ24" s="259">
        <v>512</v>
      </c>
      <c r="AR24" s="259"/>
      <c r="AS24" s="259"/>
      <c r="AT24" s="259"/>
      <c r="AU24" s="259"/>
      <c r="AV24" s="259">
        <v>6894</v>
      </c>
      <c r="AW24" s="259"/>
      <c r="AX24" s="259"/>
      <c r="AY24" s="259"/>
      <c r="AZ24" s="259"/>
      <c r="BA24" s="259">
        <v>421</v>
      </c>
      <c r="BB24" s="259"/>
      <c r="BC24" s="259"/>
      <c r="BD24" s="259"/>
      <c r="BE24" s="259"/>
      <c r="BF24" s="259">
        <v>5704</v>
      </c>
      <c r="BG24" s="259"/>
      <c r="BH24" s="259"/>
      <c r="BI24" s="259"/>
      <c r="BJ24" s="259"/>
    </row>
    <row r="25" spans="2:62">
      <c r="F25" s="241">
        <v>23</v>
      </c>
      <c r="G25" s="241"/>
      <c r="H25" s="241"/>
      <c r="L25" s="54"/>
      <c r="M25" s="259">
        <v>63</v>
      </c>
      <c r="N25" s="259"/>
      <c r="O25" s="259"/>
      <c r="P25" s="259"/>
      <c r="Q25" s="259"/>
      <c r="R25" s="259">
        <v>5471</v>
      </c>
      <c r="S25" s="259"/>
      <c r="T25" s="259"/>
      <c r="U25" s="259"/>
      <c r="V25" s="259"/>
      <c r="W25" s="259">
        <v>93</v>
      </c>
      <c r="X25" s="259"/>
      <c r="Y25" s="259"/>
      <c r="Z25" s="259"/>
      <c r="AA25" s="259"/>
      <c r="AB25" s="259">
        <v>3016</v>
      </c>
      <c r="AC25" s="259"/>
      <c r="AD25" s="259"/>
      <c r="AE25" s="259"/>
      <c r="AF25" s="259"/>
      <c r="AG25" s="259">
        <v>144</v>
      </c>
      <c r="AH25" s="259"/>
      <c r="AI25" s="259"/>
      <c r="AJ25" s="259"/>
      <c r="AK25" s="259"/>
      <c r="AL25" s="259">
        <v>32911</v>
      </c>
      <c r="AM25" s="259"/>
      <c r="AN25" s="259"/>
      <c r="AO25" s="259"/>
      <c r="AP25" s="259"/>
      <c r="AQ25" s="259">
        <v>517</v>
      </c>
      <c r="AR25" s="259"/>
      <c r="AS25" s="259"/>
      <c r="AT25" s="259"/>
      <c r="AU25" s="259"/>
      <c r="AV25" s="259">
        <v>7269</v>
      </c>
      <c r="AW25" s="259"/>
      <c r="AX25" s="259"/>
      <c r="AY25" s="259"/>
      <c r="AZ25" s="259"/>
      <c r="BA25" s="259">
        <v>445</v>
      </c>
      <c r="BB25" s="259"/>
      <c r="BC25" s="259"/>
      <c r="BD25" s="259"/>
      <c r="BE25" s="259"/>
      <c r="BF25" s="259">
        <v>5801</v>
      </c>
      <c r="BG25" s="259"/>
      <c r="BH25" s="259"/>
      <c r="BI25" s="259"/>
      <c r="BJ25" s="259"/>
    </row>
    <row r="26" spans="2:62">
      <c r="F26" s="238">
        <v>24</v>
      </c>
      <c r="G26" s="238"/>
      <c r="H26" s="238"/>
      <c r="L26" s="54"/>
      <c r="M26" s="265">
        <v>62</v>
      </c>
      <c r="N26" s="265"/>
      <c r="O26" s="265"/>
      <c r="P26" s="265"/>
      <c r="Q26" s="265"/>
      <c r="R26" s="265">
        <v>1787</v>
      </c>
      <c r="S26" s="265"/>
      <c r="T26" s="265"/>
      <c r="U26" s="265"/>
      <c r="V26" s="265"/>
      <c r="W26" s="265">
        <v>129</v>
      </c>
      <c r="X26" s="265"/>
      <c r="Y26" s="265"/>
      <c r="Z26" s="265"/>
      <c r="AA26" s="265"/>
      <c r="AB26" s="265">
        <v>4193</v>
      </c>
      <c r="AC26" s="265"/>
      <c r="AD26" s="265"/>
      <c r="AE26" s="265"/>
      <c r="AF26" s="265"/>
      <c r="AG26" s="265">
        <v>155</v>
      </c>
      <c r="AH26" s="265"/>
      <c r="AI26" s="265"/>
      <c r="AJ26" s="265"/>
      <c r="AK26" s="265"/>
      <c r="AL26" s="265">
        <v>29082</v>
      </c>
      <c r="AM26" s="265"/>
      <c r="AN26" s="265"/>
      <c r="AO26" s="265"/>
      <c r="AP26" s="265"/>
      <c r="AQ26" s="265">
        <v>521</v>
      </c>
      <c r="AR26" s="265"/>
      <c r="AS26" s="265"/>
      <c r="AT26" s="265"/>
      <c r="AU26" s="265"/>
      <c r="AV26" s="265">
        <v>7420</v>
      </c>
      <c r="AW26" s="265"/>
      <c r="AX26" s="265"/>
      <c r="AY26" s="265"/>
      <c r="AZ26" s="265"/>
      <c r="BA26" s="265">
        <v>433</v>
      </c>
      <c r="BB26" s="265"/>
      <c r="BC26" s="265"/>
      <c r="BD26" s="265"/>
      <c r="BE26" s="265"/>
      <c r="BF26" s="265">
        <v>6630</v>
      </c>
      <c r="BG26" s="265"/>
      <c r="BH26" s="265"/>
      <c r="BI26" s="265"/>
      <c r="BJ26" s="265"/>
    </row>
    <row r="27" spans="2:62" ht="8.1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5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>
      <c r="B28" s="244" t="s">
        <v>120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 t="s">
        <v>149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69" t="s">
        <v>158</v>
      </c>
      <c r="BB28" s="270"/>
      <c r="BC28" s="270"/>
      <c r="BD28" s="270"/>
      <c r="BE28" s="270"/>
      <c r="BF28" s="270"/>
      <c r="BG28" s="270"/>
      <c r="BH28" s="270"/>
      <c r="BI28" s="270"/>
      <c r="BJ28" s="271"/>
    </row>
    <row r="29" spans="2:62"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 t="s">
        <v>154</v>
      </c>
      <c r="N29" s="247"/>
      <c r="O29" s="247"/>
      <c r="P29" s="247"/>
      <c r="Q29" s="247"/>
      <c r="R29" s="247"/>
      <c r="S29" s="247"/>
      <c r="T29" s="247"/>
      <c r="U29" s="247"/>
      <c r="V29" s="247"/>
      <c r="W29" s="247" t="s">
        <v>146</v>
      </c>
      <c r="X29" s="247"/>
      <c r="Y29" s="247"/>
      <c r="Z29" s="247"/>
      <c r="AA29" s="247"/>
      <c r="AB29" s="247"/>
      <c r="AC29" s="247"/>
      <c r="AD29" s="247"/>
      <c r="AE29" s="247"/>
      <c r="AF29" s="247"/>
      <c r="AG29" s="247" t="s">
        <v>159</v>
      </c>
      <c r="AH29" s="247"/>
      <c r="AI29" s="247"/>
      <c r="AJ29" s="247"/>
      <c r="AK29" s="247"/>
      <c r="AL29" s="247"/>
      <c r="AM29" s="247"/>
      <c r="AN29" s="247"/>
      <c r="AO29" s="247"/>
      <c r="AP29" s="247"/>
      <c r="AQ29" s="247" t="s">
        <v>160</v>
      </c>
      <c r="AR29" s="247"/>
      <c r="AS29" s="247"/>
      <c r="AT29" s="247"/>
      <c r="AU29" s="247"/>
      <c r="AV29" s="247"/>
      <c r="AW29" s="247"/>
      <c r="AX29" s="247"/>
      <c r="AY29" s="247"/>
      <c r="AZ29" s="247"/>
      <c r="BA29" s="247" t="s">
        <v>161</v>
      </c>
      <c r="BB29" s="247"/>
      <c r="BC29" s="247"/>
      <c r="BD29" s="247"/>
      <c r="BE29" s="247"/>
      <c r="BF29" s="247"/>
      <c r="BG29" s="247"/>
      <c r="BH29" s="247"/>
      <c r="BI29" s="247"/>
      <c r="BJ29" s="249"/>
    </row>
    <row r="30" spans="2:62"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 t="s">
        <v>121</v>
      </c>
      <c r="N30" s="247"/>
      <c r="O30" s="247"/>
      <c r="P30" s="247"/>
      <c r="Q30" s="247"/>
      <c r="R30" s="247" t="s">
        <v>122</v>
      </c>
      <c r="S30" s="247"/>
      <c r="T30" s="247"/>
      <c r="U30" s="247"/>
      <c r="V30" s="247"/>
      <c r="W30" s="247" t="s">
        <v>121</v>
      </c>
      <c r="X30" s="247"/>
      <c r="Y30" s="247"/>
      <c r="Z30" s="247"/>
      <c r="AA30" s="247"/>
      <c r="AB30" s="247" t="s">
        <v>122</v>
      </c>
      <c r="AC30" s="247"/>
      <c r="AD30" s="247"/>
      <c r="AE30" s="247"/>
      <c r="AF30" s="247"/>
      <c r="AG30" s="247" t="s">
        <v>121</v>
      </c>
      <c r="AH30" s="247"/>
      <c r="AI30" s="247"/>
      <c r="AJ30" s="247"/>
      <c r="AK30" s="247"/>
      <c r="AL30" s="247" t="s">
        <v>122</v>
      </c>
      <c r="AM30" s="247"/>
      <c r="AN30" s="247"/>
      <c r="AO30" s="247"/>
      <c r="AP30" s="247"/>
      <c r="AQ30" s="247" t="s">
        <v>121</v>
      </c>
      <c r="AR30" s="247"/>
      <c r="AS30" s="247"/>
      <c r="AT30" s="247"/>
      <c r="AU30" s="247"/>
      <c r="AV30" s="247" t="s">
        <v>122</v>
      </c>
      <c r="AW30" s="247"/>
      <c r="AX30" s="247"/>
      <c r="AY30" s="247"/>
      <c r="AZ30" s="247"/>
      <c r="BA30" s="247" t="s">
        <v>121</v>
      </c>
      <c r="BB30" s="247"/>
      <c r="BC30" s="247"/>
      <c r="BD30" s="247"/>
      <c r="BE30" s="247"/>
      <c r="BF30" s="247" t="s">
        <v>122</v>
      </c>
      <c r="BG30" s="247"/>
      <c r="BH30" s="247"/>
      <c r="BI30" s="247"/>
      <c r="BJ30" s="249"/>
    </row>
    <row r="31" spans="2:62" ht="8.1" customHeight="1">
      <c r="L31" s="53"/>
    </row>
    <row r="32" spans="2:62">
      <c r="C32" s="243" t="s">
        <v>128</v>
      </c>
      <c r="D32" s="243"/>
      <c r="E32" s="243"/>
      <c r="F32" s="241">
        <v>20</v>
      </c>
      <c r="G32" s="241"/>
      <c r="H32" s="241"/>
      <c r="I32" s="243" t="s">
        <v>120</v>
      </c>
      <c r="J32" s="243"/>
      <c r="K32" s="243"/>
      <c r="L32" s="54"/>
      <c r="M32" s="259">
        <v>206</v>
      </c>
      <c r="N32" s="259"/>
      <c r="O32" s="259"/>
      <c r="P32" s="259"/>
      <c r="Q32" s="259"/>
      <c r="R32" s="259">
        <v>5243</v>
      </c>
      <c r="S32" s="259"/>
      <c r="T32" s="259"/>
      <c r="U32" s="259"/>
      <c r="V32" s="259"/>
      <c r="W32" s="259">
        <v>572</v>
      </c>
      <c r="X32" s="259"/>
      <c r="Y32" s="259"/>
      <c r="Z32" s="259"/>
      <c r="AA32" s="259"/>
      <c r="AB32" s="259">
        <v>4917</v>
      </c>
      <c r="AC32" s="259"/>
      <c r="AD32" s="259"/>
      <c r="AE32" s="259"/>
      <c r="AF32" s="259"/>
      <c r="AG32" s="259">
        <v>857</v>
      </c>
      <c r="AH32" s="259"/>
      <c r="AI32" s="259"/>
      <c r="AJ32" s="259"/>
      <c r="AK32" s="259"/>
      <c r="AL32" s="259">
        <v>7226</v>
      </c>
      <c r="AM32" s="259"/>
      <c r="AN32" s="259"/>
      <c r="AO32" s="259"/>
      <c r="AP32" s="259"/>
      <c r="AQ32" s="259">
        <v>390</v>
      </c>
      <c r="AR32" s="259"/>
      <c r="AS32" s="259"/>
      <c r="AT32" s="259"/>
      <c r="AU32" s="259"/>
      <c r="AV32" s="259">
        <v>6497</v>
      </c>
      <c r="AW32" s="259"/>
      <c r="AX32" s="259"/>
      <c r="AY32" s="259"/>
      <c r="AZ32" s="259"/>
      <c r="BA32" s="259">
        <v>1</v>
      </c>
      <c r="BB32" s="259"/>
      <c r="BC32" s="259"/>
      <c r="BD32" s="259"/>
      <c r="BE32" s="259"/>
      <c r="BF32" s="259">
        <v>34</v>
      </c>
      <c r="BG32" s="259"/>
      <c r="BH32" s="259"/>
      <c r="BI32" s="259"/>
      <c r="BJ32" s="259"/>
    </row>
    <row r="33" spans="2:62">
      <c r="F33" s="241">
        <v>21</v>
      </c>
      <c r="G33" s="241"/>
      <c r="H33" s="241"/>
      <c r="L33" s="54"/>
      <c r="M33" s="259">
        <v>215</v>
      </c>
      <c r="N33" s="259"/>
      <c r="O33" s="259"/>
      <c r="P33" s="259"/>
      <c r="Q33" s="259"/>
      <c r="R33" s="259">
        <v>5961</v>
      </c>
      <c r="S33" s="259"/>
      <c r="T33" s="259"/>
      <c r="U33" s="259"/>
      <c r="V33" s="259"/>
      <c r="W33" s="259">
        <v>586</v>
      </c>
      <c r="X33" s="259"/>
      <c r="Y33" s="259"/>
      <c r="Z33" s="259"/>
      <c r="AA33" s="259"/>
      <c r="AB33" s="259">
        <v>4850</v>
      </c>
      <c r="AC33" s="259"/>
      <c r="AD33" s="259"/>
      <c r="AE33" s="259"/>
      <c r="AF33" s="259"/>
      <c r="AG33" s="259">
        <v>825</v>
      </c>
      <c r="AH33" s="259"/>
      <c r="AI33" s="259"/>
      <c r="AJ33" s="259"/>
      <c r="AK33" s="259"/>
      <c r="AL33" s="259">
        <v>6822</v>
      </c>
      <c r="AM33" s="259"/>
      <c r="AN33" s="259"/>
      <c r="AO33" s="259"/>
      <c r="AP33" s="259"/>
      <c r="AQ33" s="259">
        <v>478</v>
      </c>
      <c r="AR33" s="259"/>
      <c r="AS33" s="259"/>
      <c r="AT33" s="259"/>
      <c r="AU33" s="259"/>
      <c r="AV33" s="259">
        <v>7350</v>
      </c>
      <c r="AW33" s="259"/>
      <c r="AX33" s="259"/>
      <c r="AY33" s="259"/>
      <c r="AZ33" s="259"/>
      <c r="BA33" s="259">
        <v>1</v>
      </c>
      <c r="BB33" s="259"/>
      <c r="BC33" s="259"/>
      <c r="BD33" s="259"/>
      <c r="BE33" s="259"/>
      <c r="BF33" s="259">
        <v>28</v>
      </c>
      <c r="BG33" s="259"/>
      <c r="BH33" s="259"/>
      <c r="BI33" s="259"/>
      <c r="BJ33" s="259"/>
    </row>
    <row r="34" spans="2:62">
      <c r="F34" s="241">
        <v>22</v>
      </c>
      <c r="G34" s="241"/>
      <c r="H34" s="241"/>
      <c r="L34" s="54"/>
      <c r="M34" s="259">
        <v>77</v>
      </c>
      <c r="N34" s="259"/>
      <c r="O34" s="259"/>
      <c r="P34" s="259"/>
      <c r="Q34" s="259"/>
      <c r="R34" s="259">
        <v>2098</v>
      </c>
      <c r="S34" s="259"/>
      <c r="T34" s="259"/>
      <c r="U34" s="259"/>
      <c r="V34" s="259"/>
      <c r="W34" s="259">
        <v>390</v>
      </c>
      <c r="X34" s="259"/>
      <c r="Y34" s="259"/>
      <c r="Z34" s="259"/>
      <c r="AA34" s="259"/>
      <c r="AB34" s="259">
        <v>3202</v>
      </c>
      <c r="AC34" s="259"/>
      <c r="AD34" s="259"/>
      <c r="AE34" s="259"/>
      <c r="AF34" s="259"/>
      <c r="AG34" s="259">
        <v>566</v>
      </c>
      <c r="AH34" s="259"/>
      <c r="AI34" s="259"/>
      <c r="AJ34" s="259"/>
      <c r="AK34" s="259"/>
      <c r="AL34" s="259">
        <v>5093</v>
      </c>
      <c r="AM34" s="259"/>
      <c r="AN34" s="259"/>
      <c r="AO34" s="259"/>
      <c r="AP34" s="259"/>
      <c r="AQ34" s="259">
        <v>276</v>
      </c>
      <c r="AR34" s="259"/>
      <c r="AS34" s="259"/>
      <c r="AT34" s="259"/>
      <c r="AU34" s="259"/>
      <c r="AV34" s="259">
        <v>4403</v>
      </c>
      <c r="AW34" s="259"/>
      <c r="AX34" s="259"/>
      <c r="AY34" s="259"/>
      <c r="AZ34" s="259"/>
      <c r="BA34" s="259">
        <v>1</v>
      </c>
      <c r="BB34" s="259"/>
      <c r="BC34" s="259"/>
      <c r="BD34" s="259"/>
      <c r="BE34" s="259"/>
      <c r="BF34" s="259">
        <v>10</v>
      </c>
      <c r="BG34" s="259"/>
      <c r="BH34" s="259"/>
      <c r="BI34" s="259"/>
      <c r="BJ34" s="259"/>
    </row>
    <row r="35" spans="2:62">
      <c r="F35" s="241">
        <v>23</v>
      </c>
      <c r="G35" s="241"/>
      <c r="H35" s="241"/>
      <c r="L35" s="54"/>
      <c r="M35" s="259">
        <v>164</v>
      </c>
      <c r="N35" s="259"/>
      <c r="O35" s="259"/>
      <c r="P35" s="259"/>
      <c r="Q35" s="259"/>
      <c r="R35" s="259">
        <v>2559</v>
      </c>
      <c r="S35" s="259"/>
      <c r="T35" s="259"/>
      <c r="U35" s="259"/>
      <c r="V35" s="259"/>
      <c r="W35" s="259">
        <v>390</v>
      </c>
      <c r="X35" s="259"/>
      <c r="Y35" s="259"/>
      <c r="Z35" s="259"/>
      <c r="AA35" s="259"/>
      <c r="AB35" s="259">
        <v>3541</v>
      </c>
      <c r="AC35" s="259"/>
      <c r="AD35" s="259"/>
      <c r="AE35" s="259"/>
      <c r="AF35" s="259"/>
      <c r="AG35" s="259">
        <v>520</v>
      </c>
      <c r="AH35" s="259"/>
      <c r="AI35" s="259"/>
      <c r="AJ35" s="259"/>
      <c r="AK35" s="259"/>
      <c r="AL35" s="259">
        <v>5077</v>
      </c>
      <c r="AM35" s="259"/>
      <c r="AN35" s="259"/>
      <c r="AO35" s="259"/>
      <c r="AP35" s="259"/>
      <c r="AQ35" s="259">
        <v>232</v>
      </c>
      <c r="AR35" s="259"/>
      <c r="AS35" s="259"/>
      <c r="AT35" s="259"/>
      <c r="AU35" s="259"/>
      <c r="AV35" s="259">
        <v>3588</v>
      </c>
      <c r="AW35" s="259"/>
      <c r="AX35" s="259"/>
      <c r="AY35" s="259"/>
      <c r="AZ35" s="259"/>
      <c r="BA35" s="259">
        <v>0</v>
      </c>
      <c r="BB35" s="259"/>
      <c r="BC35" s="259"/>
      <c r="BD35" s="259"/>
      <c r="BE35" s="259"/>
      <c r="BF35" s="259">
        <v>0</v>
      </c>
      <c r="BG35" s="259"/>
      <c r="BH35" s="259"/>
      <c r="BI35" s="259"/>
      <c r="BJ35" s="259"/>
    </row>
    <row r="36" spans="2:62">
      <c r="F36" s="238">
        <v>24</v>
      </c>
      <c r="G36" s="238"/>
      <c r="H36" s="238"/>
      <c r="L36" s="54"/>
      <c r="M36" s="265">
        <v>67</v>
      </c>
      <c r="N36" s="265"/>
      <c r="O36" s="265"/>
      <c r="P36" s="265"/>
      <c r="Q36" s="265"/>
      <c r="R36" s="265">
        <v>1887</v>
      </c>
      <c r="S36" s="265"/>
      <c r="T36" s="265"/>
      <c r="U36" s="265"/>
      <c r="V36" s="265"/>
      <c r="W36" s="265">
        <v>383</v>
      </c>
      <c r="X36" s="265"/>
      <c r="Y36" s="265"/>
      <c r="Z36" s="265"/>
      <c r="AA36" s="265"/>
      <c r="AB36" s="265">
        <v>3166</v>
      </c>
      <c r="AC36" s="265"/>
      <c r="AD36" s="265"/>
      <c r="AE36" s="265"/>
      <c r="AF36" s="265"/>
      <c r="AG36" s="265">
        <v>602</v>
      </c>
      <c r="AH36" s="265"/>
      <c r="AI36" s="265"/>
      <c r="AJ36" s="265"/>
      <c r="AK36" s="265"/>
      <c r="AL36" s="265">
        <v>5946</v>
      </c>
      <c r="AM36" s="265"/>
      <c r="AN36" s="265"/>
      <c r="AO36" s="265"/>
      <c r="AP36" s="265"/>
      <c r="AQ36" s="265">
        <v>214</v>
      </c>
      <c r="AR36" s="265"/>
      <c r="AS36" s="265"/>
      <c r="AT36" s="265"/>
      <c r="AU36" s="265"/>
      <c r="AV36" s="265">
        <v>3219</v>
      </c>
      <c r="AW36" s="265"/>
      <c r="AX36" s="265"/>
      <c r="AY36" s="265"/>
      <c r="AZ36" s="265"/>
      <c r="BA36" s="265">
        <v>0</v>
      </c>
      <c r="BB36" s="265"/>
      <c r="BC36" s="265"/>
      <c r="BD36" s="265"/>
      <c r="BE36" s="265"/>
      <c r="BF36" s="265">
        <v>0</v>
      </c>
      <c r="BG36" s="265"/>
      <c r="BH36" s="265"/>
      <c r="BI36" s="265"/>
      <c r="BJ36" s="265"/>
    </row>
    <row r="37" spans="2:62" ht="8.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5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s="3" customFormat="1" ht="13.5" customHeight="1">
      <c r="C38" s="267" t="s">
        <v>16</v>
      </c>
      <c r="D38" s="267"/>
      <c r="E38" s="174" t="s">
        <v>691</v>
      </c>
      <c r="F38" s="268">
        <v>-1</v>
      </c>
      <c r="G38" s="268"/>
      <c r="H38" s="175" t="s">
        <v>739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</row>
    <row r="39" spans="2:62" s="3" customFormat="1" ht="13.5" customHeight="1">
      <c r="C39" s="202"/>
      <c r="D39" s="202"/>
      <c r="E39" s="174"/>
      <c r="F39" s="201"/>
      <c r="G39" s="201"/>
      <c r="H39" s="175" t="s">
        <v>740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</row>
    <row r="40" spans="2:62" s="3" customFormat="1" ht="13.5" customHeight="1">
      <c r="C40" s="202"/>
      <c r="D40" s="202"/>
      <c r="E40" s="174"/>
      <c r="F40" s="268">
        <v>-2</v>
      </c>
      <c r="G40" s="268"/>
      <c r="H40" s="175" t="s">
        <v>737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</row>
    <row r="41" spans="2:62" s="3" customFormat="1" ht="13.5" customHeight="1">
      <c r="C41" s="202"/>
      <c r="D41" s="202"/>
      <c r="E41" s="174"/>
      <c r="H41" s="175" t="s">
        <v>738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</row>
    <row r="42" spans="2:62" ht="12" customHeight="1">
      <c r="B42" s="266" t="s">
        <v>135</v>
      </c>
      <c r="C42" s="266"/>
      <c r="D42" s="266"/>
      <c r="E42" s="8" t="s">
        <v>134</v>
      </c>
      <c r="F42" s="2" t="s">
        <v>139</v>
      </c>
    </row>
    <row r="45" spans="2:62" ht="18" customHeight="1">
      <c r="B45" s="253" t="s">
        <v>662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</row>
    <row r="46" spans="2:62" ht="12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>
      <c r="B47" s="244" t="s">
        <v>120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 t="s">
        <v>123</v>
      </c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 t="s">
        <v>162</v>
      </c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8"/>
    </row>
    <row r="48" spans="2:62"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62" t="s">
        <v>163</v>
      </c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47" t="s">
        <v>140</v>
      </c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 t="s">
        <v>164</v>
      </c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9"/>
    </row>
    <row r="49" spans="2:62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 t="s">
        <v>121</v>
      </c>
      <c r="N49" s="247"/>
      <c r="O49" s="247"/>
      <c r="P49" s="247"/>
      <c r="Q49" s="247"/>
      <c r="R49" s="247"/>
      <c r="S49" s="247"/>
      <c r="T49" s="247" t="s">
        <v>122</v>
      </c>
      <c r="U49" s="247"/>
      <c r="V49" s="247"/>
      <c r="W49" s="247"/>
      <c r="X49" s="247"/>
      <c r="Y49" s="247"/>
      <c r="Z49" s="247"/>
      <c r="AA49" s="247" t="s">
        <v>121</v>
      </c>
      <c r="AB49" s="247"/>
      <c r="AC49" s="247"/>
      <c r="AD49" s="247"/>
      <c r="AE49" s="247"/>
      <c r="AF49" s="247"/>
      <c r="AG49" s="247" t="s">
        <v>122</v>
      </c>
      <c r="AH49" s="247"/>
      <c r="AI49" s="247"/>
      <c r="AJ49" s="247"/>
      <c r="AK49" s="247"/>
      <c r="AL49" s="247"/>
      <c r="AM49" s="247" t="s">
        <v>121</v>
      </c>
      <c r="AN49" s="247"/>
      <c r="AO49" s="247"/>
      <c r="AP49" s="247"/>
      <c r="AQ49" s="247"/>
      <c r="AR49" s="247"/>
      <c r="AS49" s="247" t="s">
        <v>122</v>
      </c>
      <c r="AT49" s="247"/>
      <c r="AU49" s="247"/>
      <c r="AV49" s="247"/>
      <c r="AW49" s="247"/>
      <c r="AX49" s="247"/>
      <c r="AY49" s="247" t="s">
        <v>121</v>
      </c>
      <c r="AZ49" s="247"/>
      <c r="BA49" s="247"/>
      <c r="BB49" s="247"/>
      <c r="BC49" s="247"/>
      <c r="BD49" s="247"/>
      <c r="BE49" s="247" t="s">
        <v>122</v>
      </c>
      <c r="BF49" s="247"/>
      <c r="BG49" s="247"/>
      <c r="BH49" s="247"/>
      <c r="BI49" s="247"/>
      <c r="BJ49" s="249"/>
    </row>
    <row r="50" spans="2:62" ht="8.1" customHeight="1">
      <c r="L50" s="53"/>
    </row>
    <row r="51" spans="2:62">
      <c r="C51" s="243" t="s">
        <v>128</v>
      </c>
      <c r="D51" s="243"/>
      <c r="E51" s="243"/>
      <c r="F51" s="241">
        <v>20</v>
      </c>
      <c r="G51" s="241"/>
      <c r="H51" s="241"/>
      <c r="I51" s="243" t="s">
        <v>120</v>
      </c>
      <c r="J51" s="243"/>
      <c r="K51" s="243"/>
      <c r="L51" s="54"/>
      <c r="M51" s="259">
        <v>1877</v>
      </c>
      <c r="N51" s="259"/>
      <c r="O51" s="259"/>
      <c r="P51" s="259"/>
      <c r="Q51" s="259"/>
      <c r="R51" s="259"/>
      <c r="S51" s="259"/>
      <c r="T51" s="259">
        <v>39379</v>
      </c>
      <c r="U51" s="259"/>
      <c r="V51" s="259"/>
      <c r="W51" s="259"/>
      <c r="X51" s="259"/>
      <c r="Y51" s="259"/>
      <c r="Z51" s="259"/>
      <c r="AA51" s="260">
        <v>1261</v>
      </c>
      <c r="AB51" s="260"/>
      <c r="AC51" s="260"/>
      <c r="AD51" s="260"/>
      <c r="AE51" s="260"/>
      <c r="AF51" s="260"/>
      <c r="AG51" s="260">
        <v>32112</v>
      </c>
      <c r="AH51" s="260"/>
      <c r="AI51" s="260"/>
      <c r="AJ51" s="260"/>
      <c r="AK51" s="260"/>
      <c r="AL51" s="260"/>
      <c r="AM51" s="259">
        <v>628</v>
      </c>
      <c r="AN51" s="259"/>
      <c r="AO51" s="259"/>
      <c r="AP51" s="259"/>
      <c r="AQ51" s="259"/>
      <c r="AR51" s="259"/>
      <c r="AS51" s="259">
        <v>25017</v>
      </c>
      <c r="AT51" s="259"/>
      <c r="AU51" s="259"/>
      <c r="AV51" s="259"/>
      <c r="AW51" s="259"/>
      <c r="AX51" s="259"/>
      <c r="AY51" s="259">
        <v>633</v>
      </c>
      <c r="AZ51" s="259"/>
      <c r="BA51" s="259"/>
      <c r="BB51" s="259"/>
      <c r="BC51" s="259"/>
      <c r="BD51" s="259"/>
      <c r="BE51" s="259">
        <v>7095</v>
      </c>
      <c r="BF51" s="259"/>
      <c r="BG51" s="259"/>
      <c r="BH51" s="259"/>
      <c r="BI51" s="259"/>
      <c r="BJ51" s="259"/>
    </row>
    <row r="52" spans="2:62">
      <c r="F52" s="241">
        <v>21</v>
      </c>
      <c r="G52" s="241"/>
      <c r="H52" s="241"/>
      <c r="L52" s="54"/>
      <c r="M52" s="259">
        <v>1569</v>
      </c>
      <c r="N52" s="259"/>
      <c r="O52" s="259"/>
      <c r="P52" s="259"/>
      <c r="Q52" s="259"/>
      <c r="R52" s="259"/>
      <c r="S52" s="259"/>
      <c r="T52" s="259">
        <v>35805</v>
      </c>
      <c r="U52" s="259"/>
      <c r="V52" s="259"/>
      <c r="W52" s="259"/>
      <c r="X52" s="259"/>
      <c r="Y52" s="259"/>
      <c r="Z52" s="259"/>
      <c r="AA52" s="260">
        <v>1103</v>
      </c>
      <c r="AB52" s="260"/>
      <c r="AC52" s="260"/>
      <c r="AD52" s="260"/>
      <c r="AE52" s="260"/>
      <c r="AF52" s="260"/>
      <c r="AG52" s="260">
        <v>30088</v>
      </c>
      <c r="AH52" s="260"/>
      <c r="AI52" s="260"/>
      <c r="AJ52" s="260"/>
      <c r="AK52" s="260"/>
      <c r="AL52" s="260"/>
      <c r="AM52" s="259">
        <v>562</v>
      </c>
      <c r="AN52" s="259"/>
      <c r="AO52" s="259"/>
      <c r="AP52" s="259"/>
      <c r="AQ52" s="259"/>
      <c r="AR52" s="259"/>
      <c r="AS52" s="259">
        <v>23177</v>
      </c>
      <c r="AT52" s="259"/>
      <c r="AU52" s="259"/>
      <c r="AV52" s="259"/>
      <c r="AW52" s="259"/>
      <c r="AX52" s="259"/>
      <c r="AY52" s="259">
        <v>541</v>
      </c>
      <c r="AZ52" s="259"/>
      <c r="BA52" s="259"/>
      <c r="BB52" s="259"/>
      <c r="BC52" s="259"/>
      <c r="BD52" s="259"/>
      <c r="BE52" s="259">
        <v>6911</v>
      </c>
      <c r="BF52" s="259"/>
      <c r="BG52" s="259"/>
      <c r="BH52" s="259"/>
      <c r="BI52" s="259"/>
      <c r="BJ52" s="259"/>
    </row>
    <row r="53" spans="2:62">
      <c r="F53" s="241">
        <v>22</v>
      </c>
      <c r="G53" s="241"/>
      <c r="H53" s="241"/>
      <c r="L53" s="54"/>
      <c r="M53" s="259">
        <v>1441</v>
      </c>
      <c r="N53" s="259"/>
      <c r="O53" s="259"/>
      <c r="P53" s="259"/>
      <c r="Q53" s="259"/>
      <c r="R53" s="259"/>
      <c r="S53" s="259"/>
      <c r="T53" s="259">
        <v>37460</v>
      </c>
      <c r="U53" s="259"/>
      <c r="V53" s="259"/>
      <c r="W53" s="259"/>
      <c r="X53" s="259"/>
      <c r="Y53" s="259"/>
      <c r="Z53" s="259"/>
      <c r="AA53" s="260">
        <v>1113</v>
      </c>
      <c r="AB53" s="260"/>
      <c r="AC53" s="260"/>
      <c r="AD53" s="260"/>
      <c r="AE53" s="260"/>
      <c r="AF53" s="260"/>
      <c r="AG53" s="260">
        <v>31787</v>
      </c>
      <c r="AH53" s="260"/>
      <c r="AI53" s="260"/>
      <c r="AJ53" s="260"/>
      <c r="AK53" s="260"/>
      <c r="AL53" s="260"/>
      <c r="AM53" s="259">
        <v>553</v>
      </c>
      <c r="AN53" s="259"/>
      <c r="AO53" s="259"/>
      <c r="AP53" s="259"/>
      <c r="AQ53" s="259"/>
      <c r="AR53" s="259"/>
      <c r="AS53" s="259">
        <v>24243</v>
      </c>
      <c r="AT53" s="259"/>
      <c r="AU53" s="259"/>
      <c r="AV53" s="259"/>
      <c r="AW53" s="259"/>
      <c r="AX53" s="259"/>
      <c r="AY53" s="259">
        <v>560</v>
      </c>
      <c r="AZ53" s="259"/>
      <c r="BA53" s="259"/>
      <c r="BB53" s="259"/>
      <c r="BC53" s="259"/>
      <c r="BD53" s="259"/>
      <c r="BE53" s="259">
        <v>7544</v>
      </c>
      <c r="BF53" s="259"/>
      <c r="BG53" s="259"/>
      <c r="BH53" s="259"/>
      <c r="BI53" s="259"/>
      <c r="BJ53" s="259"/>
    </row>
    <row r="54" spans="2:62">
      <c r="F54" s="241">
        <v>23</v>
      </c>
      <c r="G54" s="241"/>
      <c r="H54" s="241"/>
      <c r="L54" s="54"/>
      <c r="M54" s="259">
        <v>1828</v>
      </c>
      <c r="N54" s="259"/>
      <c r="O54" s="259"/>
      <c r="P54" s="259"/>
      <c r="Q54" s="259"/>
      <c r="R54" s="259"/>
      <c r="S54" s="259"/>
      <c r="T54" s="259">
        <v>42516</v>
      </c>
      <c r="U54" s="259"/>
      <c r="V54" s="259"/>
      <c r="W54" s="259"/>
      <c r="X54" s="259"/>
      <c r="Y54" s="259"/>
      <c r="Z54" s="259"/>
      <c r="AA54" s="260">
        <v>1277</v>
      </c>
      <c r="AB54" s="260"/>
      <c r="AC54" s="260"/>
      <c r="AD54" s="260"/>
      <c r="AE54" s="260"/>
      <c r="AF54" s="260"/>
      <c r="AG54" s="260">
        <v>35568</v>
      </c>
      <c r="AH54" s="260"/>
      <c r="AI54" s="260"/>
      <c r="AJ54" s="260"/>
      <c r="AK54" s="260"/>
      <c r="AL54" s="260"/>
      <c r="AM54" s="259">
        <v>607</v>
      </c>
      <c r="AN54" s="259"/>
      <c r="AO54" s="259"/>
      <c r="AP54" s="259"/>
      <c r="AQ54" s="259"/>
      <c r="AR54" s="259"/>
      <c r="AS54" s="259">
        <v>27690</v>
      </c>
      <c r="AT54" s="259"/>
      <c r="AU54" s="259"/>
      <c r="AV54" s="259"/>
      <c r="AW54" s="259"/>
      <c r="AX54" s="259"/>
      <c r="AY54" s="259">
        <v>670</v>
      </c>
      <c r="AZ54" s="259"/>
      <c r="BA54" s="259"/>
      <c r="BB54" s="259"/>
      <c r="BC54" s="259"/>
      <c r="BD54" s="259"/>
      <c r="BE54" s="259">
        <v>7878</v>
      </c>
      <c r="BF54" s="259"/>
      <c r="BG54" s="259"/>
      <c r="BH54" s="259"/>
      <c r="BI54" s="259"/>
      <c r="BJ54" s="259"/>
    </row>
    <row r="55" spans="2:62">
      <c r="F55" s="238">
        <v>24</v>
      </c>
      <c r="G55" s="238"/>
      <c r="H55" s="238"/>
      <c r="L55" s="54"/>
      <c r="M55" s="265">
        <f>SUM(AA55,M65)</f>
        <v>1724</v>
      </c>
      <c r="N55" s="265"/>
      <c r="O55" s="265"/>
      <c r="P55" s="265"/>
      <c r="Q55" s="265"/>
      <c r="R55" s="265"/>
      <c r="S55" s="265"/>
      <c r="T55" s="265">
        <f>SUM(AG55,Q65)</f>
        <v>39808</v>
      </c>
      <c r="U55" s="265"/>
      <c r="V55" s="265"/>
      <c r="W55" s="265"/>
      <c r="X55" s="265"/>
      <c r="Y55" s="265"/>
      <c r="Z55" s="265"/>
      <c r="AA55" s="261">
        <f>SUM(AM55,AY55)</f>
        <v>1211</v>
      </c>
      <c r="AB55" s="261"/>
      <c r="AC55" s="261"/>
      <c r="AD55" s="261"/>
      <c r="AE55" s="261"/>
      <c r="AF55" s="261"/>
      <c r="AG55" s="261">
        <f>SUM(AS55,BE55)</f>
        <v>33959</v>
      </c>
      <c r="AH55" s="261"/>
      <c r="AI55" s="261"/>
      <c r="AJ55" s="261"/>
      <c r="AK55" s="261"/>
      <c r="AL55" s="261"/>
      <c r="AM55" s="265">
        <v>579</v>
      </c>
      <c r="AN55" s="265"/>
      <c r="AO55" s="265"/>
      <c r="AP55" s="265"/>
      <c r="AQ55" s="265"/>
      <c r="AR55" s="265"/>
      <c r="AS55" s="265">
        <v>26365</v>
      </c>
      <c r="AT55" s="265"/>
      <c r="AU55" s="265"/>
      <c r="AV55" s="265"/>
      <c r="AW55" s="265"/>
      <c r="AX55" s="265"/>
      <c r="AY55" s="265">
        <v>632</v>
      </c>
      <c r="AZ55" s="265"/>
      <c r="BA55" s="265"/>
      <c r="BB55" s="265"/>
      <c r="BC55" s="265"/>
      <c r="BD55" s="265"/>
      <c r="BE55" s="265">
        <v>7594</v>
      </c>
      <c r="BF55" s="265"/>
      <c r="BG55" s="265"/>
      <c r="BH55" s="265"/>
      <c r="BI55" s="265"/>
      <c r="BJ55" s="265"/>
    </row>
    <row r="56" spans="2:62" ht="8.1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5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>
      <c r="B57" s="244" t="s">
        <v>120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 t="s">
        <v>165</v>
      </c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8"/>
    </row>
    <row r="58" spans="2:62"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 t="s">
        <v>163</v>
      </c>
      <c r="N58" s="247"/>
      <c r="O58" s="247"/>
      <c r="P58" s="247"/>
      <c r="Q58" s="247"/>
      <c r="R58" s="247"/>
      <c r="S58" s="247"/>
      <c r="T58" s="247"/>
      <c r="U58" s="247"/>
      <c r="V58" s="247" t="s">
        <v>166</v>
      </c>
      <c r="W58" s="247"/>
      <c r="X58" s="247"/>
      <c r="Y58" s="247"/>
      <c r="Z58" s="247"/>
      <c r="AA58" s="247"/>
      <c r="AB58" s="247"/>
      <c r="AC58" s="247" t="s">
        <v>146</v>
      </c>
      <c r="AD58" s="247"/>
      <c r="AE58" s="247"/>
      <c r="AF58" s="247"/>
      <c r="AG58" s="247"/>
      <c r="AH58" s="247"/>
      <c r="AI58" s="247"/>
      <c r="AJ58" s="247"/>
      <c r="AK58" s="247" t="s">
        <v>167</v>
      </c>
      <c r="AL58" s="247"/>
      <c r="AM58" s="247"/>
      <c r="AN58" s="247"/>
      <c r="AO58" s="247"/>
      <c r="AP58" s="247"/>
      <c r="AQ58" s="247"/>
      <c r="AR58" s="247"/>
      <c r="AS58" s="247"/>
      <c r="AT58" s="247" t="s">
        <v>168</v>
      </c>
      <c r="AU58" s="247"/>
      <c r="AV58" s="247"/>
      <c r="AW58" s="247"/>
      <c r="AX58" s="247"/>
      <c r="AY58" s="247"/>
      <c r="AZ58" s="247"/>
      <c r="BA58" s="247"/>
      <c r="BB58" s="247"/>
      <c r="BC58" s="247" t="s">
        <v>169</v>
      </c>
      <c r="BD58" s="247"/>
      <c r="BE58" s="247"/>
      <c r="BF58" s="247"/>
      <c r="BG58" s="247"/>
      <c r="BH58" s="247"/>
      <c r="BI58" s="247"/>
      <c r="BJ58" s="249"/>
    </row>
    <row r="59" spans="2:62"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 t="s">
        <v>121</v>
      </c>
      <c r="N59" s="247"/>
      <c r="O59" s="247"/>
      <c r="P59" s="247"/>
      <c r="Q59" s="247" t="s">
        <v>122</v>
      </c>
      <c r="R59" s="247"/>
      <c r="S59" s="247"/>
      <c r="T59" s="247"/>
      <c r="U59" s="247"/>
      <c r="V59" s="262" t="s">
        <v>121</v>
      </c>
      <c r="W59" s="262"/>
      <c r="X59" s="262"/>
      <c r="Y59" s="247" t="s">
        <v>122</v>
      </c>
      <c r="Z59" s="247"/>
      <c r="AA59" s="247"/>
      <c r="AB59" s="247"/>
      <c r="AC59" s="247" t="s">
        <v>121</v>
      </c>
      <c r="AD59" s="247"/>
      <c r="AE59" s="247"/>
      <c r="AF59" s="247"/>
      <c r="AG59" s="247" t="s">
        <v>122</v>
      </c>
      <c r="AH59" s="247"/>
      <c r="AI59" s="247"/>
      <c r="AJ59" s="247"/>
      <c r="AK59" s="247" t="s">
        <v>121</v>
      </c>
      <c r="AL59" s="247"/>
      <c r="AM59" s="247"/>
      <c r="AN59" s="247"/>
      <c r="AO59" s="247" t="s">
        <v>122</v>
      </c>
      <c r="AP59" s="247"/>
      <c r="AQ59" s="247"/>
      <c r="AR59" s="247"/>
      <c r="AS59" s="247"/>
      <c r="AT59" s="247" t="s">
        <v>121</v>
      </c>
      <c r="AU59" s="247"/>
      <c r="AV59" s="247"/>
      <c r="AW59" s="247"/>
      <c r="AX59" s="247" t="s">
        <v>122</v>
      </c>
      <c r="AY59" s="247"/>
      <c r="AZ59" s="247"/>
      <c r="BA59" s="247"/>
      <c r="BB59" s="247"/>
      <c r="BC59" s="247" t="s">
        <v>121</v>
      </c>
      <c r="BD59" s="247"/>
      <c r="BE59" s="247"/>
      <c r="BF59" s="247"/>
      <c r="BG59" s="247" t="s">
        <v>122</v>
      </c>
      <c r="BH59" s="247"/>
      <c r="BI59" s="247"/>
      <c r="BJ59" s="249"/>
    </row>
    <row r="60" spans="2:62" ht="8.1" customHeight="1">
      <c r="L60" s="53"/>
    </row>
    <row r="61" spans="2:62">
      <c r="C61" s="243" t="s">
        <v>128</v>
      </c>
      <c r="D61" s="243"/>
      <c r="E61" s="243"/>
      <c r="F61" s="241">
        <v>20</v>
      </c>
      <c r="G61" s="241"/>
      <c r="H61" s="241"/>
      <c r="I61" s="243" t="s">
        <v>120</v>
      </c>
      <c r="J61" s="243"/>
      <c r="K61" s="243"/>
      <c r="L61" s="54"/>
      <c r="M61" s="258">
        <v>616</v>
      </c>
      <c r="N61" s="258"/>
      <c r="O61" s="258"/>
      <c r="P61" s="258"/>
      <c r="Q61" s="258">
        <v>7267</v>
      </c>
      <c r="R61" s="258"/>
      <c r="S61" s="258"/>
      <c r="T61" s="258"/>
      <c r="U61" s="258"/>
      <c r="V61" s="258">
        <v>36</v>
      </c>
      <c r="W61" s="258"/>
      <c r="X61" s="258"/>
      <c r="Y61" s="258">
        <v>527</v>
      </c>
      <c r="Z61" s="258"/>
      <c r="AA61" s="258"/>
      <c r="AB61" s="258"/>
      <c r="AC61" s="258">
        <v>142</v>
      </c>
      <c r="AD61" s="258"/>
      <c r="AE61" s="258"/>
      <c r="AF61" s="258"/>
      <c r="AG61" s="258">
        <v>916</v>
      </c>
      <c r="AH61" s="258"/>
      <c r="AI61" s="258"/>
      <c r="AJ61" s="258"/>
      <c r="AK61" s="258">
        <v>174</v>
      </c>
      <c r="AL61" s="258"/>
      <c r="AM61" s="258"/>
      <c r="AN61" s="258"/>
      <c r="AO61" s="258">
        <v>2439</v>
      </c>
      <c r="AP61" s="258"/>
      <c r="AQ61" s="258"/>
      <c r="AR61" s="258"/>
      <c r="AS61" s="258"/>
      <c r="AT61" s="258">
        <v>165</v>
      </c>
      <c r="AU61" s="258"/>
      <c r="AV61" s="258"/>
      <c r="AW61" s="258"/>
      <c r="AX61" s="258">
        <v>2609</v>
      </c>
      <c r="AY61" s="258"/>
      <c r="AZ61" s="258"/>
      <c r="BA61" s="258"/>
      <c r="BB61" s="258"/>
      <c r="BC61" s="258">
        <v>99</v>
      </c>
      <c r="BD61" s="258"/>
      <c r="BE61" s="258"/>
      <c r="BF61" s="258"/>
      <c r="BG61" s="258">
        <v>776</v>
      </c>
      <c r="BH61" s="258"/>
      <c r="BI61" s="258"/>
      <c r="BJ61" s="258"/>
    </row>
    <row r="62" spans="2:62">
      <c r="F62" s="241">
        <v>21</v>
      </c>
      <c r="G62" s="241"/>
      <c r="H62" s="241"/>
      <c r="L62" s="54"/>
      <c r="M62" s="258">
        <v>466</v>
      </c>
      <c r="N62" s="258"/>
      <c r="O62" s="258"/>
      <c r="P62" s="258"/>
      <c r="Q62" s="258">
        <v>5717</v>
      </c>
      <c r="R62" s="258"/>
      <c r="S62" s="258"/>
      <c r="T62" s="258"/>
      <c r="U62" s="258"/>
      <c r="V62" s="258">
        <v>44</v>
      </c>
      <c r="W62" s="258"/>
      <c r="X62" s="258"/>
      <c r="Y62" s="258">
        <v>629</v>
      </c>
      <c r="Z62" s="258"/>
      <c r="AA62" s="258"/>
      <c r="AB62" s="258"/>
      <c r="AC62" s="258">
        <v>102</v>
      </c>
      <c r="AD62" s="258"/>
      <c r="AE62" s="258"/>
      <c r="AF62" s="258"/>
      <c r="AG62" s="258">
        <v>862</v>
      </c>
      <c r="AH62" s="258"/>
      <c r="AI62" s="258"/>
      <c r="AJ62" s="258"/>
      <c r="AK62" s="258">
        <v>117</v>
      </c>
      <c r="AL62" s="258"/>
      <c r="AM62" s="258"/>
      <c r="AN62" s="258"/>
      <c r="AO62" s="258">
        <v>1712</v>
      </c>
      <c r="AP62" s="258"/>
      <c r="AQ62" s="258"/>
      <c r="AR62" s="258"/>
      <c r="AS62" s="258"/>
      <c r="AT62" s="258">
        <v>123</v>
      </c>
      <c r="AU62" s="258"/>
      <c r="AV62" s="258"/>
      <c r="AW62" s="258"/>
      <c r="AX62" s="258">
        <v>1959</v>
      </c>
      <c r="AY62" s="258"/>
      <c r="AZ62" s="258"/>
      <c r="BA62" s="258"/>
      <c r="BB62" s="258"/>
      <c r="BC62" s="258">
        <v>80</v>
      </c>
      <c r="BD62" s="258"/>
      <c r="BE62" s="258"/>
      <c r="BF62" s="258"/>
      <c r="BG62" s="258">
        <v>555</v>
      </c>
      <c r="BH62" s="258"/>
      <c r="BI62" s="258"/>
      <c r="BJ62" s="258"/>
    </row>
    <row r="63" spans="2:62">
      <c r="F63" s="241">
        <v>22</v>
      </c>
      <c r="G63" s="241"/>
      <c r="H63" s="241"/>
      <c r="L63" s="54"/>
      <c r="M63" s="258">
        <v>328</v>
      </c>
      <c r="N63" s="258"/>
      <c r="O63" s="258"/>
      <c r="P63" s="258"/>
      <c r="Q63" s="258">
        <v>5673</v>
      </c>
      <c r="R63" s="258"/>
      <c r="S63" s="258"/>
      <c r="T63" s="258"/>
      <c r="U63" s="258"/>
      <c r="V63" s="258">
        <v>30</v>
      </c>
      <c r="W63" s="258"/>
      <c r="X63" s="258"/>
      <c r="Y63" s="258">
        <v>405</v>
      </c>
      <c r="Z63" s="258"/>
      <c r="AA63" s="258"/>
      <c r="AB63" s="258"/>
      <c r="AC63" s="258">
        <v>54</v>
      </c>
      <c r="AD63" s="258"/>
      <c r="AE63" s="258"/>
      <c r="AF63" s="258"/>
      <c r="AG63" s="258">
        <v>646</v>
      </c>
      <c r="AH63" s="258"/>
      <c r="AI63" s="258"/>
      <c r="AJ63" s="258"/>
      <c r="AK63" s="258">
        <v>101</v>
      </c>
      <c r="AL63" s="258"/>
      <c r="AM63" s="258"/>
      <c r="AN63" s="258"/>
      <c r="AO63" s="258">
        <v>1909</v>
      </c>
      <c r="AP63" s="258"/>
      <c r="AQ63" s="258"/>
      <c r="AR63" s="258"/>
      <c r="AS63" s="258"/>
      <c r="AT63" s="258">
        <v>102</v>
      </c>
      <c r="AU63" s="258"/>
      <c r="AV63" s="258"/>
      <c r="AW63" s="258"/>
      <c r="AX63" s="258">
        <v>2113</v>
      </c>
      <c r="AY63" s="258"/>
      <c r="AZ63" s="258"/>
      <c r="BA63" s="258"/>
      <c r="BB63" s="258"/>
      <c r="BC63" s="258">
        <v>41</v>
      </c>
      <c r="BD63" s="258"/>
      <c r="BE63" s="258"/>
      <c r="BF63" s="258"/>
      <c r="BG63" s="258">
        <v>600</v>
      </c>
      <c r="BH63" s="258"/>
      <c r="BI63" s="258"/>
      <c r="BJ63" s="258"/>
    </row>
    <row r="64" spans="2:62">
      <c r="F64" s="241">
        <v>23</v>
      </c>
      <c r="G64" s="241"/>
      <c r="H64" s="241"/>
      <c r="L64" s="54"/>
      <c r="M64" s="258">
        <v>551</v>
      </c>
      <c r="N64" s="258"/>
      <c r="O64" s="258"/>
      <c r="P64" s="258"/>
      <c r="Q64" s="258">
        <v>6948</v>
      </c>
      <c r="R64" s="258"/>
      <c r="S64" s="258"/>
      <c r="T64" s="258"/>
      <c r="U64" s="258"/>
      <c r="V64" s="258">
        <v>56</v>
      </c>
      <c r="W64" s="258"/>
      <c r="X64" s="258"/>
      <c r="Y64" s="258">
        <v>543</v>
      </c>
      <c r="Z64" s="258"/>
      <c r="AA64" s="258"/>
      <c r="AB64" s="258"/>
      <c r="AC64" s="258">
        <v>59</v>
      </c>
      <c r="AD64" s="258"/>
      <c r="AE64" s="258"/>
      <c r="AF64" s="258"/>
      <c r="AG64" s="258">
        <v>554</v>
      </c>
      <c r="AH64" s="258"/>
      <c r="AI64" s="258"/>
      <c r="AJ64" s="258"/>
      <c r="AK64" s="258">
        <v>215</v>
      </c>
      <c r="AL64" s="258"/>
      <c r="AM64" s="258"/>
      <c r="AN64" s="258"/>
      <c r="AO64" s="258">
        <v>3143</v>
      </c>
      <c r="AP64" s="258"/>
      <c r="AQ64" s="258"/>
      <c r="AR64" s="258"/>
      <c r="AS64" s="258"/>
      <c r="AT64" s="258">
        <v>129</v>
      </c>
      <c r="AU64" s="258"/>
      <c r="AV64" s="258"/>
      <c r="AW64" s="258"/>
      <c r="AX64" s="258">
        <v>2052</v>
      </c>
      <c r="AY64" s="258"/>
      <c r="AZ64" s="258"/>
      <c r="BA64" s="258"/>
      <c r="BB64" s="258"/>
      <c r="BC64" s="258">
        <v>92</v>
      </c>
      <c r="BD64" s="258"/>
      <c r="BE64" s="258"/>
      <c r="BF64" s="258"/>
      <c r="BG64" s="258">
        <v>656</v>
      </c>
      <c r="BH64" s="258"/>
      <c r="BI64" s="258"/>
      <c r="BJ64" s="258"/>
    </row>
    <row r="65" spans="2:62">
      <c r="F65" s="238">
        <v>24</v>
      </c>
      <c r="G65" s="238"/>
      <c r="H65" s="238"/>
      <c r="L65" s="54"/>
      <c r="M65" s="265">
        <f>SUM(V65,AC65,AK65,AT65,BC65)</f>
        <v>513</v>
      </c>
      <c r="N65" s="265"/>
      <c r="O65" s="265"/>
      <c r="P65" s="265"/>
      <c r="Q65" s="265">
        <f>SUM(Y65,AG65,AO65,AX65,BG65)</f>
        <v>5849</v>
      </c>
      <c r="R65" s="265"/>
      <c r="S65" s="265"/>
      <c r="T65" s="265"/>
      <c r="U65" s="265"/>
      <c r="V65" s="264">
        <v>40</v>
      </c>
      <c r="W65" s="254"/>
      <c r="X65" s="254"/>
      <c r="Y65" s="256">
        <v>443</v>
      </c>
      <c r="Z65" s="257"/>
      <c r="AA65" s="257"/>
      <c r="AB65" s="257"/>
      <c r="AC65" s="264">
        <v>69</v>
      </c>
      <c r="AD65" s="254"/>
      <c r="AE65" s="254"/>
      <c r="AF65" s="254"/>
      <c r="AG65" s="256">
        <v>568</v>
      </c>
      <c r="AH65" s="257"/>
      <c r="AI65" s="257"/>
      <c r="AJ65" s="257"/>
      <c r="AK65" s="264">
        <v>190</v>
      </c>
      <c r="AL65" s="254"/>
      <c r="AM65" s="254"/>
      <c r="AN65" s="254"/>
      <c r="AO65" s="264">
        <v>2159</v>
      </c>
      <c r="AP65" s="254"/>
      <c r="AQ65" s="254"/>
      <c r="AR65" s="254"/>
      <c r="AS65" s="254"/>
      <c r="AT65" s="256">
        <v>137</v>
      </c>
      <c r="AU65" s="257"/>
      <c r="AV65" s="257"/>
      <c r="AW65" s="257"/>
      <c r="AX65" s="264">
        <v>2063</v>
      </c>
      <c r="AY65" s="254"/>
      <c r="AZ65" s="254"/>
      <c r="BA65" s="254"/>
      <c r="BB65" s="254"/>
      <c r="BC65" s="256">
        <v>77</v>
      </c>
      <c r="BD65" s="257"/>
      <c r="BE65" s="257"/>
      <c r="BF65" s="257"/>
      <c r="BG65" s="264">
        <v>616</v>
      </c>
      <c r="BH65" s="254"/>
      <c r="BI65" s="254"/>
      <c r="BJ65" s="254"/>
    </row>
    <row r="66" spans="2:62" ht="8.1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5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 ht="12" customHeight="1">
      <c r="C67" s="263" t="s">
        <v>133</v>
      </c>
      <c r="D67" s="263"/>
      <c r="E67" s="8" t="s">
        <v>134</v>
      </c>
      <c r="F67" s="173" t="s">
        <v>693</v>
      </c>
    </row>
    <row r="68" spans="2:62" ht="12" customHeight="1">
      <c r="B68" s="236" t="s">
        <v>135</v>
      </c>
      <c r="C68" s="236"/>
      <c r="D68" s="236"/>
      <c r="E68" s="8" t="s">
        <v>138</v>
      </c>
      <c r="F68" s="2" t="s">
        <v>170</v>
      </c>
    </row>
  </sheetData>
  <mergeCells count="367">
    <mergeCell ref="V65:X65"/>
    <mergeCell ref="AG65:AJ65"/>
    <mergeCell ref="Y61:AB61"/>
    <mergeCell ref="Y62:AB62"/>
    <mergeCell ref="Y63:AB63"/>
    <mergeCell ref="Y64:AB64"/>
    <mergeCell ref="AC61:AF61"/>
    <mergeCell ref="AC62:AF62"/>
    <mergeCell ref="AC63:AF63"/>
    <mergeCell ref="AG61:AJ61"/>
    <mergeCell ref="AG64:AJ64"/>
    <mergeCell ref="B6:BJ6"/>
    <mergeCell ref="B8:L10"/>
    <mergeCell ref="M8:BJ8"/>
    <mergeCell ref="M10:S10"/>
    <mergeCell ref="T10:Z10"/>
    <mergeCell ref="M9:Z9"/>
    <mergeCell ref="AA10:AF10"/>
    <mergeCell ref="AG10:AL10"/>
    <mergeCell ref="AM10:AR10"/>
    <mergeCell ref="AS10:AX10"/>
    <mergeCell ref="AY10:BD10"/>
    <mergeCell ref="BE10:BJ10"/>
    <mergeCell ref="AA9:AL9"/>
    <mergeCell ref="AM9:AX9"/>
    <mergeCell ref="AY9:BJ9"/>
    <mergeCell ref="C12:E12"/>
    <mergeCell ref="I12:K12"/>
    <mergeCell ref="F12:H12"/>
    <mergeCell ref="T12:Z12"/>
    <mergeCell ref="AG12:AL12"/>
    <mergeCell ref="F13:H13"/>
    <mergeCell ref="F14:H14"/>
    <mergeCell ref="F15:H15"/>
    <mergeCell ref="F16:H16"/>
    <mergeCell ref="M12:S12"/>
    <mergeCell ref="M13:S13"/>
    <mergeCell ref="M14:S14"/>
    <mergeCell ref="M15:S15"/>
    <mergeCell ref="M16:S16"/>
    <mergeCell ref="T13:Z13"/>
    <mergeCell ref="T14:Z14"/>
    <mergeCell ref="T15:Z15"/>
    <mergeCell ref="T16:Z16"/>
    <mergeCell ref="AA12:AF12"/>
    <mergeCell ref="AA13:AF13"/>
    <mergeCell ref="AA14:AF14"/>
    <mergeCell ref="AA15:AF15"/>
    <mergeCell ref="AA16:AF16"/>
    <mergeCell ref="AG14:AL14"/>
    <mergeCell ref="AS12:AX12"/>
    <mergeCell ref="AY12:BD12"/>
    <mergeCell ref="BE12:BJ12"/>
    <mergeCell ref="AG13:AL13"/>
    <mergeCell ref="AM13:AR13"/>
    <mergeCell ref="AS13:AX13"/>
    <mergeCell ref="AY13:BD13"/>
    <mergeCell ref="BE13:BJ13"/>
    <mergeCell ref="AM12:AR12"/>
    <mergeCell ref="AM14:AR14"/>
    <mergeCell ref="AS14:AX14"/>
    <mergeCell ref="AY14:BD14"/>
    <mergeCell ref="BE14:BJ14"/>
    <mergeCell ref="AG15:AL15"/>
    <mergeCell ref="AM15:AR15"/>
    <mergeCell ref="AS15:AX15"/>
    <mergeCell ref="AY15:BD15"/>
    <mergeCell ref="BE15:BJ15"/>
    <mergeCell ref="AG16:AL16"/>
    <mergeCell ref="AM16:AR16"/>
    <mergeCell ref="AS16:AX16"/>
    <mergeCell ref="AY16:BD16"/>
    <mergeCell ref="BE16:BJ16"/>
    <mergeCell ref="B18:L20"/>
    <mergeCell ref="AB20:AF20"/>
    <mergeCell ref="AG20:AK20"/>
    <mergeCell ref="AL20:AP20"/>
    <mergeCell ref="AQ20:AU20"/>
    <mergeCell ref="C22:E22"/>
    <mergeCell ref="F22:H22"/>
    <mergeCell ref="I22:K22"/>
    <mergeCell ref="F23:H23"/>
    <mergeCell ref="F24:H24"/>
    <mergeCell ref="F25:H25"/>
    <mergeCell ref="F26:H26"/>
    <mergeCell ref="M18:BJ18"/>
    <mergeCell ref="M20:Q20"/>
    <mergeCell ref="R20:V20"/>
    <mergeCell ref="M19:V19"/>
    <mergeCell ref="W19:AF19"/>
    <mergeCell ref="AG19:AP19"/>
    <mergeCell ref="AQ19:AZ19"/>
    <mergeCell ref="BA19:BJ19"/>
    <mergeCell ref="W20:AA20"/>
    <mergeCell ref="AV20:AZ20"/>
    <mergeCell ref="BA20:BE20"/>
    <mergeCell ref="BF20:BJ20"/>
    <mergeCell ref="M22:Q22"/>
    <mergeCell ref="M23:Q23"/>
    <mergeCell ref="M24:Q24"/>
    <mergeCell ref="W22:AA22"/>
    <mergeCell ref="AB22:AF22"/>
    <mergeCell ref="M25:Q25"/>
    <mergeCell ref="M26:Q26"/>
    <mergeCell ref="R22:V22"/>
    <mergeCell ref="R23:V23"/>
    <mergeCell ref="R24:V24"/>
    <mergeCell ref="R25:V25"/>
    <mergeCell ref="R26:V26"/>
    <mergeCell ref="W24:AA24"/>
    <mergeCell ref="AB24:AF24"/>
    <mergeCell ref="W26:AA26"/>
    <mergeCell ref="AB26:AF26"/>
    <mergeCell ref="AQ22:AU22"/>
    <mergeCell ref="AV22:AZ22"/>
    <mergeCell ref="BA22:BE22"/>
    <mergeCell ref="BF22:BJ22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AG22:AK22"/>
    <mergeCell ref="AL22:AP22"/>
    <mergeCell ref="AQ24:AU24"/>
    <mergeCell ref="AV24:AZ24"/>
    <mergeCell ref="BA24:BE24"/>
    <mergeCell ref="BF24:BJ24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AG24:AK24"/>
    <mergeCell ref="AL24:AP24"/>
    <mergeCell ref="AQ26:AU26"/>
    <mergeCell ref="AV26:AZ26"/>
    <mergeCell ref="BA26:BE26"/>
    <mergeCell ref="BF26:BJ26"/>
    <mergeCell ref="B28:L30"/>
    <mergeCell ref="M29:V29"/>
    <mergeCell ref="W29:AF29"/>
    <mergeCell ref="AG29:AP29"/>
    <mergeCell ref="AQ29:AZ29"/>
    <mergeCell ref="BA29:BJ29"/>
    <mergeCell ref="M30:Q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A28:BJ28"/>
    <mergeCell ref="M28:AZ28"/>
    <mergeCell ref="AG26:AK26"/>
    <mergeCell ref="AL26:AP26"/>
    <mergeCell ref="C32:E32"/>
    <mergeCell ref="F32:H32"/>
    <mergeCell ref="I32:K32"/>
    <mergeCell ref="M32:Q32"/>
    <mergeCell ref="R32:V32"/>
    <mergeCell ref="W32:AA32"/>
    <mergeCell ref="AB32:AF32"/>
    <mergeCell ref="AG32:AK32"/>
    <mergeCell ref="AL32:AP32"/>
    <mergeCell ref="F33:H33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AQ34:AU34"/>
    <mergeCell ref="AV34:AZ34"/>
    <mergeCell ref="AQ35:AU35"/>
    <mergeCell ref="AV35:AZ35"/>
    <mergeCell ref="BA35:BE35"/>
    <mergeCell ref="BF35:BJ35"/>
    <mergeCell ref="AQ32:AU32"/>
    <mergeCell ref="AV32:AZ32"/>
    <mergeCell ref="BA32:BE32"/>
    <mergeCell ref="BF32:BJ32"/>
    <mergeCell ref="BA33:BE33"/>
    <mergeCell ref="BF33:BJ33"/>
    <mergeCell ref="F55:H55"/>
    <mergeCell ref="AG54:AL54"/>
    <mergeCell ref="M49:S49"/>
    <mergeCell ref="M47:Z48"/>
    <mergeCell ref="BA36:BE36"/>
    <mergeCell ref="BF36:BJ36"/>
    <mergeCell ref="AL36:AP36"/>
    <mergeCell ref="AQ36:AU36"/>
    <mergeCell ref="BA34:BE34"/>
    <mergeCell ref="BF34:BJ34"/>
    <mergeCell ref="F35:H35"/>
    <mergeCell ref="M35:Q35"/>
    <mergeCell ref="R35:V35"/>
    <mergeCell ref="W35:AA35"/>
    <mergeCell ref="AB35:AF35"/>
    <mergeCell ref="AG35:AK35"/>
    <mergeCell ref="AL35:AP35"/>
    <mergeCell ref="F34:H34"/>
    <mergeCell ref="M34:Q34"/>
    <mergeCell ref="R34:V34"/>
    <mergeCell ref="W34:AA34"/>
    <mergeCell ref="AB34:AF34"/>
    <mergeCell ref="AG34:AK34"/>
    <mergeCell ref="AL34:AP34"/>
    <mergeCell ref="F51:H51"/>
    <mergeCell ref="AV36:AZ36"/>
    <mergeCell ref="T51:Z51"/>
    <mergeCell ref="C51:E51"/>
    <mergeCell ref="BE49:BJ49"/>
    <mergeCell ref="AA48:AL48"/>
    <mergeCell ref="B47:L49"/>
    <mergeCell ref="F36:H36"/>
    <mergeCell ref="M36:Q36"/>
    <mergeCell ref="R36:V36"/>
    <mergeCell ref="W36:AA36"/>
    <mergeCell ref="AB36:AF36"/>
    <mergeCell ref="AG36:AK36"/>
    <mergeCell ref="B45:BJ45"/>
    <mergeCell ref="B42:D42"/>
    <mergeCell ref="C38:D38"/>
    <mergeCell ref="F38:G38"/>
    <mergeCell ref="F40:G40"/>
    <mergeCell ref="T54:Z54"/>
    <mergeCell ref="M55:S55"/>
    <mergeCell ref="T55:Z55"/>
    <mergeCell ref="M53:S53"/>
    <mergeCell ref="M54:S54"/>
    <mergeCell ref="AG62:AJ62"/>
    <mergeCell ref="AA49:AF49"/>
    <mergeCell ref="T49:Z49"/>
    <mergeCell ref="AS52:AX52"/>
    <mergeCell ref="T53:Z53"/>
    <mergeCell ref="I61:K61"/>
    <mergeCell ref="Q61:U61"/>
    <mergeCell ref="Q62:U62"/>
    <mergeCell ref="Q63:U63"/>
    <mergeCell ref="M59:P59"/>
    <mergeCell ref="B57:L59"/>
    <mergeCell ref="C61:E61"/>
    <mergeCell ref="M61:P61"/>
    <mergeCell ref="AK61:AN61"/>
    <mergeCell ref="AK62:AN62"/>
    <mergeCell ref="M62:P62"/>
    <mergeCell ref="V61:X61"/>
    <mergeCell ref="V62:X62"/>
    <mergeCell ref="AG63:AJ63"/>
    <mergeCell ref="AG59:AJ59"/>
    <mergeCell ref="AC59:AF59"/>
    <mergeCell ref="V63:X63"/>
    <mergeCell ref="Y59:AB59"/>
    <mergeCell ref="M63:P63"/>
    <mergeCell ref="BE54:BJ54"/>
    <mergeCell ref="AM55:AR55"/>
    <mergeCell ref="AS55:AX55"/>
    <mergeCell ref="AY55:BD55"/>
    <mergeCell ref="BE55:BJ55"/>
    <mergeCell ref="AA53:AF53"/>
    <mergeCell ref="AY54:BD54"/>
    <mergeCell ref="AM54:AR54"/>
    <mergeCell ref="AS54:AX54"/>
    <mergeCell ref="BE53:BJ53"/>
    <mergeCell ref="AA54:AF54"/>
    <mergeCell ref="AY53:BD53"/>
    <mergeCell ref="AA55:AF55"/>
    <mergeCell ref="BE52:BJ52"/>
    <mergeCell ref="AS51:AX51"/>
    <mergeCell ref="AY48:BJ48"/>
    <mergeCell ref="AA47:BJ47"/>
    <mergeCell ref="AY52:BD52"/>
    <mergeCell ref="AG49:AL49"/>
    <mergeCell ref="AY49:BD49"/>
    <mergeCell ref="AM49:AR49"/>
    <mergeCell ref="AM52:AR52"/>
    <mergeCell ref="AY51:BD51"/>
    <mergeCell ref="AA51:AF51"/>
    <mergeCell ref="AA52:AF52"/>
    <mergeCell ref="BE51:BJ51"/>
    <mergeCell ref="AG52:AL52"/>
    <mergeCell ref="AS49:AX49"/>
    <mergeCell ref="AM48:AX48"/>
    <mergeCell ref="BG65:BJ65"/>
    <mergeCell ref="M58:U58"/>
    <mergeCell ref="V58:AB58"/>
    <mergeCell ref="AC58:AJ58"/>
    <mergeCell ref="AK58:AS58"/>
    <mergeCell ref="AT58:BB58"/>
    <mergeCell ref="BC58:BJ58"/>
    <mergeCell ref="BC61:BF61"/>
    <mergeCell ref="BG59:BJ59"/>
    <mergeCell ref="AX61:BB61"/>
    <mergeCell ref="AX62:BB62"/>
    <mergeCell ref="AX63:BB63"/>
    <mergeCell ref="AX64:BB64"/>
    <mergeCell ref="AX65:BB65"/>
    <mergeCell ref="BG64:BJ64"/>
    <mergeCell ref="BC63:BF63"/>
    <mergeCell ref="BG63:BJ63"/>
    <mergeCell ref="BG62:BJ62"/>
    <mergeCell ref="BC62:BF62"/>
    <mergeCell ref="BG61:BJ61"/>
    <mergeCell ref="M64:P64"/>
    <mergeCell ref="M65:P65"/>
    <mergeCell ref="AC64:AF64"/>
    <mergeCell ref="V64:X64"/>
    <mergeCell ref="C67:D67"/>
    <mergeCell ref="AT65:AW65"/>
    <mergeCell ref="AT61:AW61"/>
    <mergeCell ref="AT62:AW62"/>
    <mergeCell ref="AT63:AW63"/>
    <mergeCell ref="AT64:AW64"/>
    <mergeCell ref="B68:D68"/>
    <mergeCell ref="AK64:AN64"/>
    <mergeCell ref="AK65:AN65"/>
    <mergeCell ref="AO64:AS64"/>
    <mergeCell ref="AO65:AS65"/>
    <mergeCell ref="F64:H64"/>
    <mergeCell ref="Y65:AB65"/>
    <mergeCell ref="AC65:AF65"/>
    <mergeCell ref="F62:H62"/>
    <mergeCell ref="F63:H63"/>
    <mergeCell ref="AK63:AN63"/>
    <mergeCell ref="AO61:AS61"/>
    <mergeCell ref="AO62:AS62"/>
    <mergeCell ref="AO63:AS63"/>
    <mergeCell ref="F65:H65"/>
    <mergeCell ref="Q64:U64"/>
    <mergeCell ref="Q65:U65"/>
    <mergeCell ref="F61:H61"/>
    <mergeCell ref="A1:S2"/>
    <mergeCell ref="BC65:BF65"/>
    <mergeCell ref="BC64:BF64"/>
    <mergeCell ref="F52:H52"/>
    <mergeCell ref="M52:S52"/>
    <mergeCell ref="F53:H53"/>
    <mergeCell ref="F54:H54"/>
    <mergeCell ref="AG51:AL51"/>
    <mergeCell ref="AM51:AR51"/>
    <mergeCell ref="T52:Z52"/>
    <mergeCell ref="M57:BJ57"/>
    <mergeCell ref="AG55:AL55"/>
    <mergeCell ref="M51:S51"/>
    <mergeCell ref="I51:K51"/>
    <mergeCell ref="Q59:U59"/>
    <mergeCell ref="V59:X59"/>
    <mergeCell ref="AK59:AN59"/>
    <mergeCell ref="AT59:AW59"/>
    <mergeCell ref="AO59:AS59"/>
    <mergeCell ref="AX59:BB59"/>
    <mergeCell ref="BC59:BF59"/>
    <mergeCell ref="AG53:AL53"/>
    <mergeCell ref="AM53:AR53"/>
    <mergeCell ref="AS53:AX53"/>
  </mergeCells>
  <phoneticPr fontId="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3"/>
  <sheetViews>
    <sheetView view="pageBreakPreview" zoomScaleNormal="100" zoomScaleSheetLayoutView="100" workbookViewId="0"/>
  </sheetViews>
  <sheetFormatPr defaultRowHeight="13.5"/>
  <cols>
    <col min="1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'166'!A1+1</f>
        <v>167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8" customHeight="1">
      <c r="B5" s="253" t="s">
        <v>663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12.95" customHeight="1">
      <c r="B6" s="241" t="s">
        <v>350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</row>
    <row r="7" spans="2:63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3" ht="13.5" customHeight="1">
      <c r="B8" s="286" t="s">
        <v>351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 t="s">
        <v>352</v>
      </c>
      <c r="P8" s="287"/>
      <c r="Q8" s="287"/>
      <c r="R8" s="287"/>
      <c r="S8" s="287"/>
      <c r="T8" s="287"/>
      <c r="U8" s="287"/>
      <c r="V8" s="287"/>
      <c r="W8" s="288" t="s">
        <v>353</v>
      </c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90"/>
      <c r="AM8" s="291" t="s">
        <v>354</v>
      </c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3"/>
    </row>
    <row r="9" spans="2:63" ht="13.5" customHeight="1"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56"/>
      <c r="X9" s="57"/>
      <c r="Y9" s="57"/>
      <c r="Z9" s="57"/>
      <c r="AA9" s="57"/>
      <c r="AB9" s="57"/>
      <c r="AC9" s="57"/>
      <c r="AD9" s="58"/>
      <c r="AE9" s="247" t="s">
        <v>355</v>
      </c>
      <c r="AF9" s="247"/>
      <c r="AG9" s="247"/>
      <c r="AH9" s="247"/>
      <c r="AI9" s="247"/>
      <c r="AJ9" s="247"/>
      <c r="AK9" s="247"/>
      <c r="AL9" s="247"/>
      <c r="AM9" s="247" t="s">
        <v>356</v>
      </c>
      <c r="AN9" s="247"/>
      <c r="AO9" s="247"/>
      <c r="AP9" s="247"/>
      <c r="AQ9" s="247"/>
      <c r="AR9" s="247"/>
      <c r="AS9" s="247"/>
      <c r="AT9" s="247"/>
      <c r="AU9" s="247" t="s">
        <v>357</v>
      </c>
      <c r="AV9" s="247"/>
      <c r="AW9" s="247"/>
      <c r="AX9" s="247"/>
      <c r="AY9" s="247"/>
      <c r="AZ9" s="247"/>
      <c r="BA9" s="247"/>
      <c r="BB9" s="247"/>
      <c r="BC9" s="247" t="s">
        <v>353</v>
      </c>
      <c r="BD9" s="247"/>
      <c r="BE9" s="247"/>
      <c r="BF9" s="247"/>
      <c r="BG9" s="247"/>
      <c r="BH9" s="247"/>
      <c r="BI9" s="247"/>
      <c r="BJ9" s="249"/>
    </row>
    <row r="10" spans="2:63" ht="8.1" customHeight="1">
      <c r="N10" s="53"/>
    </row>
    <row r="11" spans="2:63" ht="12" customHeight="1">
      <c r="C11" s="243" t="s">
        <v>358</v>
      </c>
      <c r="D11" s="243"/>
      <c r="E11" s="243"/>
      <c r="F11" s="243"/>
      <c r="G11" s="241">
        <v>20</v>
      </c>
      <c r="H11" s="241"/>
      <c r="I11" s="241"/>
      <c r="J11" s="243" t="s">
        <v>351</v>
      </c>
      <c r="K11" s="243"/>
      <c r="L11" s="243"/>
      <c r="M11" s="243"/>
      <c r="N11" s="54"/>
      <c r="O11" s="277">
        <v>275</v>
      </c>
      <c r="P11" s="284"/>
      <c r="Q11" s="284"/>
      <c r="R11" s="284"/>
      <c r="S11" s="284"/>
      <c r="T11" s="284"/>
      <c r="U11" s="284"/>
      <c r="V11" s="284"/>
      <c r="W11" s="284">
        <v>93591</v>
      </c>
      <c r="X11" s="284"/>
      <c r="Y11" s="284"/>
      <c r="Z11" s="284"/>
      <c r="AA11" s="284"/>
      <c r="AB11" s="284"/>
      <c r="AC11" s="284"/>
      <c r="AD11" s="284"/>
      <c r="AE11" s="284">
        <v>340</v>
      </c>
      <c r="AF11" s="284"/>
      <c r="AG11" s="284"/>
      <c r="AH11" s="284"/>
      <c r="AI11" s="284"/>
      <c r="AJ11" s="284"/>
      <c r="AK11" s="284"/>
      <c r="AL11" s="284"/>
      <c r="AM11" s="284">
        <v>5</v>
      </c>
      <c r="AN11" s="284"/>
      <c r="AO11" s="284"/>
      <c r="AP11" s="284"/>
      <c r="AQ11" s="284"/>
      <c r="AR11" s="284"/>
      <c r="AS11" s="284"/>
      <c r="AT11" s="284"/>
      <c r="AU11" s="284">
        <v>192</v>
      </c>
      <c r="AV11" s="284"/>
      <c r="AW11" s="284"/>
      <c r="AX11" s="284"/>
      <c r="AY11" s="284"/>
      <c r="AZ11" s="284"/>
      <c r="BA11" s="284"/>
      <c r="BB11" s="284"/>
      <c r="BC11" s="284">
        <v>40316</v>
      </c>
      <c r="BD11" s="284"/>
      <c r="BE11" s="284"/>
      <c r="BF11" s="284"/>
      <c r="BG11" s="284"/>
      <c r="BH11" s="284"/>
      <c r="BI11" s="284"/>
      <c r="BJ11" s="284"/>
    </row>
    <row r="12" spans="2:63" ht="12" customHeight="1">
      <c r="G12" s="241">
        <v>21</v>
      </c>
      <c r="H12" s="241"/>
      <c r="I12" s="241"/>
      <c r="N12" s="54"/>
      <c r="O12" s="277">
        <v>272</v>
      </c>
      <c r="P12" s="284"/>
      <c r="Q12" s="284"/>
      <c r="R12" s="284"/>
      <c r="S12" s="284"/>
      <c r="T12" s="284"/>
      <c r="U12" s="284"/>
      <c r="V12" s="284"/>
      <c r="W12" s="284">
        <v>66929</v>
      </c>
      <c r="X12" s="284"/>
      <c r="Y12" s="284"/>
      <c r="Z12" s="284"/>
      <c r="AA12" s="284"/>
      <c r="AB12" s="284"/>
      <c r="AC12" s="284"/>
      <c r="AD12" s="284"/>
      <c r="AE12" s="284">
        <v>246</v>
      </c>
      <c r="AF12" s="284"/>
      <c r="AG12" s="284"/>
      <c r="AH12" s="284"/>
      <c r="AI12" s="284"/>
      <c r="AJ12" s="284"/>
      <c r="AK12" s="284"/>
      <c r="AL12" s="284"/>
      <c r="AM12" s="284">
        <v>5</v>
      </c>
      <c r="AN12" s="284"/>
      <c r="AO12" s="284"/>
      <c r="AP12" s="284"/>
      <c r="AQ12" s="284"/>
      <c r="AR12" s="284"/>
      <c r="AS12" s="284"/>
      <c r="AT12" s="284"/>
      <c r="AU12" s="284">
        <v>185</v>
      </c>
      <c r="AV12" s="284"/>
      <c r="AW12" s="284"/>
      <c r="AX12" s="284"/>
      <c r="AY12" s="284"/>
      <c r="AZ12" s="284"/>
      <c r="BA12" s="284"/>
      <c r="BB12" s="284"/>
      <c r="BC12" s="284">
        <v>19674</v>
      </c>
      <c r="BD12" s="284"/>
      <c r="BE12" s="284"/>
      <c r="BF12" s="284"/>
      <c r="BG12" s="284"/>
      <c r="BH12" s="284"/>
      <c r="BI12" s="284"/>
      <c r="BJ12" s="284"/>
    </row>
    <row r="13" spans="2:63" ht="12" customHeight="1">
      <c r="G13" s="241">
        <v>22</v>
      </c>
      <c r="H13" s="241"/>
      <c r="I13" s="241"/>
      <c r="N13" s="54"/>
      <c r="O13" s="277">
        <v>268</v>
      </c>
      <c r="P13" s="284"/>
      <c r="Q13" s="284"/>
      <c r="R13" s="284"/>
      <c r="S13" s="284"/>
      <c r="T13" s="284"/>
      <c r="U13" s="284"/>
      <c r="V13" s="284"/>
      <c r="W13" s="284">
        <v>73223</v>
      </c>
      <c r="X13" s="284"/>
      <c r="Y13" s="284"/>
      <c r="Z13" s="284"/>
      <c r="AA13" s="284"/>
      <c r="AB13" s="284"/>
      <c r="AC13" s="284"/>
      <c r="AD13" s="284"/>
      <c r="AE13" s="284">
        <v>273</v>
      </c>
      <c r="AF13" s="284"/>
      <c r="AG13" s="284"/>
      <c r="AH13" s="284"/>
      <c r="AI13" s="284"/>
      <c r="AJ13" s="284"/>
      <c r="AK13" s="284"/>
      <c r="AL13" s="284"/>
      <c r="AM13" s="284">
        <v>6</v>
      </c>
      <c r="AN13" s="284"/>
      <c r="AO13" s="284"/>
      <c r="AP13" s="284"/>
      <c r="AQ13" s="284"/>
      <c r="AR13" s="284"/>
      <c r="AS13" s="284"/>
      <c r="AT13" s="284"/>
      <c r="AU13" s="284">
        <v>198</v>
      </c>
      <c r="AV13" s="284"/>
      <c r="AW13" s="284"/>
      <c r="AX13" s="284"/>
      <c r="AY13" s="284"/>
      <c r="AZ13" s="284"/>
      <c r="BA13" s="284"/>
      <c r="BB13" s="284"/>
      <c r="BC13" s="284">
        <v>26041</v>
      </c>
      <c r="BD13" s="284"/>
      <c r="BE13" s="284"/>
      <c r="BF13" s="284"/>
      <c r="BG13" s="284"/>
      <c r="BH13" s="284"/>
      <c r="BI13" s="284"/>
      <c r="BJ13" s="284"/>
    </row>
    <row r="14" spans="2:63" ht="12" customHeight="1">
      <c r="G14" s="241">
        <v>23</v>
      </c>
      <c r="H14" s="241"/>
      <c r="I14" s="241"/>
      <c r="N14" s="54"/>
      <c r="O14" s="277">
        <v>277</v>
      </c>
      <c r="P14" s="284"/>
      <c r="Q14" s="284"/>
      <c r="R14" s="284"/>
      <c r="S14" s="284"/>
      <c r="T14" s="284"/>
      <c r="U14" s="284"/>
      <c r="V14" s="284"/>
      <c r="W14" s="284">
        <v>99464</v>
      </c>
      <c r="X14" s="284"/>
      <c r="Y14" s="284"/>
      <c r="Z14" s="284"/>
      <c r="AA14" s="284"/>
      <c r="AB14" s="284"/>
      <c r="AC14" s="284"/>
      <c r="AD14" s="284"/>
      <c r="AE14" s="284">
        <v>359</v>
      </c>
      <c r="AF14" s="284"/>
      <c r="AG14" s="284"/>
      <c r="AH14" s="284"/>
      <c r="AI14" s="284"/>
      <c r="AJ14" s="284"/>
      <c r="AK14" s="284"/>
      <c r="AL14" s="284"/>
      <c r="AM14" s="284">
        <v>6</v>
      </c>
      <c r="AN14" s="284"/>
      <c r="AO14" s="284"/>
      <c r="AP14" s="284"/>
      <c r="AQ14" s="284"/>
      <c r="AR14" s="284"/>
      <c r="AS14" s="284"/>
      <c r="AT14" s="284"/>
      <c r="AU14" s="284">
        <v>196</v>
      </c>
      <c r="AV14" s="284"/>
      <c r="AW14" s="284"/>
      <c r="AX14" s="284"/>
      <c r="AY14" s="284"/>
      <c r="AZ14" s="284"/>
      <c r="BA14" s="284"/>
      <c r="BB14" s="284"/>
      <c r="BC14" s="284">
        <v>51271</v>
      </c>
      <c r="BD14" s="284"/>
      <c r="BE14" s="284"/>
      <c r="BF14" s="284"/>
      <c r="BG14" s="284"/>
      <c r="BH14" s="284"/>
      <c r="BI14" s="284"/>
      <c r="BJ14" s="284"/>
    </row>
    <row r="15" spans="2:63" ht="12" customHeight="1">
      <c r="G15" s="238">
        <v>24</v>
      </c>
      <c r="H15" s="238"/>
      <c r="I15" s="238"/>
      <c r="N15" s="54"/>
      <c r="O15" s="282">
        <v>284</v>
      </c>
      <c r="P15" s="283"/>
      <c r="Q15" s="283"/>
      <c r="R15" s="283"/>
      <c r="S15" s="283"/>
      <c r="T15" s="283"/>
      <c r="U15" s="283"/>
      <c r="V15" s="283"/>
      <c r="W15" s="283">
        <v>89663</v>
      </c>
      <c r="X15" s="283"/>
      <c r="Y15" s="283"/>
      <c r="Z15" s="283"/>
      <c r="AA15" s="283"/>
      <c r="AB15" s="283"/>
      <c r="AC15" s="283"/>
      <c r="AD15" s="283"/>
      <c r="AE15" s="283">
        <v>316</v>
      </c>
      <c r="AF15" s="283"/>
      <c r="AG15" s="283"/>
      <c r="AH15" s="283"/>
      <c r="AI15" s="283"/>
      <c r="AJ15" s="283"/>
      <c r="AK15" s="283"/>
      <c r="AL15" s="283"/>
      <c r="AM15" s="283">
        <v>5</v>
      </c>
      <c r="AN15" s="283"/>
      <c r="AO15" s="283"/>
      <c r="AP15" s="283"/>
      <c r="AQ15" s="283"/>
      <c r="AR15" s="283"/>
      <c r="AS15" s="283"/>
      <c r="AT15" s="283"/>
      <c r="AU15" s="283">
        <v>212</v>
      </c>
      <c r="AV15" s="283"/>
      <c r="AW15" s="283"/>
      <c r="AX15" s="283"/>
      <c r="AY15" s="283"/>
      <c r="AZ15" s="283"/>
      <c r="BA15" s="283"/>
      <c r="BB15" s="283"/>
      <c r="BC15" s="283">
        <v>36113</v>
      </c>
      <c r="BD15" s="283"/>
      <c r="BE15" s="283"/>
      <c r="BF15" s="283"/>
      <c r="BG15" s="283"/>
      <c r="BH15" s="283"/>
      <c r="BI15" s="283"/>
      <c r="BJ15" s="283"/>
    </row>
    <row r="16" spans="2:63" ht="8.1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 ht="12" customHeight="1">
      <c r="B17" s="285" t="s">
        <v>359</v>
      </c>
      <c r="C17" s="285"/>
      <c r="D17" s="285"/>
      <c r="E17" s="72" t="s">
        <v>360</v>
      </c>
      <c r="F17" s="2" t="s">
        <v>370</v>
      </c>
    </row>
    <row r="18" spans="2:62" ht="12" customHeight="1">
      <c r="B18" s="73"/>
      <c r="C18" s="73"/>
      <c r="D18" s="73"/>
      <c r="E18" s="72"/>
      <c r="F18" s="2"/>
    </row>
    <row r="19" spans="2:62" ht="12.95" customHeight="1">
      <c r="B19" s="241" t="s">
        <v>361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</row>
    <row r="20" spans="2:62" ht="12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9" t="s">
        <v>362</v>
      </c>
    </row>
    <row r="21" spans="2:62" ht="13.5" customHeight="1">
      <c r="B21" s="244" t="s">
        <v>351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 t="s">
        <v>363</v>
      </c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8"/>
    </row>
    <row r="22" spans="2:62" ht="13.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 t="s">
        <v>566</v>
      </c>
      <c r="P22" s="247"/>
      <c r="Q22" s="247"/>
      <c r="R22" s="247"/>
      <c r="S22" s="247"/>
      <c r="T22" s="247"/>
      <c r="U22" s="247"/>
      <c r="V22" s="247" t="s">
        <v>364</v>
      </c>
      <c r="W22" s="247"/>
      <c r="X22" s="247"/>
      <c r="Y22" s="247"/>
      <c r="Z22" s="247"/>
      <c r="AA22" s="247"/>
      <c r="AB22" s="247"/>
      <c r="AC22" s="247" t="s">
        <v>365</v>
      </c>
      <c r="AD22" s="247"/>
      <c r="AE22" s="247"/>
      <c r="AF22" s="247"/>
      <c r="AG22" s="247"/>
      <c r="AH22" s="247"/>
      <c r="AI22" s="247"/>
      <c r="AJ22" s="262" t="s">
        <v>366</v>
      </c>
      <c r="AK22" s="262"/>
      <c r="AL22" s="262"/>
      <c r="AM22" s="262"/>
      <c r="AN22" s="262"/>
      <c r="AO22" s="262"/>
      <c r="AP22" s="247" t="s">
        <v>367</v>
      </c>
      <c r="AQ22" s="247"/>
      <c r="AR22" s="247"/>
      <c r="AS22" s="247"/>
      <c r="AT22" s="247"/>
      <c r="AU22" s="247"/>
      <c r="AV22" s="247"/>
      <c r="AW22" s="247" t="s">
        <v>368</v>
      </c>
      <c r="AX22" s="247"/>
      <c r="AY22" s="247"/>
      <c r="AZ22" s="247"/>
      <c r="BA22" s="247"/>
      <c r="BB22" s="247"/>
      <c r="BC22" s="247"/>
      <c r="BD22" s="247" t="s">
        <v>369</v>
      </c>
      <c r="BE22" s="247"/>
      <c r="BF22" s="247"/>
      <c r="BG22" s="247"/>
      <c r="BH22" s="247"/>
      <c r="BI22" s="247"/>
      <c r="BJ22" s="249"/>
    </row>
    <row r="23" spans="2:62" ht="8.1" customHeight="1">
      <c r="N23" s="53"/>
    </row>
    <row r="24" spans="2:62" ht="12" customHeight="1">
      <c r="C24" s="243" t="s">
        <v>358</v>
      </c>
      <c r="D24" s="243"/>
      <c r="E24" s="243"/>
      <c r="F24" s="243"/>
      <c r="G24" s="241">
        <v>20</v>
      </c>
      <c r="H24" s="241"/>
      <c r="I24" s="241"/>
      <c r="J24" s="243" t="s">
        <v>351</v>
      </c>
      <c r="K24" s="243"/>
      <c r="L24" s="243"/>
      <c r="M24" s="243"/>
      <c r="N24" s="54"/>
      <c r="O24" s="277">
        <v>1909</v>
      </c>
      <c r="P24" s="277"/>
      <c r="Q24" s="277"/>
      <c r="R24" s="277"/>
      <c r="S24" s="277"/>
      <c r="T24" s="277"/>
      <c r="U24" s="277"/>
      <c r="V24" s="277">
        <v>1064</v>
      </c>
      <c r="W24" s="277"/>
      <c r="X24" s="277"/>
      <c r="Y24" s="277"/>
      <c r="Z24" s="277"/>
      <c r="AA24" s="277"/>
      <c r="AB24" s="277"/>
      <c r="AC24" s="277">
        <v>493</v>
      </c>
      <c r="AD24" s="277"/>
      <c r="AE24" s="277"/>
      <c r="AF24" s="277"/>
      <c r="AG24" s="277"/>
      <c r="AH24" s="277"/>
      <c r="AI24" s="277"/>
      <c r="AJ24" s="277">
        <v>1</v>
      </c>
      <c r="AK24" s="277"/>
      <c r="AL24" s="277"/>
      <c r="AM24" s="277"/>
      <c r="AN24" s="277"/>
      <c r="AO24" s="277"/>
      <c r="AP24" s="277">
        <v>9</v>
      </c>
      <c r="AQ24" s="277"/>
      <c r="AR24" s="277"/>
      <c r="AS24" s="277"/>
      <c r="AT24" s="277"/>
      <c r="AU24" s="277"/>
      <c r="AV24" s="277"/>
      <c r="AW24" s="277">
        <v>8</v>
      </c>
      <c r="AX24" s="277"/>
      <c r="AY24" s="277"/>
      <c r="AZ24" s="277"/>
      <c r="BA24" s="277"/>
      <c r="BB24" s="277"/>
      <c r="BC24" s="277"/>
      <c r="BD24" s="277">
        <v>334</v>
      </c>
      <c r="BE24" s="277"/>
      <c r="BF24" s="277"/>
      <c r="BG24" s="277"/>
      <c r="BH24" s="277"/>
      <c r="BI24" s="277"/>
      <c r="BJ24" s="277"/>
    </row>
    <row r="25" spans="2:62" ht="12" customHeight="1">
      <c r="G25" s="241">
        <v>21</v>
      </c>
      <c r="H25" s="241"/>
      <c r="I25" s="241"/>
      <c r="N25" s="54"/>
      <c r="O25" s="277">
        <v>2072</v>
      </c>
      <c r="P25" s="277"/>
      <c r="Q25" s="277"/>
      <c r="R25" s="277"/>
      <c r="S25" s="277"/>
      <c r="T25" s="277"/>
      <c r="U25" s="277"/>
      <c r="V25" s="277">
        <v>1116</v>
      </c>
      <c r="W25" s="277"/>
      <c r="X25" s="277"/>
      <c r="Y25" s="277"/>
      <c r="Z25" s="277"/>
      <c r="AA25" s="277"/>
      <c r="AB25" s="277"/>
      <c r="AC25" s="277">
        <v>591</v>
      </c>
      <c r="AD25" s="277"/>
      <c r="AE25" s="277"/>
      <c r="AF25" s="277"/>
      <c r="AG25" s="277"/>
      <c r="AH25" s="277"/>
      <c r="AI25" s="277"/>
      <c r="AJ25" s="277">
        <v>1</v>
      </c>
      <c r="AK25" s="277"/>
      <c r="AL25" s="277"/>
      <c r="AM25" s="277"/>
      <c r="AN25" s="277"/>
      <c r="AO25" s="277"/>
      <c r="AP25" s="277">
        <v>22</v>
      </c>
      <c r="AQ25" s="277"/>
      <c r="AR25" s="277"/>
      <c r="AS25" s="277"/>
      <c r="AT25" s="277"/>
      <c r="AU25" s="277"/>
      <c r="AV25" s="277"/>
      <c r="AW25" s="277">
        <v>8</v>
      </c>
      <c r="AX25" s="277"/>
      <c r="AY25" s="277"/>
      <c r="AZ25" s="277"/>
      <c r="BA25" s="277"/>
      <c r="BB25" s="277"/>
      <c r="BC25" s="277"/>
      <c r="BD25" s="277">
        <v>334</v>
      </c>
      <c r="BE25" s="277"/>
      <c r="BF25" s="277"/>
      <c r="BG25" s="277"/>
      <c r="BH25" s="277"/>
      <c r="BI25" s="277"/>
      <c r="BJ25" s="277"/>
    </row>
    <row r="26" spans="2:62" ht="12" customHeight="1">
      <c r="G26" s="241">
        <v>22</v>
      </c>
      <c r="H26" s="241"/>
      <c r="I26" s="241"/>
      <c r="N26" s="54"/>
      <c r="O26" s="277">
        <v>2263</v>
      </c>
      <c r="P26" s="277"/>
      <c r="Q26" s="277"/>
      <c r="R26" s="277"/>
      <c r="S26" s="277"/>
      <c r="T26" s="277"/>
      <c r="U26" s="277"/>
      <c r="V26" s="277">
        <v>1295</v>
      </c>
      <c r="W26" s="277"/>
      <c r="X26" s="277"/>
      <c r="Y26" s="277"/>
      <c r="Z26" s="277"/>
      <c r="AA26" s="277"/>
      <c r="AB26" s="277"/>
      <c r="AC26" s="277">
        <v>600</v>
      </c>
      <c r="AD26" s="277"/>
      <c r="AE26" s="277"/>
      <c r="AF26" s="277"/>
      <c r="AG26" s="277"/>
      <c r="AH26" s="277"/>
      <c r="AI26" s="277"/>
      <c r="AJ26" s="277">
        <v>1</v>
      </c>
      <c r="AK26" s="277"/>
      <c r="AL26" s="277"/>
      <c r="AM26" s="277"/>
      <c r="AN26" s="277"/>
      <c r="AO26" s="277"/>
      <c r="AP26" s="277">
        <v>22</v>
      </c>
      <c r="AQ26" s="277"/>
      <c r="AR26" s="277"/>
      <c r="AS26" s="277"/>
      <c r="AT26" s="277"/>
      <c r="AU26" s="277"/>
      <c r="AV26" s="277"/>
      <c r="AW26" s="277">
        <v>8</v>
      </c>
      <c r="AX26" s="277"/>
      <c r="AY26" s="277"/>
      <c r="AZ26" s="277"/>
      <c r="BA26" s="277"/>
      <c r="BB26" s="277"/>
      <c r="BC26" s="277"/>
      <c r="BD26" s="277">
        <v>337</v>
      </c>
      <c r="BE26" s="277"/>
      <c r="BF26" s="277"/>
      <c r="BG26" s="277"/>
      <c r="BH26" s="277"/>
      <c r="BI26" s="277"/>
      <c r="BJ26" s="277"/>
    </row>
    <row r="27" spans="2:62" ht="12" customHeight="1">
      <c r="G27" s="241">
        <v>23</v>
      </c>
      <c r="H27" s="241"/>
      <c r="I27" s="241"/>
      <c r="N27" s="54"/>
      <c r="O27" s="277">
        <v>2408</v>
      </c>
      <c r="P27" s="277"/>
      <c r="Q27" s="277"/>
      <c r="R27" s="277"/>
      <c r="S27" s="277"/>
      <c r="T27" s="277"/>
      <c r="U27" s="277"/>
      <c r="V27" s="277">
        <v>1316</v>
      </c>
      <c r="W27" s="277"/>
      <c r="X27" s="277"/>
      <c r="Y27" s="277"/>
      <c r="Z27" s="277"/>
      <c r="AA27" s="277"/>
      <c r="AB27" s="277"/>
      <c r="AC27" s="277">
        <v>600</v>
      </c>
      <c r="AD27" s="277"/>
      <c r="AE27" s="277"/>
      <c r="AF27" s="277"/>
      <c r="AG27" s="277"/>
      <c r="AH27" s="277"/>
      <c r="AI27" s="277"/>
      <c r="AJ27" s="277">
        <v>1</v>
      </c>
      <c r="AK27" s="277"/>
      <c r="AL27" s="277"/>
      <c r="AM27" s="277"/>
      <c r="AN27" s="277"/>
      <c r="AO27" s="277"/>
      <c r="AP27" s="277">
        <v>23</v>
      </c>
      <c r="AQ27" s="277"/>
      <c r="AR27" s="277"/>
      <c r="AS27" s="277"/>
      <c r="AT27" s="277"/>
      <c r="AU27" s="277"/>
      <c r="AV27" s="277"/>
      <c r="AW27" s="277">
        <v>8</v>
      </c>
      <c r="AX27" s="277"/>
      <c r="AY27" s="277"/>
      <c r="AZ27" s="277"/>
      <c r="BA27" s="277"/>
      <c r="BB27" s="277"/>
      <c r="BC27" s="277"/>
      <c r="BD27" s="277">
        <v>460</v>
      </c>
      <c r="BE27" s="277"/>
      <c r="BF27" s="277"/>
      <c r="BG27" s="277"/>
      <c r="BH27" s="277"/>
      <c r="BI27" s="277"/>
      <c r="BJ27" s="277"/>
    </row>
    <row r="28" spans="2:62" ht="12" customHeight="1">
      <c r="G28" s="238">
        <v>24</v>
      </c>
      <c r="H28" s="238"/>
      <c r="I28" s="238"/>
      <c r="N28" s="54"/>
      <c r="O28" s="282">
        <f>SUM(V28:BJ28)</f>
        <v>2483</v>
      </c>
      <c r="P28" s="282"/>
      <c r="Q28" s="282"/>
      <c r="R28" s="282"/>
      <c r="S28" s="282"/>
      <c r="T28" s="282"/>
      <c r="U28" s="282"/>
      <c r="V28" s="257">
        <v>1358</v>
      </c>
      <c r="W28" s="257"/>
      <c r="X28" s="257"/>
      <c r="Y28" s="257"/>
      <c r="Z28" s="257"/>
      <c r="AA28" s="257"/>
      <c r="AB28" s="257"/>
      <c r="AC28" s="257">
        <v>633</v>
      </c>
      <c r="AD28" s="257"/>
      <c r="AE28" s="257"/>
      <c r="AF28" s="257"/>
      <c r="AG28" s="257"/>
      <c r="AH28" s="257"/>
      <c r="AI28" s="257"/>
      <c r="AJ28" s="257">
        <v>1</v>
      </c>
      <c r="AK28" s="257"/>
      <c r="AL28" s="257"/>
      <c r="AM28" s="257"/>
      <c r="AN28" s="257"/>
      <c r="AO28" s="257"/>
      <c r="AP28" s="257">
        <v>23</v>
      </c>
      <c r="AQ28" s="257"/>
      <c r="AR28" s="257"/>
      <c r="AS28" s="257"/>
      <c r="AT28" s="257"/>
      <c r="AU28" s="257"/>
      <c r="AV28" s="257"/>
      <c r="AW28" s="257">
        <v>8</v>
      </c>
      <c r="AX28" s="257"/>
      <c r="AY28" s="257"/>
      <c r="AZ28" s="257"/>
      <c r="BA28" s="257"/>
      <c r="BB28" s="257"/>
      <c r="BC28" s="257"/>
      <c r="BD28" s="257">
        <v>460</v>
      </c>
      <c r="BE28" s="257"/>
      <c r="BF28" s="257"/>
      <c r="BG28" s="257"/>
      <c r="BH28" s="257"/>
      <c r="BI28" s="257"/>
      <c r="BJ28" s="257"/>
    </row>
    <row r="29" spans="2:62" ht="8.1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ht="12" customHeight="1">
      <c r="B30" s="285" t="s">
        <v>359</v>
      </c>
      <c r="C30" s="285"/>
      <c r="D30" s="285"/>
      <c r="E30" s="72" t="s">
        <v>360</v>
      </c>
      <c r="F30" s="2" t="s">
        <v>370</v>
      </c>
    </row>
    <row r="31" spans="2:62" ht="12" customHeight="1"/>
    <row r="32" spans="2:62" ht="18" customHeight="1">
      <c r="B32" s="253" t="s">
        <v>664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</row>
    <row r="33" spans="2:62" ht="12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2:62" ht="13.5" customHeight="1">
      <c r="B34" s="244" t="s">
        <v>351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 t="s">
        <v>375</v>
      </c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 t="s">
        <v>376</v>
      </c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 t="s">
        <v>377</v>
      </c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 t="s">
        <v>378</v>
      </c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8"/>
    </row>
    <row r="35" spans="2:62" ht="13.5" customHeight="1"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 t="s">
        <v>374</v>
      </c>
      <c r="P35" s="247"/>
      <c r="Q35" s="247"/>
      <c r="R35" s="247"/>
      <c r="S35" s="247"/>
      <c r="T35" s="247"/>
      <c r="U35" s="247" t="s">
        <v>373</v>
      </c>
      <c r="V35" s="247"/>
      <c r="W35" s="247"/>
      <c r="X35" s="247"/>
      <c r="Y35" s="247"/>
      <c r="Z35" s="247"/>
      <c r="AA35" s="247" t="s">
        <v>374</v>
      </c>
      <c r="AB35" s="247"/>
      <c r="AC35" s="247"/>
      <c r="AD35" s="247"/>
      <c r="AE35" s="247"/>
      <c r="AF35" s="247"/>
      <c r="AG35" s="247" t="s">
        <v>373</v>
      </c>
      <c r="AH35" s="247"/>
      <c r="AI35" s="247"/>
      <c r="AJ35" s="247"/>
      <c r="AK35" s="247"/>
      <c r="AL35" s="247"/>
      <c r="AM35" s="247" t="s">
        <v>374</v>
      </c>
      <c r="AN35" s="247"/>
      <c r="AO35" s="247"/>
      <c r="AP35" s="247"/>
      <c r="AQ35" s="247"/>
      <c r="AR35" s="247"/>
      <c r="AS35" s="247" t="s">
        <v>373</v>
      </c>
      <c r="AT35" s="247"/>
      <c r="AU35" s="247"/>
      <c r="AV35" s="247"/>
      <c r="AW35" s="247"/>
      <c r="AX35" s="247"/>
      <c r="AY35" s="247" t="s">
        <v>374</v>
      </c>
      <c r="AZ35" s="247"/>
      <c r="BA35" s="247"/>
      <c r="BB35" s="247"/>
      <c r="BC35" s="247"/>
      <c r="BD35" s="247"/>
      <c r="BE35" s="247" t="s">
        <v>373</v>
      </c>
      <c r="BF35" s="247"/>
      <c r="BG35" s="247"/>
      <c r="BH35" s="247"/>
      <c r="BI35" s="247"/>
      <c r="BJ35" s="249"/>
    </row>
    <row r="36" spans="2:62" ht="8.1" customHeight="1">
      <c r="N36" s="53"/>
    </row>
    <row r="37" spans="2:62" ht="12" customHeight="1">
      <c r="C37" s="243" t="s">
        <v>358</v>
      </c>
      <c r="D37" s="243"/>
      <c r="E37" s="243"/>
      <c r="F37" s="243"/>
      <c r="G37" s="241">
        <v>20</v>
      </c>
      <c r="H37" s="241"/>
      <c r="I37" s="241"/>
      <c r="J37" s="243" t="s">
        <v>351</v>
      </c>
      <c r="K37" s="243"/>
      <c r="L37" s="243"/>
      <c r="M37" s="243"/>
      <c r="N37" s="54"/>
      <c r="O37" s="277">
        <v>546</v>
      </c>
      <c r="P37" s="284"/>
      <c r="Q37" s="284"/>
      <c r="R37" s="284"/>
      <c r="S37" s="284"/>
      <c r="T37" s="284"/>
      <c r="U37" s="284">
        <v>93315</v>
      </c>
      <c r="V37" s="284"/>
      <c r="W37" s="284"/>
      <c r="X37" s="284"/>
      <c r="Y37" s="284"/>
      <c r="Z37" s="284"/>
      <c r="AA37" s="284">
        <v>747</v>
      </c>
      <c r="AB37" s="284"/>
      <c r="AC37" s="284"/>
      <c r="AD37" s="284"/>
      <c r="AE37" s="284"/>
      <c r="AF37" s="284"/>
      <c r="AG37" s="284">
        <v>11149</v>
      </c>
      <c r="AH37" s="284"/>
      <c r="AI37" s="284"/>
      <c r="AJ37" s="284"/>
      <c r="AK37" s="284"/>
      <c r="AL37" s="284"/>
      <c r="AM37" s="284">
        <v>631</v>
      </c>
      <c r="AN37" s="284"/>
      <c r="AO37" s="284"/>
      <c r="AP37" s="284"/>
      <c r="AQ37" s="284"/>
      <c r="AR37" s="284"/>
      <c r="AS37" s="284">
        <v>9782</v>
      </c>
      <c r="AT37" s="284"/>
      <c r="AU37" s="284"/>
      <c r="AV37" s="284"/>
      <c r="AW37" s="284"/>
      <c r="AX37" s="284"/>
      <c r="AY37" s="284">
        <v>834</v>
      </c>
      <c r="AZ37" s="284"/>
      <c r="BA37" s="284"/>
      <c r="BB37" s="284"/>
      <c r="BC37" s="284"/>
      <c r="BD37" s="284"/>
      <c r="BE37" s="284">
        <v>23511</v>
      </c>
      <c r="BF37" s="284"/>
      <c r="BG37" s="284"/>
      <c r="BH37" s="284"/>
      <c r="BI37" s="284"/>
      <c r="BJ37" s="284"/>
    </row>
    <row r="38" spans="2:62" ht="12" customHeight="1">
      <c r="G38" s="241">
        <v>21</v>
      </c>
      <c r="H38" s="241"/>
      <c r="I38" s="241"/>
      <c r="N38" s="54"/>
      <c r="O38" s="277">
        <v>508</v>
      </c>
      <c r="P38" s="284"/>
      <c r="Q38" s="284"/>
      <c r="R38" s="284"/>
      <c r="S38" s="284"/>
      <c r="T38" s="284"/>
      <c r="U38" s="284">
        <v>82697</v>
      </c>
      <c r="V38" s="284"/>
      <c r="W38" s="284"/>
      <c r="X38" s="284"/>
      <c r="Y38" s="284"/>
      <c r="Z38" s="284"/>
      <c r="AA38" s="284">
        <v>741</v>
      </c>
      <c r="AB38" s="284"/>
      <c r="AC38" s="284"/>
      <c r="AD38" s="284"/>
      <c r="AE38" s="284"/>
      <c r="AF38" s="284"/>
      <c r="AG38" s="284">
        <v>10925</v>
      </c>
      <c r="AH38" s="284"/>
      <c r="AI38" s="284"/>
      <c r="AJ38" s="284"/>
      <c r="AK38" s="284"/>
      <c r="AL38" s="284"/>
      <c r="AM38" s="284">
        <v>596</v>
      </c>
      <c r="AN38" s="284"/>
      <c r="AO38" s="284"/>
      <c r="AP38" s="284"/>
      <c r="AQ38" s="284"/>
      <c r="AR38" s="284"/>
      <c r="AS38" s="284">
        <v>9401</v>
      </c>
      <c r="AT38" s="284"/>
      <c r="AU38" s="284"/>
      <c r="AV38" s="284"/>
      <c r="AW38" s="284"/>
      <c r="AX38" s="284"/>
      <c r="AY38" s="284">
        <v>825</v>
      </c>
      <c r="AZ38" s="284"/>
      <c r="BA38" s="284"/>
      <c r="BB38" s="284"/>
      <c r="BC38" s="284"/>
      <c r="BD38" s="284"/>
      <c r="BE38" s="284">
        <v>20528</v>
      </c>
      <c r="BF38" s="284"/>
      <c r="BG38" s="284"/>
      <c r="BH38" s="284"/>
      <c r="BI38" s="284"/>
      <c r="BJ38" s="284"/>
    </row>
    <row r="39" spans="2:62" ht="12" customHeight="1">
      <c r="G39" s="241">
        <v>22</v>
      </c>
      <c r="H39" s="241"/>
      <c r="I39" s="241"/>
      <c r="N39" s="54"/>
      <c r="O39" s="277">
        <v>531</v>
      </c>
      <c r="P39" s="284"/>
      <c r="Q39" s="284"/>
      <c r="R39" s="284"/>
      <c r="S39" s="284"/>
      <c r="T39" s="284"/>
      <c r="U39" s="284">
        <v>83563</v>
      </c>
      <c r="V39" s="284"/>
      <c r="W39" s="284"/>
      <c r="X39" s="284"/>
      <c r="Y39" s="284"/>
      <c r="Z39" s="284"/>
      <c r="AA39" s="284">
        <v>706</v>
      </c>
      <c r="AB39" s="284"/>
      <c r="AC39" s="284"/>
      <c r="AD39" s="284"/>
      <c r="AE39" s="284"/>
      <c r="AF39" s="284"/>
      <c r="AG39" s="284">
        <v>12369</v>
      </c>
      <c r="AH39" s="284"/>
      <c r="AI39" s="284"/>
      <c r="AJ39" s="284"/>
      <c r="AK39" s="284"/>
      <c r="AL39" s="284"/>
      <c r="AM39" s="284">
        <v>613</v>
      </c>
      <c r="AN39" s="284"/>
      <c r="AO39" s="284"/>
      <c r="AP39" s="284"/>
      <c r="AQ39" s="284"/>
      <c r="AR39" s="284"/>
      <c r="AS39" s="284">
        <v>11126</v>
      </c>
      <c r="AT39" s="284"/>
      <c r="AU39" s="284"/>
      <c r="AV39" s="284"/>
      <c r="AW39" s="284"/>
      <c r="AX39" s="284"/>
      <c r="AY39" s="284">
        <v>793</v>
      </c>
      <c r="AZ39" s="284"/>
      <c r="BA39" s="284"/>
      <c r="BB39" s="284"/>
      <c r="BC39" s="284"/>
      <c r="BD39" s="284"/>
      <c r="BE39" s="284">
        <v>21432</v>
      </c>
      <c r="BF39" s="284"/>
      <c r="BG39" s="284"/>
      <c r="BH39" s="284"/>
      <c r="BI39" s="284"/>
      <c r="BJ39" s="284"/>
    </row>
    <row r="40" spans="2:62" ht="12" customHeight="1">
      <c r="G40" s="241">
        <v>23</v>
      </c>
      <c r="H40" s="241"/>
      <c r="I40" s="241"/>
      <c r="N40" s="54"/>
      <c r="O40" s="277">
        <v>561</v>
      </c>
      <c r="P40" s="284"/>
      <c r="Q40" s="284"/>
      <c r="R40" s="284"/>
      <c r="S40" s="284"/>
      <c r="T40" s="284"/>
      <c r="U40" s="284">
        <v>86669</v>
      </c>
      <c r="V40" s="284"/>
      <c r="W40" s="284"/>
      <c r="X40" s="284"/>
      <c r="Y40" s="284"/>
      <c r="Z40" s="284"/>
      <c r="AA40" s="284">
        <v>671</v>
      </c>
      <c r="AB40" s="284"/>
      <c r="AC40" s="284"/>
      <c r="AD40" s="284"/>
      <c r="AE40" s="284"/>
      <c r="AF40" s="284"/>
      <c r="AG40" s="284">
        <v>11184</v>
      </c>
      <c r="AH40" s="284"/>
      <c r="AI40" s="284"/>
      <c r="AJ40" s="284"/>
      <c r="AK40" s="284"/>
      <c r="AL40" s="284"/>
      <c r="AM40" s="284">
        <v>602</v>
      </c>
      <c r="AN40" s="284"/>
      <c r="AO40" s="284"/>
      <c r="AP40" s="284"/>
      <c r="AQ40" s="284"/>
      <c r="AR40" s="284"/>
      <c r="AS40" s="284">
        <v>10098</v>
      </c>
      <c r="AT40" s="284"/>
      <c r="AU40" s="284"/>
      <c r="AV40" s="284"/>
      <c r="AW40" s="284"/>
      <c r="AX40" s="284"/>
      <c r="AY40" s="284">
        <v>795</v>
      </c>
      <c r="AZ40" s="284"/>
      <c r="BA40" s="284"/>
      <c r="BB40" s="284"/>
      <c r="BC40" s="284"/>
      <c r="BD40" s="284"/>
      <c r="BE40" s="284">
        <v>20805</v>
      </c>
      <c r="BF40" s="284"/>
      <c r="BG40" s="284"/>
      <c r="BH40" s="284"/>
      <c r="BI40" s="284"/>
      <c r="BJ40" s="284"/>
    </row>
    <row r="41" spans="2:62" ht="12" customHeight="1">
      <c r="G41" s="238">
        <v>24</v>
      </c>
      <c r="H41" s="238"/>
      <c r="I41" s="238"/>
      <c r="N41" s="54"/>
      <c r="O41" s="282">
        <v>536</v>
      </c>
      <c r="P41" s="283"/>
      <c r="Q41" s="283"/>
      <c r="R41" s="283"/>
      <c r="S41" s="283"/>
      <c r="T41" s="283"/>
      <c r="U41" s="283">
        <v>86551</v>
      </c>
      <c r="V41" s="283"/>
      <c r="W41" s="283"/>
      <c r="X41" s="283"/>
      <c r="Y41" s="283"/>
      <c r="Z41" s="283"/>
      <c r="AA41" s="283">
        <v>692</v>
      </c>
      <c r="AB41" s="283"/>
      <c r="AC41" s="283"/>
      <c r="AD41" s="283"/>
      <c r="AE41" s="283"/>
      <c r="AF41" s="283"/>
      <c r="AG41" s="283">
        <v>8993</v>
      </c>
      <c r="AH41" s="283"/>
      <c r="AI41" s="283"/>
      <c r="AJ41" s="283"/>
      <c r="AK41" s="283"/>
      <c r="AL41" s="283"/>
      <c r="AM41" s="283">
        <v>610</v>
      </c>
      <c r="AN41" s="283"/>
      <c r="AO41" s="283"/>
      <c r="AP41" s="283"/>
      <c r="AQ41" s="283"/>
      <c r="AR41" s="283"/>
      <c r="AS41" s="283">
        <v>8202</v>
      </c>
      <c r="AT41" s="283"/>
      <c r="AU41" s="283"/>
      <c r="AV41" s="283"/>
      <c r="AW41" s="283"/>
      <c r="AX41" s="283"/>
      <c r="AY41" s="283">
        <v>820</v>
      </c>
      <c r="AZ41" s="283"/>
      <c r="BA41" s="283"/>
      <c r="BB41" s="283"/>
      <c r="BC41" s="283"/>
      <c r="BD41" s="283"/>
      <c r="BE41" s="283">
        <v>17469</v>
      </c>
      <c r="BF41" s="283"/>
      <c r="BG41" s="283"/>
      <c r="BH41" s="283"/>
      <c r="BI41" s="283"/>
      <c r="BJ41" s="283"/>
    </row>
    <row r="42" spans="2:62" ht="7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2:62" ht="13.5" customHeight="1">
      <c r="B43" s="244" t="s">
        <v>351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 t="s">
        <v>379</v>
      </c>
      <c r="P43" s="272"/>
      <c r="Q43" s="272"/>
      <c r="R43" s="272"/>
      <c r="S43" s="272"/>
      <c r="T43" s="272"/>
      <c r="U43" s="272"/>
      <c r="V43" s="272"/>
      <c r="W43" s="272"/>
      <c r="X43" s="245" t="s">
        <v>380</v>
      </c>
      <c r="Y43" s="272"/>
      <c r="Z43" s="272"/>
      <c r="AA43" s="272"/>
      <c r="AB43" s="272"/>
      <c r="AC43" s="272"/>
      <c r="AD43" s="272"/>
      <c r="AE43" s="272"/>
      <c r="AF43" s="272"/>
      <c r="AG43" s="245" t="s">
        <v>381</v>
      </c>
      <c r="AH43" s="272"/>
      <c r="AI43" s="272"/>
      <c r="AJ43" s="272"/>
      <c r="AK43" s="272"/>
      <c r="AL43" s="272"/>
      <c r="AM43" s="272"/>
      <c r="AN43" s="272"/>
      <c r="AO43" s="272"/>
      <c r="AP43" s="272"/>
      <c r="AQ43" s="245" t="s">
        <v>382</v>
      </c>
      <c r="AR43" s="272"/>
      <c r="AS43" s="272"/>
      <c r="AT43" s="272"/>
      <c r="AU43" s="272"/>
      <c r="AV43" s="272"/>
      <c r="AW43" s="272"/>
      <c r="AX43" s="272"/>
      <c r="AY43" s="272"/>
      <c r="AZ43" s="272"/>
      <c r="BA43" s="245" t="s">
        <v>383</v>
      </c>
      <c r="BB43" s="272"/>
      <c r="BC43" s="272"/>
      <c r="BD43" s="272"/>
      <c r="BE43" s="272"/>
      <c r="BF43" s="272"/>
      <c r="BG43" s="272"/>
      <c r="BH43" s="272"/>
      <c r="BI43" s="272"/>
      <c r="BJ43" s="279"/>
    </row>
    <row r="44" spans="2:62" ht="13.5" customHeight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 t="s">
        <v>374</v>
      </c>
      <c r="P44" s="280"/>
      <c r="Q44" s="280"/>
      <c r="R44" s="280"/>
      <c r="S44" s="247" t="s">
        <v>373</v>
      </c>
      <c r="T44" s="280"/>
      <c r="U44" s="280"/>
      <c r="V44" s="280"/>
      <c r="W44" s="280"/>
      <c r="X44" s="247" t="s">
        <v>374</v>
      </c>
      <c r="Y44" s="280"/>
      <c r="Z44" s="280"/>
      <c r="AA44" s="280"/>
      <c r="AB44" s="247" t="s">
        <v>373</v>
      </c>
      <c r="AC44" s="280"/>
      <c r="AD44" s="280"/>
      <c r="AE44" s="280"/>
      <c r="AF44" s="280"/>
      <c r="AG44" s="247" t="s">
        <v>374</v>
      </c>
      <c r="AH44" s="280"/>
      <c r="AI44" s="280"/>
      <c r="AJ44" s="280"/>
      <c r="AK44" s="280"/>
      <c r="AL44" s="247" t="s">
        <v>373</v>
      </c>
      <c r="AM44" s="280"/>
      <c r="AN44" s="280"/>
      <c r="AO44" s="280"/>
      <c r="AP44" s="280"/>
      <c r="AQ44" s="247" t="s">
        <v>374</v>
      </c>
      <c r="AR44" s="280"/>
      <c r="AS44" s="280"/>
      <c r="AT44" s="280"/>
      <c r="AU44" s="280"/>
      <c r="AV44" s="247" t="s">
        <v>373</v>
      </c>
      <c r="AW44" s="280"/>
      <c r="AX44" s="280"/>
      <c r="AY44" s="280"/>
      <c r="AZ44" s="280"/>
      <c r="BA44" s="247" t="s">
        <v>374</v>
      </c>
      <c r="BB44" s="280"/>
      <c r="BC44" s="280"/>
      <c r="BD44" s="280"/>
      <c r="BE44" s="280"/>
      <c r="BF44" s="247" t="s">
        <v>373</v>
      </c>
      <c r="BG44" s="280"/>
      <c r="BH44" s="280"/>
      <c r="BI44" s="280"/>
      <c r="BJ44" s="281"/>
    </row>
    <row r="45" spans="2:62" ht="8.1" customHeight="1">
      <c r="N45" s="5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2" ht="12" customHeight="1">
      <c r="C46" s="243" t="s">
        <v>358</v>
      </c>
      <c r="D46" s="243"/>
      <c r="E46" s="243"/>
      <c r="F46" s="243"/>
      <c r="G46" s="241">
        <v>20</v>
      </c>
      <c r="H46" s="241"/>
      <c r="I46" s="241"/>
      <c r="J46" s="243" t="s">
        <v>351</v>
      </c>
      <c r="K46" s="243"/>
      <c r="L46" s="243"/>
      <c r="M46" s="243"/>
      <c r="N46" s="54"/>
      <c r="O46" s="277">
        <v>713</v>
      </c>
      <c r="P46" s="278"/>
      <c r="Q46" s="278"/>
      <c r="R46" s="278"/>
      <c r="S46" s="277">
        <v>10642</v>
      </c>
      <c r="T46" s="278"/>
      <c r="U46" s="278"/>
      <c r="V46" s="278"/>
      <c r="W46" s="278"/>
      <c r="X46" s="277">
        <v>791</v>
      </c>
      <c r="Y46" s="278"/>
      <c r="Z46" s="278"/>
      <c r="AA46" s="278"/>
      <c r="AB46" s="277">
        <v>13546</v>
      </c>
      <c r="AC46" s="278"/>
      <c r="AD46" s="278"/>
      <c r="AE46" s="278"/>
      <c r="AF46" s="278"/>
      <c r="AG46" s="277">
        <v>735</v>
      </c>
      <c r="AH46" s="278"/>
      <c r="AI46" s="278"/>
      <c r="AJ46" s="278"/>
      <c r="AK46" s="278"/>
      <c r="AL46" s="277">
        <v>13238</v>
      </c>
      <c r="AM46" s="278"/>
      <c r="AN46" s="278"/>
      <c r="AO46" s="278"/>
      <c r="AP46" s="278"/>
      <c r="AQ46" s="277">
        <v>619</v>
      </c>
      <c r="AR46" s="278"/>
      <c r="AS46" s="278"/>
      <c r="AT46" s="278"/>
      <c r="AU46" s="278"/>
      <c r="AV46" s="277">
        <v>7321</v>
      </c>
      <c r="AW46" s="278"/>
      <c r="AX46" s="278"/>
      <c r="AY46" s="278"/>
      <c r="AZ46" s="278"/>
      <c r="BA46" s="277">
        <v>636</v>
      </c>
      <c r="BB46" s="278"/>
      <c r="BC46" s="278"/>
      <c r="BD46" s="278"/>
      <c r="BE46" s="278"/>
      <c r="BF46" s="277">
        <v>10938</v>
      </c>
      <c r="BG46" s="278"/>
      <c r="BH46" s="278"/>
      <c r="BI46" s="278"/>
      <c r="BJ46" s="278"/>
    </row>
    <row r="47" spans="2:62" ht="12" customHeight="1">
      <c r="G47" s="241">
        <v>21</v>
      </c>
      <c r="H47" s="241"/>
      <c r="I47" s="241"/>
      <c r="N47" s="54"/>
      <c r="O47" s="277">
        <v>722</v>
      </c>
      <c r="P47" s="278"/>
      <c r="Q47" s="278"/>
      <c r="R47" s="278"/>
      <c r="S47" s="277">
        <v>10349</v>
      </c>
      <c r="T47" s="278"/>
      <c r="U47" s="278"/>
      <c r="V47" s="278"/>
      <c r="W47" s="278"/>
      <c r="X47" s="277">
        <v>795</v>
      </c>
      <c r="Y47" s="278"/>
      <c r="Z47" s="278"/>
      <c r="AA47" s="278"/>
      <c r="AB47" s="277">
        <v>12835</v>
      </c>
      <c r="AC47" s="278"/>
      <c r="AD47" s="278"/>
      <c r="AE47" s="278"/>
      <c r="AF47" s="278"/>
      <c r="AG47" s="277">
        <v>731</v>
      </c>
      <c r="AH47" s="278"/>
      <c r="AI47" s="278"/>
      <c r="AJ47" s="278"/>
      <c r="AK47" s="278"/>
      <c r="AL47" s="277">
        <v>12292</v>
      </c>
      <c r="AM47" s="278"/>
      <c r="AN47" s="278"/>
      <c r="AO47" s="278"/>
      <c r="AP47" s="278"/>
      <c r="AQ47" s="277">
        <v>605</v>
      </c>
      <c r="AR47" s="278"/>
      <c r="AS47" s="278"/>
      <c r="AT47" s="278"/>
      <c r="AU47" s="278"/>
      <c r="AV47" s="277">
        <v>7502</v>
      </c>
      <c r="AW47" s="278"/>
      <c r="AX47" s="278"/>
      <c r="AY47" s="278"/>
      <c r="AZ47" s="278"/>
      <c r="BA47" s="277">
        <v>561</v>
      </c>
      <c r="BB47" s="278"/>
      <c r="BC47" s="278"/>
      <c r="BD47" s="278"/>
      <c r="BE47" s="278"/>
      <c r="BF47" s="277">
        <v>10044</v>
      </c>
      <c r="BG47" s="278"/>
      <c r="BH47" s="278"/>
      <c r="BI47" s="278"/>
      <c r="BJ47" s="278"/>
    </row>
    <row r="48" spans="2:62" ht="12" customHeight="1">
      <c r="G48" s="241">
        <v>22</v>
      </c>
      <c r="H48" s="241"/>
      <c r="I48" s="241"/>
      <c r="N48" s="54"/>
      <c r="O48" s="277">
        <v>698</v>
      </c>
      <c r="P48" s="278"/>
      <c r="Q48" s="278"/>
      <c r="R48" s="278"/>
      <c r="S48" s="277">
        <v>12507</v>
      </c>
      <c r="T48" s="278"/>
      <c r="U48" s="278"/>
      <c r="V48" s="278"/>
      <c r="W48" s="278"/>
      <c r="X48" s="277">
        <v>748</v>
      </c>
      <c r="Y48" s="278"/>
      <c r="Z48" s="278"/>
      <c r="AA48" s="278"/>
      <c r="AB48" s="277">
        <v>11394</v>
      </c>
      <c r="AC48" s="278"/>
      <c r="AD48" s="278"/>
      <c r="AE48" s="278"/>
      <c r="AF48" s="278"/>
      <c r="AG48" s="277">
        <v>722</v>
      </c>
      <c r="AH48" s="278"/>
      <c r="AI48" s="278"/>
      <c r="AJ48" s="278"/>
      <c r="AK48" s="278"/>
      <c r="AL48" s="277">
        <v>15529</v>
      </c>
      <c r="AM48" s="278"/>
      <c r="AN48" s="278"/>
      <c r="AO48" s="278"/>
      <c r="AP48" s="278"/>
      <c r="AQ48" s="277">
        <v>591</v>
      </c>
      <c r="AR48" s="278"/>
      <c r="AS48" s="278"/>
      <c r="AT48" s="278"/>
      <c r="AU48" s="278"/>
      <c r="AV48" s="277">
        <v>11607</v>
      </c>
      <c r="AW48" s="278"/>
      <c r="AX48" s="278"/>
      <c r="AY48" s="278"/>
      <c r="AZ48" s="278"/>
      <c r="BA48" s="277">
        <v>613</v>
      </c>
      <c r="BB48" s="278"/>
      <c r="BC48" s="278"/>
      <c r="BD48" s="278"/>
      <c r="BE48" s="278"/>
      <c r="BF48" s="277">
        <v>13570</v>
      </c>
      <c r="BG48" s="278"/>
      <c r="BH48" s="278"/>
      <c r="BI48" s="278"/>
      <c r="BJ48" s="278"/>
    </row>
    <row r="49" spans="2:62" ht="12" customHeight="1">
      <c r="G49" s="241">
        <v>23</v>
      </c>
      <c r="H49" s="241"/>
      <c r="I49" s="241"/>
      <c r="N49" s="54"/>
      <c r="O49" s="277">
        <v>688</v>
      </c>
      <c r="P49" s="278"/>
      <c r="Q49" s="278"/>
      <c r="R49" s="278"/>
      <c r="S49" s="277">
        <v>10344</v>
      </c>
      <c r="T49" s="278"/>
      <c r="U49" s="278"/>
      <c r="V49" s="278"/>
      <c r="W49" s="278"/>
      <c r="X49" s="277">
        <v>739</v>
      </c>
      <c r="Y49" s="278"/>
      <c r="Z49" s="278"/>
      <c r="AA49" s="278"/>
      <c r="AB49" s="277">
        <v>10743</v>
      </c>
      <c r="AC49" s="278"/>
      <c r="AD49" s="278"/>
      <c r="AE49" s="278"/>
      <c r="AF49" s="278"/>
      <c r="AG49" s="277">
        <v>678</v>
      </c>
      <c r="AH49" s="278"/>
      <c r="AI49" s="278"/>
      <c r="AJ49" s="278"/>
      <c r="AK49" s="278"/>
      <c r="AL49" s="277">
        <v>14098</v>
      </c>
      <c r="AM49" s="278"/>
      <c r="AN49" s="278"/>
      <c r="AO49" s="278"/>
      <c r="AP49" s="278"/>
      <c r="AQ49" s="277">
        <v>602</v>
      </c>
      <c r="AR49" s="278"/>
      <c r="AS49" s="278"/>
      <c r="AT49" s="278"/>
      <c r="AU49" s="278"/>
      <c r="AV49" s="277">
        <v>10327</v>
      </c>
      <c r="AW49" s="278"/>
      <c r="AX49" s="278"/>
      <c r="AY49" s="278"/>
      <c r="AZ49" s="278"/>
      <c r="BA49" s="277">
        <v>587</v>
      </c>
      <c r="BB49" s="278"/>
      <c r="BC49" s="278"/>
      <c r="BD49" s="278"/>
      <c r="BE49" s="278"/>
      <c r="BF49" s="277">
        <v>13149</v>
      </c>
      <c r="BG49" s="278"/>
      <c r="BH49" s="278"/>
      <c r="BI49" s="278"/>
      <c r="BJ49" s="278"/>
    </row>
    <row r="50" spans="2:62" ht="12" customHeight="1">
      <c r="G50" s="238">
        <v>24</v>
      </c>
      <c r="H50" s="238"/>
      <c r="I50" s="238"/>
      <c r="N50" s="3"/>
      <c r="O50" s="275">
        <v>711</v>
      </c>
      <c r="P50" s="257"/>
      <c r="Q50" s="257"/>
      <c r="R50" s="257"/>
      <c r="S50" s="257">
        <v>9357</v>
      </c>
      <c r="T50" s="257"/>
      <c r="U50" s="257"/>
      <c r="V50" s="257"/>
      <c r="W50" s="257"/>
      <c r="X50" s="257">
        <v>774</v>
      </c>
      <c r="Y50" s="257"/>
      <c r="Z50" s="257"/>
      <c r="AA50" s="257"/>
      <c r="AB50" s="257">
        <v>11193</v>
      </c>
      <c r="AC50" s="257"/>
      <c r="AD50" s="257"/>
      <c r="AE50" s="257"/>
      <c r="AF50" s="257"/>
      <c r="AG50" s="257">
        <v>710</v>
      </c>
      <c r="AH50" s="257"/>
      <c r="AI50" s="257"/>
      <c r="AJ50" s="257"/>
      <c r="AK50" s="257"/>
      <c r="AL50" s="257">
        <v>12270</v>
      </c>
      <c r="AM50" s="257"/>
      <c r="AN50" s="257"/>
      <c r="AO50" s="257"/>
      <c r="AP50" s="257"/>
      <c r="AQ50" s="257">
        <v>598</v>
      </c>
      <c r="AR50" s="257"/>
      <c r="AS50" s="257"/>
      <c r="AT50" s="257"/>
      <c r="AU50" s="257"/>
      <c r="AV50" s="257">
        <v>7432</v>
      </c>
      <c r="AW50" s="257"/>
      <c r="AX50" s="257"/>
      <c r="AY50" s="257"/>
      <c r="AZ50" s="257"/>
      <c r="BA50" s="257">
        <v>588</v>
      </c>
      <c r="BB50" s="257"/>
      <c r="BC50" s="257"/>
      <c r="BD50" s="257"/>
      <c r="BE50" s="257"/>
      <c r="BF50" s="257">
        <v>10911</v>
      </c>
      <c r="BG50" s="257"/>
      <c r="BH50" s="257"/>
      <c r="BI50" s="257"/>
      <c r="BJ50" s="257"/>
    </row>
    <row r="51" spans="2:62" ht="8.1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 ht="13.5" customHeight="1">
      <c r="B52" s="244" t="s">
        <v>351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 t="s">
        <v>384</v>
      </c>
      <c r="P52" s="272"/>
      <c r="Q52" s="272"/>
      <c r="R52" s="272"/>
      <c r="S52" s="272"/>
      <c r="T52" s="272"/>
      <c r="U52" s="272"/>
      <c r="V52" s="272"/>
      <c r="W52" s="272"/>
      <c r="X52" s="245" t="s">
        <v>385</v>
      </c>
      <c r="Y52" s="272"/>
      <c r="Z52" s="272"/>
      <c r="AA52" s="272"/>
      <c r="AB52" s="272"/>
      <c r="AC52" s="272"/>
      <c r="AD52" s="272"/>
      <c r="AE52" s="272"/>
      <c r="AF52" s="272"/>
      <c r="AG52" s="245" t="s">
        <v>386</v>
      </c>
      <c r="AH52" s="272"/>
      <c r="AI52" s="272"/>
      <c r="AJ52" s="272"/>
      <c r="AK52" s="272"/>
      <c r="AL52" s="272"/>
      <c r="AM52" s="272"/>
      <c r="AN52" s="272"/>
      <c r="AO52" s="272"/>
      <c r="AP52" s="272"/>
      <c r="AQ52" s="245" t="s">
        <v>387</v>
      </c>
      <c r="AR52" s="272"/>
      <c r="AS52" s="272"/>
      <c r="AT52" s="272"/>
      <c r="AU52" s="272"/>
      <c r="AV52" s="272"/>
      <c r="AW52" s="272"/>
      <c r="AX52" s="272"/>
      <c r="AY52" s="272"/>
      <c r="AZ52" s="272"/>
      <c r="BA52" s="245" t="s">
        <v>388</v>
      </c>
      <c r="BB52" s="272"/>
      <c r="BC52" s="272"/>
      <c r="BD52" s="272"/>
      <c r="BE52" s="272"/>
      <c r="BF52" s="272"/>
      <c r="BG52" s="272"/>
      <c r="BH52" s="272"/>
      <c r="BI52" s="272"/>
      <c r="BJ52" s="279"/>
    </row>
    <row r="53" spans="2:62" ht="13.5" customHeight="1"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 t="s">
        <v>374</v>
      </c>
      <c r="P53" s="280"/>
      <c r="Q53" s="280"/>
      <c r="R53" s="280"/>
      <c r="S53" s="247" t="s">
        <v>373</v>
      </c>
      <c r="T53" s="280"/>
      <c r="U53" s="280"/>
      <c r="V53" s="280"/>
      <c r="W53" s="280"/>
      <c r="X53" s="247" t="s">
        <v>374</v>
      </c>
      <c r="Y53" s="280"/>
      <c r="Z53" s="280"/>
      <c r="AA53" s="280"/>
      <c r="AB53" s="247" t="s">
        <v>373</v>
      </c>
      <c r="AC53" s="280"/>
      <c r="AD53" s="280"/>
      <c r="AE53" s="280"/>
      <c r="AF53" s="280"/>
      <c r="AG53" s="247" t="s">
        <v>374</v>
      </c>
      <c r="AH53" s="280"/>
      <c r="AI53" s="280"/>
      <c r="AJ53" s="280"/>
      <c r="AK53" s="280"/>
      <c r="AL53" s="247" t="s">
        <v>373</v>
      </c>
      <c r="AM53" s="280"/>
      <c r="AN53" s="280"/>
      <c r="AO53" s="280"/>
      <c r="AP53" s="280"/>
      <c r="AQ53" s="247" t="s">
        <v>374</v>
      </c>
      <c r="AR53" s="280"/>
      <c r="AS53" s="280"/>
      <c r="AT53" s="280"/>
      <c r="AU53" s="280"/>
      <c r="AV53" s="247" t="s">
        <v>373</v>
      </c>
      <c r="AW53" s="280"/>
      <c r="AX53" s="280"/>
      <c r="AY53" s="280"/>
      <c r="AZ53" s="280"/>
      <c r="BA53" s="247" t="s">
        <v>374</v>
      </c>
      <c r="BB53" s="280"/>
      <c r="BC53" s="280"/>
      <c r="BD53" s="280"/>
      <c r="BE53" s="280"/>
      <c r="BF53" s="247" t="s">
        <v>373</v>
      </c>
      <c r="BG53" s="280"/>
      <c r="BH53" s="280"/>
      <c r="BI53" s="280"/>
      <c r="BJ53" s="281"/>
    </row>
    <row r="54" spans="2:62" ht="8.1" customHeight="1">
      <c r="N54" s="5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 ht="12" customHeight="1">
      <c r="C55" s="243" t="s">
        <v>358</v>
      </c>
      <c r="D55" s="243"/>
      <c r="E55" s="243"/>
      <c r="F55" s="243"/>
      <c r="G55" s="241">
        <v>20</v>
      </c>
      <c r="H55" s="241"/>
      <c r="I55" s="241"/>
      <c r="J55" s="243" t="s">
        <v>351</v>
      </c>
      <c r="K55" s="243"/>
      <c r="L55" s="243"/>
      <c r="M55" s="243"/>
      <c r="N55" s="54"/>
      <c r="O55" s="277">
        <v>482</v>
      </c>
      <c r="P55" s="278"/>
      <c r="Q55" s="278"/>
      <c r="R55" s="278"/>
      <c r="S55" s="277">
        <v>6928</v>
      </c>
      <c r="T55" s="278"/>
      <c r="U55" s="278"/>
      <c r="V55" s="278"/>
      <c r="W55" s="278"/>
      <c r="X55" s="277">
        <v>788</v>
      </c>
      <c r="Y55" s="278"/>
      <c r="Z55" s="278"/>
      <c r="AA55" s="278"/>
      <c r="AB55" s="277">
        <v>19800</v>
      </c>
      <c r="AC55" s="278"/>
      <c r="AD55" s="278"/>
      <c r="AE55" s="278"/>
      <c r="AF55" s="278"/>
      <c r="AG55" s="277">
        <v>372</v>
      </c>
      <c r="AH55" s="278"/>
      <c r="AI55" s="278"/>
      <c r="AJ55" s="278"/>
      <c r="AK55" s="278"/>
      <c r="AL55" s="277">
        <v>5918</v>
      </c>
      <c r="AM55" s="278"/>
      <c r="AN55" s="278"/>
      <c r="AO55" s="278"/>
      <c r="AP55" s="278"/>
      <c r="AQ55" s="277">
        <v>419</v>
      </c>
      <c r="AR55" s="278"/>
      <c r="AS55" s="278"/>
      <c r="AT55" s="278"/>
      <c r="AU55" s="278"/>
      <c r="AV55" s="277">
        <v>3326</v>
      </c>
      <c r="AW55" s="278"/>
      <c r="AX55" s="278"/>
      <c r="AY55" s="278"/>
      <c r="AZ55" s="278"/>
      <c r="BA55" s="277">
        <v>551</v>
      </c>
      <c r="BB55" s="278"/>
      <c r="BC55" s="278"/>
      <c r="BD55" s="278"/>
      <c r="BE55" s="278"/>
      <c r="BF55" s="277">
        <v>6142</v>
      </c>
      <c r="BG55" s="278"/>
      <c r="BH55" s="278"/>
      <c r="BI55" s="278"/>
      <c r="BJ55" s="278"/>
    </row>
    <row r="56" spans="2:62" ht="12" customHeight="1">
      <c r="G56" s="241">
        <v>21</v>
      </c>
      <c r="H56" s="241"/>
      <c r="I56" s="241"/>
      <c r="N56" s="54"/>
      <c r="O56" s="277">
        <v>479</v>
      </c>
      <c r="P56" s="278"/>
      <c r="Q56" s="278"/>
      <c r="R56" s="278"/>
      <c r="S56" s="277">
        <v>6124</v>
      </c>
      <c r="T56" s="278"/>
      <c r="U56" s="278"/>
      <c r="V56" s="278"/>
      <c r="W56" s="278"/>
      <c r="X56" s="277">
        <v>813</v>
      </c>
      <c r="Y56" s="278"/>
      <c r="Z56" s="278"/>
      <c r="AA56" s="278"/>
      <c r="AB56" s="277">
        <v>18108</v>
      </c>
      <c r="AC56" s="278"/>
      <c r="AD56" s="278"/>
      <c r="AE56" s="278"/>
      <c r="AF56" s="278"/>
      <c r="AG56" s="277">
        <v>391</v>
      </c>
      <c r="AH56" s="278"/>
      <c r="AI56" s="278"/>
      <c r="AJ56" s="278"/>
      <c r="AK56" s="278"/>
      <c r="AL56" s="277">
        <v>5399</v>
      </c>
      <c r="AM56" s="278"/>
      <c r="AN56" s="278"/>
      <c r="AO56" s="278"/>
      <c r="AP56" s="278"/>
      <c r="AQ56" s="277">
        <v>216</v>
      </c>
      <c r="AR56" s="278"/>
      <c r="AS56" s="278"/>
      <c r="AT56" s="278"/>
      <c r="AU56" s="278"/>
      <c r="AV56" s="277">
        <v>1543</v>
      </c>
      <c r="AW56" s="278"/>
      <c r="AX56" s="278"/>
      <c r="AY56" s="278"/>
      <c r="AZ56" s="278"/>
      <c r="BA56" s="277">
        <v>589</v>
      </c>
      <c r="BB56" s="278"/>
      <c r="BC56" s="278"/>
      <c r="BD56" s="278"/>
      <c r="BE56" s="278"/>
      <c r="BF56" s="277">
        <v>5668</v>
      </c>
      <c r="BG56" s="278"/>
      <c r="BH56" s="278"/>
      <c r="BI56" s="278"/>
      <c r="BJ56" s="278"/>
    </row>
    <row r="57" spans="2:62" ht="12" customHeight="1">
      <c r="G57" s="241">
        <v>22</v>
      </c>
      <c r="H57" s="241"/>
      <c r="I57" s="241"/>
      <c r="N57" s="54"/>
      <c r="O57" s="277">
        <v>526</v>
      </c>
      <c r="P57" s="278"/>
      <c r="Q57" s="278"/>
      <c r="R57" s="278"/>
      <c r="S57" s="277">
        <v>7439</v>
      </c>
      <c r="T57" s="278"/>
      <c r="U57" s="278"/>
      <c r="V57" s="278"/>
      <c r="W57" s="278"/>
      <c r="X57" s="277">
        <v>770</v>
      </c>
      <c r="Y57" s="278"/>
      <c r="Z57" s="278"/>
      <c r="AA57" s="278"/>
      <c r="AB57" s="277">
        <v>16602</v>
      </c>
      <c r="AC57" s="278"/>
      <c r="AD57" s="278"/>
      <c r="AE57" s="278"/>
      <c r="AF57" s="278"/>
      <c r="AG57" s="277">
        <v>335</v>
      </c>
      <c r="AH57" s="278"/>
      <c r="AI57" s="278"/>
      <c r="AJ57" s="278"/>
      <c r="AK57" s="278"/>
      <c r="AL57" s="277">
        <v>4863</v>
      </c>
      <c r="AM57" s="278"/>
      <c r="AN57" s="278"/>
      <c r="AO57" s="278"/>
      <c r="AP57" s="278"/>
      <c r="AQ57" s="277">
        <v>431</v>
      </c>
      <c r="AR57" s="278"/>
      <c r="AS57" s="278"/>
      <c r="AT57" s="278"/>
      <c r="AU57" s="278"/>
      <c r="AV57" s="277">
        <v>2039</v>
      </c>
      <c r="AW57" s="278"/>
      <c r="AX57" s="278"/>
      <c r="AY57" s="278"/>
      <c r="AZ57" s="278"/>
      <c r="BA57" s="277">
        <v>535</v>
      </c>
      <c r="BB57" s="278"/>
      <c r="BC57" s="278"/>
      <c r="BD57" s="278"/>
      <c r="BE57" s="278"/>
      <c r="BF57" s="277">
        <v>4933</v>
      </c>
      <c r="BG57" s="278"/>
      <c r="BH57" s="278"/>
      <c r="BI57" s="278"/>
      <c r="BJ57" s="278"/>
    </row>
    <row r="58" spans="2:62" ht="12" customHeight="1">
      <c r="G58" s="241">
        <v>23</v>
      </c>
      <c r="H58" s="241"/>
      <c r="I58" s="241"/>
      <c r="N58" s="54"/>
      <c r="O58" s="277">
        <v>532</v>
      </c>
      <c r="P58" s="278"/>
      <c r="Q58" s="278"/>
      <c r="R58" s="278"/>
      <c r="S58" s="277">
        <v>5837</v>
      </c>
      <c r="T58" s="278"/>
      <c r="U58" s="278"/>
      <c r="V58" s="278"/>
      <c r="W58" s="278"/>
      <c r="X58" s="277">
        <v>772</v>
      </c>
      <c r="Y58" s="278"/>
      <c r="Z58" s="278"/>
      <c r="AA58" s="278"/>
      <c r="AB58" s="277">
        <v>16942</v>
      </c>
      <c r="AC58" s="278"/>
      <c r="AD58" s="278"/>
      <c r="AE58" s="278"/>
      <c r="AF58" s="278"/>
      <c r="AG58" s="277">
        <v>338</v>
      </c>
      <c r="AH58" s="278"/>
      <c r="AI58" s="278"/>
      <c r="AJ58" s="278"/>
      <c r="AK58" s="278"/>
      <c r="AL58" s="277">
        <v>4323</v>
      </c>
      <c r="AM58" s="278"/>
      <c r="AN58" s="278"/>
      <c r="AO58" s="278"/>
      <c r="AP58" s="278"/>
      <c r="AQ58" s="277">
        <v>386</v>
      </c>
      <c r="AR58" s="278"/>
      <c r="AS58" s="278"/>
      <c r="AT58" s="278"/>
      <c r="AU58" s="278"/>
      <c r="AV58" s="277">
        <v>1781</v>
      </c>
      <c r="AW58" s="278"/>
      <c r="AX58" s="278"/>
      <c r="AY58" s="278"/>
      <c r="AZ58" s="278"/>
      <c r="BA58" s="277">
        <v>456</v>
      </c>
      <c r="BB58" s="278"/>
      <c r="BC58" s="278"/>
      <c r="BD58" s="278"/>
      <c r="BE58" s="278"/>
      <c r="BF58" s="277">
        <v>4626</v>
      </c>
      <c r="BG58" s="278"/>
      <c r="BH58" s="278"/>
      <c r="BI58" s="278"/>
      <c r="BJ58" s="278"/>
    </row>
    <row r="59" spans="2:62" ht="12" customHeight="1">
      <c r="G59" s="238">
        <v>24</v>
      </c>
      <c r="H59" s="238"/>
      <c r="I59" s="238"/>
      <c r="N59" s="3"/>
      <c r="O59" s="275">
        <v>546</v>
      </c>
      <c r="P59" s="257"/>
      <c r="Q59" s="257"/>
      <c r="R59" s="257"/>
      <c r="S59" s="257">
        <v>6536</v>
      </c>
      <c r="T59" s="257"/>
      <c r="U59" s="257"/>
      <c r="V59" s="257"/>
      <c r="W59" s="257"/>
      <c r="X59" s="257">
        <v>778</v>
      </c>
      <c r="Y59" s="257"/>
      <c r="Z59" s="257"/>
      <c r="AA59" s="257"/>
      <c r="AB59" s="257">
        <v>17961</v>
      </c>
      <c r="AC59" s="257"/>
      <c r="AD59" s="257"/>
      <c r="AE59" s="257"/>
      <c r="AF59" s="257"/>
      <c r="AG59" s="257">
        <v>345</v>
      </c>
      <c r="AH59" s="257"/>
      <c r="AI59" s="257"/>
      <c r="AJ59" s="257"/>
      <c r="AK59" s="257"/>
      <c r="AL59" s="257">
        <v>5174</v>
      </c>
      <c r="AM59" s="257"/>
      <c r="AN59" s="257"/>
      <c r="AO59" s="257"/>
      <c r="AP59" s="257"/>
      <c r="AQ59" s="257">
        <v>458</v>
      </c>
      <c r="AR59" s="257"/>
      <c r="AS59" s="257"/>
      <c r="AT59" s="257"/>
      <c r="AU59" s="257"/>
      <c r="AV59" s="257">
        <v>1572</v>
      </c>
      <c r="AW59" s="257"/>
      <c r="AX59" s="257"/>
      <c r="AY59" s="257"/>
      <c r="AZ59" s="257"/>
      <c r="BA59" s="257">
        <v>548</v>
      </c>
      <c r="BB59" s="257"/>
      <c r="BC59" s="257"/>
      <c r="BD59" s="257"/>
      <c r="BE59" s="257"/>
      <c r="BF59" s="257">
        <v>4720</v>
      </c>
      <c r="BG59" s="257"/>
      <c r="BH59" s="257"/>
      <c r="BI59" s="257"/>
      <c r="BJ59" s="257"/>
    </row>
    <row r="60" spans="2:62" ht="8.1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 ht="13.5" customHeight="1">
      <c r="B61" s="3"/>
      <c r="C61" s="252" t="s">
        <v>372</v>
      </c>
      <c r="D61" s="252"/>
      <c r="E61" s="67" t="s">
        <v>360</v>
      </c>
      <c r="F61" s="66" t="s">
        <v>741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2:62" ht="12" customHeight="1">
      <c r="B62" s="266" t="s">
        <v>359</v>
      </c>
      <c r="C62" s="266"/>
      <c r="D62" s="266"/>
      <c r="E62" s="72" t="s">
        <v>360</v>
      </c>
      <c r="F62" s="2" t="s">
        <v>370</v>
      </c>
    </row>
    <row r="63" spans="2:62" ht="12" customHeight="1"/>
  </sheetData>
  <mergeCells count="311">
    <mergeCell ref="B5:BJ5"/>
    <mergeCell ref="B6:BJ6"/>
    <mergeCell ref="B8:N9"/>
    <mergeCell ref="O8:V9"/>
    <mergeCell ref="W8:AL8"/>
    <mergeCell ref="AM8:BJ8"/>
    <mergeCell ref="AE9:AL9"/>
    <mergeCell ref="AM9:AT9"/>
    <mergeCell ref="AU9:BB9"/>
    <mergeCell ref="BC9:BJ9"/>
    <mergeCell ref="C11:F11"/>
    <mergeCell ref="G11:I11"/>
    <mergeCell ref="J11:M11"/>
    <mergeCell ref="O11:V11"/>
    <mergeCell ref="W11:AD11"/>
    <mergeCell ref="AE11:AL11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AM11:AT11"/>
    <mergeCell ref="AU11:BB11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G13:I13"/>
    <mergeCell ref="O13:V13"/>
    <mergeCell ref="G15:I15"/>
    <mergeCell ref="O15:V15"/>
    <mergeCell ref="W15:AD15"/>
    <mergeCell ref="AE15:AL15"/>
    <mergeCell ref="AM15:AT15"/>
    <mergeCell ref="AU15:BB15"/>
    <mergeCell ref="BC15:BJ15"/>
    <mergeCell ref="B17:D17"/>
    <mergeCell ref="B19:BJ19"/>
    <mergeCell ref="B21:N22"/>
    <mergeCell ref="O21:BJ21"/>
    <mergeCell ref="O22:U22"/>
    <mergeCell ref="V22:AB22"/>
    <mergeCell ref="AC22:AI22"/>
    <mergeCell ref="AJ22:AO22"/>
    <mergeCell ref="AP22:AV22"/>
    <mergeCell ref="AW22:BC22"/>
    <mergeCell ref="BD22:BJ22"/>
    <mergeCell ref="C24:F24"/>
    <mergeCell ref="G24:I24"/>
    <mergeCell ref="J24:M24"/>
    <mergeCell ref="O24:U24"/>
    <mergeCell ref="V24:AB24"/>
    <mergeCell ref="AC24:AI24"/>
    <mergeCell ref="AJ24:AO24"/>
    <mergeCell ref="AP24:AV24"/>
    <mergeCell ref="AW24:BC24"/>
    <mergeCell ref="BD24:BJ24"/>
    <mergeCell ref="G25:I25"/>
    <mergeCell ref="O25:U25"/>
    <mergeCell ref="V25:AB25"/>
    <mergeCell ref="AC25:AI25"/>
    <mergeCell ref="AJ25:AO25"/>
    <mergeCell ref="AP25:AV25"/>
    <mergeCell ref="AW25:BC25"/>
    <mergeCell ref="BD25:BJ25"/>
    <mergeCell ref="G26:I26"/>
    <mergeCell ref="O26:U26"/>
    <mergeCell ref="V26:AB26"/>
    <mergeCell ref="AC26:AI26"/>
    <mergeCell ref="AJ26:AO26"/>
    <mergeCell ref="AP26:AV26"/>
    <mergeCell ref="AW26:BC26"/>
    <mergeCell ref="BD26:BJ26"/>
    <mergeCell ref="G27:I27"/>
    <mergeCell ref="O27:U27"/>
    <mergeCell ref="V27:AB27"/>
    <mergeCell ref="AC27:AI27"/>
    <mergeCell ref="AJ27:AO27"/>
    <mergeCell ref="AP27:AV27"/>
    <mergeCell ref="AW27:BC27"/>
    <mergeCell ref="BD27:BJ27"/>
    <mergeCell ref="AW28:BC28"/>
    <mergeCell ref="BD28:BJ28"/>
    <mergeCell ref="B30:D30"/>
    <mergeCell ref="G28:I28"/>
    <mergeCell ref="O28:U28"/>
    <mergeCell ref="V28:AB28"/>
    <mergeCell ref="AC28:AI28"/>
    <mergeCell ref="AJ28:AO28"/>
    <mergeCell ref="AP28:AV28"/>
    <mergeCell ref="B32:BJ32"/>
    <mergeCell ref="B34:N35"/>
    <mergeCell ref="O34:Z34"/>
    <mergeCell ref="AA34:AL34"/>
    <mergeCell ref="AM34:AX34"/>
    <mergeCell ref="AY34:BJ34"/>
    <mergeCell ref="O35:T35"/>
    <mergeCell ref="U35:Z35"/>
    <mergeCell ref="AA35:AF35"/>
    <mergeCell ref="AG35:AL35"/>
    <mergeCell ref="AM35:AR35"/>
    <mergeCell ref="AS35:AX35"/>
    <mergeCell ref="AY35:BD35"/>
    <mergeCell ref="BE35:BJ35"/>
    <mergeCell ref="C37:F37"/>
    <mergeCell ref="G37:I37"/>
    <mergeCell ref="J37:M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G38:I38"/>
    <mergeCell ref="O38:T38"/>
    <mergeCell ref="U38:Z38"/>
    <mergeCell ref="AA38:AF38"/>
    <mergeCell ref="AG38:AL38"/>
    <mergeCell ref="AM38:AR38"/>
    <mergeCell ref="AS38:AX38"/>
    <mergeCell ref="AY38:BD38"/>
    <mergeCell ref="BE38:BJ38"/>
    <mergeCell ref="G39:I39"/>
    <mergeCell ref="O39:T39"/>
    <mergeCell ref="U39:Z39"/>
    <mergeCell ref="AA39:AF39"/>
    <mergeCell ref="AG39:AL39"/>
    <mergeCell ref="AM39:AR39"/>
    <mergeCell ref="AS39:AX39"/>
    <mergeCell ref="AY39:BD39"/>
    <mergeCell ref="BE39:BJ39"/>
    <mergeCell ref="G40:I40"/>
    <mergeCell ref="O40:T40"/>
    <mergeCell ref="U40:Z40"/>
    <mergeCell ref="AA40:AF40"/>
    <mergeCell ref="AG40:AL40"/>
    <mergeCell ref="AM40:AR40"/>
    <mergeCell ref="AS40:AX40"/>
    <mergeCell ref="AY40:BD40"/>
    <mergeCell ref="BE40:BJ40"/>
    <mergeCell ref="G41:I41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B43:N44"/>
    <mergeCell ref="O43:W43"/>
    <mergeCell ref="X43:AF43"/>
    <mergeCell ref="AG43:AP43"/>
    <mergeCell ref="AQ43:AZ43"/>
    <mergeCell ref="BA43:BJ43"/>
    <mergeCell ref="O44:R44"/>
    <mergeCell ref="S44:W44"/>
    <mergeCell ref="X44:AA44"/>
    <mergeCell ref="AB44:AF44"/>
    <mergeCell ref="AG44:AK44"/>
    <mergeCell ref="AL44:AP44"/>
    <mergeCell ref="AQ44:AU44"/>
    <mergeCell ref="AV44:AZ44"/>
    <mergeCell ref="BA44:BE44"/>
    <mergeCell ref="BF44:BJ44"/>
    <mergeCell ref="C46:F46"/>
    <mergeCell ref="G46:I46"/>
    <mergeCell ref="J46:M46"/>
    <mergeCell ref="O46:R46"/>
    <mergeCell ref="S46:W46"/>
    <mergeCell ref="X46:AA46"/>
    <mergeCell ref="AB46:AF46"/>
    <mergeCell ref="AG46:AK46"/>
    <mergeCell ref="AL46:AP46"/>
    <mergeCell ref="AV48:AZ48"/>
    <mergeCell ref="AQ46:AU46"/>
    <mergeCell ref="AV46:AZ46"/>
    <mergeCell ref="BA46:BE46"/>
    <mergeCell ref="BF46:BJ46"/>
    <mergeCell ref="G47:I47"/>
    <mergeCell ref="O47:R47"/>
    <mergeCell ref="S47:W47"/>
    <mergeCell ref="X47:AA47"/>
    <mergeCell ref="AB47:AF47"/>
    <mergeCell ref="AG47:AK47"/>
    <mergeCell ref="AL47:AP47"/>
    <mergeCell ref="AQ47:AU47"/>
    <mergeCell ref="AV47:AZ47"/>
    <mergeCell ref="BA47:BE47"/>
    <mergeCell ref="BF47:BJ47"/>
    <mergeCell ref="AL50:AP50"/>
    <mergeCell ref="AQ50:AU50"/>
    <mergeCell ref="AV50:AZ50"/>
    <mergeCell ref="BA48:BE48"/>
    <mergeCell ref="BF48:BJ48"/>
    <mergeCell ref="G49:I49"/>
    <mergeCell ref="O49:R49"/>
    <mergeCell ref="S49:W49"/>
    <mergeCell ref="X49:AA49"/>
    <mergeCell ref="AB49:AF49"/>
    <mergeCell ref="AG49:AK49"/>
    <mergeCell ref="AL49:AP49"/>
    <mergeCell ref="AQ49:AU49"/>
    <mergeCell ref="AV49:AZ49"/>
    <mergeCell ref="BA49:BE49"/>
    <mergeCell ref="BF49:BJ49"/>
    <mergeCell ref="G48:I48"/>
    <mergeCell ref="O48:R48"/>
    <mergeCell ref="S48:W48"/>
    <mergeCell ref="X48:AA48"/>
    <mergeCell ref="AB48:AF48"/>
    <mergeCell ref="AG48:AK48"/>
    <mergeCell ref="AL48:AP48"/>
    <mergeCell ref="AQ48:AU48"/>
    <mergeCell ref="BA50:BE50"/>
    <mergeCell ref="BF50:BJ50"/>
    <mergeCell ref="B52:N53"/>
    <mergeCell ref="O52:W52"/>
    <mergeCell ref="X52:AF52"/>
    <mergeCell ref="AG52:AP52"/>
    <mergeCell ref="AQ52:AZ52"/>
    <mergeCell ref="BA52:BJ52"/>
    <mergeCell ref="O53:R53"/>
    <mergeCell ref="S53:W53"/>
    <mergeCell ref="X53:AA53"/>
    <mergeCell ref="AB53:AF53"/>
    <mergeCell ref="AG53:AK53"/>
    <mergeCell ref="AL53:AP53"/>
    <mergeCell ref="AQ53:AU53"/>
    <mergeCell ref="AV53:AZ53"/>
    <mergeCell ref="BA53:BE53"/>
    <mergeCell ref="BF53:BJ53"/>
    <mergeCell ref="G50:I50"/>
    <mergeCell ref="O50:R50"/>
    <mergeCell ref="S50:W50"/>
    <mergeCell ref="X50:AA50"/>
    <mergeCell ref="AB50:AF50"/>
    <mergeCell ref="AG50:AK50"/>
    <mergeCell ref="C55:F55"/>
    <mergeCell ref="G55:I55"/>
    <mergeCell ref="J55:M55"/>
    <mergeCell ref="O55:R55"/>
    <mergeCell ref="S55:W55"/>
    <mergeCell ref="X55:AA55"/>
    <mergeCell ref="AB55:AF55"/>
    <mergeCell ref="AG55:AK55"/>
    <mergeCell ref="AL55:AP55"/>
    <mergeCell ref="AQ55:AU55"/>
    <mergeCell ref="AV55:AZ55"/>
    <mergeCell ref="BA55:BE55"/>
    <mergeCell ref="BF55:BJ55"/>
    <mergeCell ref="G56:I56"/>
    <mergeCell ref="O56:R56"/>
    <mergeCell ref="S56:W56"/>
    <mergeCell ref="X56:AA56"/>
    <mergeCell ref="AB56:AF56"/>
    <mergeCell ref="AG56:AK56"/>
    <mergeCell ref="AL56:AP56"/>
    <mergeCell ref="AQ56:AU56"/>
    <mergeCell ref="AV56:AZ56"/>
    <mergeCell ref="BA56:BE56"/>
    <mergeCell ref="BF56:BJ56"/>
    <mergeCell ref="AL58:AP58"/>
    <mergeCell ref="BA58:BE58"/>
    <mergeCell ref="BF58:BJ58"/>
    <mergeCell ref="G57:I57"/>
    <mergeCell ref="O57:R57"/>
    <mergeCell ref="S57:W57"/>
    <mergeCell ref="X57:AA57"/>
    <mergeCell ref="AB57:AF57"/>
    <mergeCell ref="AG57:AK57"/>
    <mergeCell ref="AL57:AP57"/>
    <mergeCell ref="AQ57:AU57"/>
    <mergeCell ref="AV57:AZ57"/>
    <mergeCell ref="G59:I59"/>
    <mergeCell ref="O59:R59"/>
    <mergeCell ref="S59:W59"/>
    <mergeCell ref="X59:AA59"/>
    <mergeCell ref="AB59:AF59"/>
    <mergeCell ref="AG59:AK59"/>
    <mergeCell ref="AS1:BK2"/>
    <mergeCell ref="B62:D62"/>
    <mergeCell ref="AL59:AP59"/>
    <mergeCell ref="AQ59:AU59"/>
    <mergeCell ref="AV59:AZ59"/>
    <mergeCell ref="BA59:BE59"/>
    <mergeCell ref="BF59:BJ59"/>
    <mergeCell ref="C61:D61"/>
    <mergeCell ref="AQ58:AU58"/>
    <mergeCell ref="AV58:AZ58"/>
    <mergeCell ref="BA57:BE57"/>
    <mergeCell ref="BF57:BJ57"/>
    <mergeCell ref="G58:I58"/>
    <mergeCell ref="O58:R58"/>
    <mergeCell ref="S58:W58"/>
    <mergeCell ref="X58:AA58"/>
    <mergeCell ref="AB58:AF58"/>
    <mergeCell ref="AG58:AK58"/>
  </mergeCells>
  <phoneticPr fontId="2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4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233">
        <f>'167'!AS1+1</f>
        <v>168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2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2" ht="15" customHeight="1">
      <c r="B4" s="253" t="s">
        <v>665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</row>
    <row r="5" spans="1:62" ht="12.95" customHeight="1">
      <c r="B5" s="241" t="s">
        <v>389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</row>
    <row r="6" spans="1:62" ht="8.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2.75" customHeight="1">
      <c r="B7" s="298" t="s">
        <v>351</v>
      </c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302" t="s">
        <v>352</v>
      </c>
      <c r="N7" s="299"/>
      <c r="O7" s="299"/>
      <c r="P7" s="299"/>
      <c r="Q7" s="299"/>
      <c r="R7" s="299"/>
      <c r="S7" s="299"/>
      <c r="T7" s="303"/>
      <c r="U7" s="288" t="s">
        <v>371</v>
      </c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90"/>
      <c r="AL7" s="245" t="s">
        <v>390</v>
      </c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8"/>
    </row>
    <row r="8" spans="1:62" ht="12.75" customHeight="1">
      <c r="B8" s="301"/>
      <c r="C8" s="292"/>
      <c r="D8" s="292"/>
      <c r="E8" s="292"/>
      <c r="F8" s="292"/>
      <c r="G8" s="292"/>
      <c r="H8" s="292"/>
      <c r="I8" s="292"/>
      <c r="J8" s="292"/>
      <c r="K8" s="292"/>
      <c r="L8" s="293"/>
      <c r="M8" s="291"/>
      <c r="N8" s="292"/>
      <c r="O8" s="292"/>
      <c r="P8" s="292"/>
      <c r="Q8" s="292"/>
      <c r="R8" s="292"/>
      <c r="S8" s="292"/>
      <c r="T8" s="304"/>
      <c r="U8" s="57"/>
      <c r="V8" s="57"/>
      <c r="W8" s="57"/>
      <c r="X8" s="57"/>
      <c r="Y8" s="57"/>
      <c r="Z8" s="57"/>
      <c r="AA8" s="57"/>
      <c r="AB8" s="57"/>
      <c r="AC8" s="57"/>
      <c r="AD8" s="305" t="s">
        <v>355</v>
      </c>
      <c r="AE8" s="306"/>
      <c r="AF8" s="306"/>
      <c r="AG8" s="306"/>
      <c r="AH8" s="306"/>
      <c r="AI8" s="306"/>
      <c r="AJ8" s="306"/>
      <c r="AK8" s="307"/>
      <c r="AL8" s="247" t="s">
        <v>356</v>
      </c>
      <c r="AM8" s="247"/>
      <c r="AN8" s="247"/>
      <c r="AO8" s="247"/>
      <c r="AP8" s="247"/>
      <c r="AQ8" s="247"/>
      <c r="AR8" s="247"/>
      <c r="AS8" s="247"/>
      <c r="AT8" s="247" t="s">
        <v>357</v>
      </c>
      <c r="AU8" s="247"/>
      <c r="AV8" s="247"/>
      <c r="AW8" s="247"/>
      <c r="AX8" s="247"/>
      <c r="AY8" s="247"/>
      <c r="AZ8" s="247"/>
      <c r="BA8" s="247"/>
      <c r="BB8" s="247" t="s">
        <v>353</v>
      </c>
      <c r="BC8" s="247"/>
      <c r="BD8" s="247"/>
      <c r="BE8" s="247"/>
      <c r="BF8" s="247"/>
      <c r="BG8" s="247"/>
      <c r="BH8" s="247"/>
      <c r="BI8" s="247"/>
      <c r="BJ8" s="249"/>
    </row>
    <row r="9" spans="1:62" ht="6.75" customHeight="1">
      <c r="L9" s="53"/>
    </row>
    <row r="10" spans="1:62" ht="12" customHeight="1">
      <c r="C10" s="243" t="s">
        <v>358</v>
      </c>
      <c r="D10" s="243"/>
      <c r="E10" s="243"/>
      <c r="F10" s="241">
        <v>21</v>
      </c>
      <c r="G10" s="241"/>
      <c r="H10" s="241"/>
      <c r="I10" s="243" t="s">
        <v>351</v>
      </c>
      <c r="J10" s="243"/>
      <c r="K10" s="243"/>
      <c r="L10" s="54"/>
      <c r="M10" s="284">
        <v>4</v>
      </c>
      <c r="N10" s="284"/>
      <c r="O10" s="284"/>
      <c r="P10" s="284"/>
      <c r="Q10" s="284"/>
      <c r="R10" s="284"/>
      <c r="S10" s="284"/>
      <c r="T10" s="284"/>
      <c r="U10" s="284">
        <v>7991</v>
      </c>
      <c r="V10" s="284"/>
      <c r="W10" s="284"/>
      <c r="X10" s="284"/>
      <c r="Y10" s="284"/>
      <c r="Z10" s="284"/>
      <c r="AA10" s="284"/>
      <c r="AB10" s="284"/>
      <c r="AC10" s="284"/>
      <c r="AD10" s="284">
        <v>1998</v>
      </c>
      <c r="AE10" s="284"/>
      <c r="AF10" s="284"/>
      <c r="AG10" s="284"/>
      <c r="AH10" s="284"/>
      <c r="AI10" s="284"/>
      <c r="AJ10" s="284"/>
      <c r="AK10" s="284"/>
      <c r="AL10" s="284">
        <v>1</v>
      </c>
      <c r="AM10" s="284"/>
      <c r="AN10" s="284"/>
      <c r="AO10" s="284"/>
      <c r="AP10" s="284"/>
      <c r="AQ10" s="284"/>
      <c r="AR10" s="284"/>
      <c r="AS10" s="284"/>
      <c r="AT10" s="284">
        <v>4</v>
      </c>
      <c r="AU10" s="284"/>
      <c r="AV10" s="284"/>
      <c r="AW10" s="284"/>
      <c r="AX10" s="284"/>
      <c r="AY10" s="284"/>
      <c r="AZ10" s="284"/>
      <c r="BA10" s="284"/>
      <c r="BB10" s="284">
        <v>522</v>
      </c>
      <c r="BC10" s="284"/>
      <c r="BD10" s="284"/>
      <c r="BE10" s="284"/>
      <c r="BF10" s="284"/>
      <c r="BG10" s="284"/>
      <c r="BH10" s="284"/>
      <c r="BI10" s="284"/>
      <c r="BJ10" s="284"/>
    </row>
    <row r="11" spans="1:62" ht="12" customHeight="1">
      <c r="F11" s="241">
        <v>22</v>
      </c>
      <c r="G11" s="241"/>
      <c r="H11" s="241"/>
      <c r="L11" s="54"/>
      <c r="M11" s="284">
        <v>301</v>
      </c>
      <c r="N11" s="284"/>
      <c r="O11" s="284"/>
      <c r="P11" s="284"/>
      <c r="Q11" s="284"/>
      <c r="R11" s="284"/>
      <c r="S11" s="284"/>
      <c r="T11" s="284"/>
      <c r="U11" s="284">
        <v>215852</v>
      </c>
      <c r="V11" s="284"/>
      <c r="W11" s="284"/>
      <c r="X11" s="284"/>
      <c r="Y11" s="284"/>
      <c r="Z11" s="284"/>
      <c r="AA11" s="284"/>
      <c r="AB11" s="284"/>
      <c r="AC11" s="284"/>
      <c r="AD11" s="284">
        <v>717</v>
      </c>
      <c r="AE11" s="284"/>
      <c r="AF11" s="284"/>
      <c r="AG11" s="284"/>
      <c r="AH11" s="284"/>
      <c r="AI11" s="284"/>
      <c r="AJ11" s="284"/>
      <c r="AK11" s="284"/>
      <c r="AL11" s="284">
        <v>4</v>
      </c>
      <c r="AM11" s="284"/>
      <c r="AN11" s="284"/>
      <c r="AO11" s="284"/>
      <c r="AP11" s="284"/>
      <c r="AQ11" s="284"/>
      <c r="AR11" s="284"/>
      <c r="AS11" s="284"/>
      <c r="AT11" s="284">
        <v>143</v>
      </c>
      <c r="AU11" s="284"/>
      <c r="AV11" s="284"/>
      <c r="AW11" s="284"/>
      <c r="AX11" s="284"/>
      <c r="AY11" s="284"/>
      <c r="AZ11" s="284"/>
      <c r="BA11" s="284"/>
      <c r="BB11" s="284">
        <v>6695</v>
      </c>
      <c r="BC11" s="284"/>
      <c r="BD11" s="284"/>
      <c r="BE11" s="284"/>
      <c r="BF11" s="284"/>
      <c r="BG11" s="284"/>
      <c r="BH11" s="284"/>
      <c r="BI11" s="284"/>
      <c r="BJ11" s="284"/>
    </row>
    <row r="12" spans="1:62" ht="12" customHeight="1">
      <c r="F12" s="241">
        <v>23</v>
      </c>
      <c r="G12" s="241"/>
      <c r="H12" s="241"/>
      <c r="L12" s="54"/>
      <c r="M12" s="284">
        <v>309</v>
      </c>
      <c r="N12" s="284"/>
      <c r="O12" s="284"/>
      <c r="P12" s="284"/>
      <c r="Q12" s="284"/>
      <c r="R12" s="284"/>
      <c r="S12" s="284"/>
      <c r="T12" s="284"/>
      <c r="U12" s="284">
        <v>197552</v>
      </c>
      <c r="V12" s="284"/>
      <c r="W12" s="284"/>
      <c r="X12" s="284"/>
      <c r="Y12" s="284"/>
      <c r="Z12" s="284"/>
      <c r="AA12" s="284"/>
      <c r="AB12" s="284"/>
      <c r="AC12" s="284"/>
      <c r="AD12" s="284">
        <v>639</v>
      </c>
      <c r="AE12" s="284"/>
      <c r="AF12" s="284"/>
      <c r="AG12" s="284"/>
      <c r="AH12" s="284"/>
      <c r="AI12" s="284"/>
      <c r="AJ12" s="284"/>
      <c r="AK12" s="284"/>
      <c r="AL12" s="284">
        <v>4</v>
      </c>
      <c r="AM12" s="284"/>
      <c r="AN12" s="284"/>
      <c r="AO12" s="284"/>
      <c r="AP12" s="284"/>
      <c r="AQ12" s="284"/>
      <c r="AR12" s="284"/>
      <c r="AS12" s="284"/>
      <c r="AT12" s="284">
        <v>135</v>
      </c>
      <c r="AU12" s="284"/>
      <c r="AV12" s="284"/>
      <c r="AW12" s="284"/>
      <c r="AX12" s="284"/>
      <c r="AY12" s="284"/>
      <c r="AZ12" s="284"/>
      <c r="BA12" s="284"/>
      <c r="BB12" s="284">
        <v>10890</v>
      </c>
      <c r="BC12" s="284"/>
      <c r="BD12" s="284"/>
      <c r="BE12" s="284"/>
      <c r="BF12" s="284"/>
      <c r="BG12" s="284"/>
      <c r="BH12" s="284"/>
      <c r="BI12" s="284"/>
      <c r="BJ12" s="284"/>
    </row>
    <row r="13" spans="1:62" ht="12" customHeight="1">
      <c r="F13" s="238">
        <v>24</v>
      </c>
      <c r="G13" s="238"/>
      <c r="H13" s="238"/>
      <c r="L13" s="3"/>
      <c r="M13" s="275">
        <v>309</v>
      </c>
      <c r="N13" s="257"/>
      <c r="O13" s="257"/>
      <c r="P13" s="257"/>
      <c r="Q13" s="257"/>
      <c r="R13" s="257"/>
      <c r="S13" s="257"/>
      <c r="T13" s="257"/>
      <c r="U13" s="257">
        <v>206435</v>
      </c>
      <c r="V13" s="257"/>
      <c r="W13" s="257"/>
      <c r="X13" s="257"/>
      <c r="Y13" s="257"/>
      <c r="Z13" s="257"/>
      <c r="AA13" s="257"/>
      <c r="AB13" s="257"/>
      <c r="AC13" s="257"/>
      <c r="AD13" s="257">
        <v>668</v>
      </c>
      <c r="AE13" s="257"/>
      <c r="AF13" s="257"/>
      <c r="AG13" s="257"/>
      <c r="AH13" s="257"/>
      <c r="AI13" s="257"/>
      <c r="AJ13" s="257"/>
      <c r="AK13" s="257"/>
      <c r="AL13" s="257">
        <v>4</v>
      </c>
      <c r="AM13" s="257"/>
      <c r="AN13" s="257"/>
      <c r="AO13" s="257"/>
      <c r="AP13" s="257"/>
      <c r="AQ13" s="257"/>
      <c r="AR13" s="257"/>
      <c r="AS13" s="257"/>
      <c r="AT13" s="257">
        <v>164</v>
      </c>
      <c r="AU13" s="257"/>
      <c r="AV13" s="257"/>
      <c r="AW13" s="257"/>
      <c r="AX13" s="257"/>
      <c r="AY13" s="257"/>
      <c r="AZ13" s="257"/>
      <c r="BA13" s="257"/>
      <c r="BB13" s="257">
        <v>14678</v>
      </c>
      <c r="BC13" s="257"/>
      <c r="BD13" s="257"/>
      <c r="BE13" s="257"/>
      <c r="BF13" s="257"/>
      <c r="BG13" s="257"/>
      <c r="BH13" s="257"/>
      <c r="BI13" s="257"/>
      <c r="BJ13" s="257"/>
    </row>
    <row r="14" spans="1:62" ht="6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5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3.5" customHeight="1">
      <c r="B15" s="33"/>
      <c r="C15" s="294" t="s">
        <v>372</v>
      </c>
      <c r="D15" s="294"/>
      <c r="E15" s="77" t="s">
        <v>360</v>
      </c>
      <c r="F15" s="66" t="s">
        <v>619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" customHeight="1">
      <c r="B16" s="266" t="s">
        <v>359</v>
      </c>
      <c r="C16" s="266"/>
      <c r="D16" s="266"/>
      <c r="E16" s="29" t="s">
        <v>360</v>
      </c>
      <c r="F16" s="2" t="s">
        <v>370</v>
      </c>
    </row>
    <row r="17" spans="2:62" ht="7.5" customHeight="1"/>
    <row r="18" spans="2:62" ht="12.95" customHeight="1">
      <c r="B18" s="241" t="s">
        <v>391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</row>
    <row r="19" spans="2:62" ht="8.1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2.75" customHeight="1">
      <c r="B20" s="244" t="s">
        <v>351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 t="s">
        <v>392</v>
      </c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8"/>
    </row>
    <row r="21" spans="2:62" ht="12.75" customHeight="1"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 t="s">
        <v>566</v>
      </c>
      <c r="O21" s="247"/>
      <c r="P21" s="247"/>
      <c r="Q21" s="247"/>
      <c r="R21" s="247"/>
      <c r="S21" s="247"/>
      <c r="T21" s="247"/>
      <c r="U21" s="247" t="s">
        <v>393</v>
      </c>
      <c r="V21" s="247"/>
      <c r="W21" s="247"/>
      <c r="X21" s="247"/>
      <c r="Y21" s="247"/>
      <c r="Z21" s="247"/>
      <c r="AA21" s="247"/>
      <c r="AB21" s="297" t="s">
        <v>394</v>
      </c>
      <c r="AC21" s="297"/>
      <c r="AD21" s="297"/>
      <c r="AE21" s="297"/>
      <c r="AF21" s="297"/>
      <c r="AG21" s="297"/>
      <c r="AH21" s="297"/>
      <c r="AI21" s="247" t="s">
        <v>395</v>
      </c>
      <c r="AJ21" s="247"/>
      <c r="AK21" s="247"/>
      <c r="AL21" s="247"/>
      <c r="AM21" s="247"/>
      <c r="AN21" s="247"/>
      <c r="AO21" s="247"/>
      <c r="AP21" s="247" t="s">
        <v>396</v>
      </c>
      <c r="AQ21" s="247"/>
      <c r="AR21" s="247"/>
      <c r="AS21" s="247"/>
      <c r="AT21" s="247"/>
      <c r="AU21" s="247"/>
      <c r="AV21" s="247"/>
      <c r="AW21" s="247" t="s">
        <v>397</v>
      </c>
      <c r="AX21" s="247"/>
      <c r="AY21" s="247"/>
      <c r="AZ21" s="247"/>
      <c r="BA21" s="247"/>
      <c r="BB21" s="247"/>
      <c r="BC21" s="247"/>
      <c r="BD21" s="247" t="s">
        <v>398</v>
      </c>
      <c r="BE21" s="247"/>
      <c r="BF21" s="247"/>
      <c r="BG21" s="247"/>
      <c r="BH21" s="247"/>
      <c r="BI21" s="247"/>
      <c r="BJ21" s="249"/>
    </row>
    <row r="22" spans="2:62" ht="6.75" customHeight="1">
      <c r="L22" s="3"/>
      <c r="M22" s="53"/>
    </row>
    <row r="23" spans="2:62" ht="12" customHeight="1">
      <c r="C23" s="243" t="s">
        <v>358</v>
      </c>
      <c r="D23" s="243"/>
      <c r="E23" s="243"/>
      <c r="F23" s="243"/>
      <c r="G23" s="241">
        <v>21</v>
      </c>
      <c r="H23" s="295"/>
      <c r="I23" s="243" t="s">
        <v>351</v>
      </c>
      <c r="J23" s="243"/>
      <c r="K23" s="243"/>
      <c r="L23" s="243"/>
      <c r="M23" s="54"/>
      <c r="N23" s="277">
        <v>26684</v>
      </c>
      <c r="O23" s="277"/>
      <c r="P23" s="277"/>
      <c r="Q23" s="277"/>
      <c r="R23" s="277"/>
      <c r="S23" s="277"/>
      <c r="T23" s="277"/>
      <c r="U23" s="277">
        <v>1935</v>
      </c>
      <c r="V23" s="277"/>
      <c r="W23" s="277"/>
      <c r="X23" s="277"/>
      <c r="Y23" s="277"/>
      <c r="Z23" s="277"/>
      <c r="AA23" s="277"/>
      <c r="AB23" s="277">
        <v>1937</v>
      </c>
      <c r="AC23" s="277"/>
      <c r="AD23" s="277"/>
      <c r="AE23" s="277"/>
      <c r="AF23" s="277"/>
      <c r="AG23" s="277"/>
      <c r="AH23" s="277"/>
      <c r="AI23" s="277">
        <v>4092</v>
      </c>
      <c r="AJ23" s="277"/>
      <c r="AK23" s="277"/>
      <c r="AL23" s="277"/>
      <c r="AM23" s="277"/>
      <c r="AN23" s="277"/>
      <c r="AO23" s="277"/>
      <c r="AP23" s="277">
        <v>708</v>
      </c>
      <c r="AQ23" s="277"/>
      <c r="AR23" s="277"/>
      <c r="AS23" s="277"/>
      <c r="AT23" s="277"/>
      <c r="AU23" s="277"/>
      <c r="AV23" s="277"/>
      <c r="AW23" s="277">
        <v>301</v>
      </c>
      <c r="AX23" s="277"/>
      <c r="AY23" s="277"/>
      <c r="AZ23" s="277"/>
      <c r="BA23" s="277"/>
      <c r="BB23" s="277"/>
      <c r="BC23" s="277"/>
      <c r="BD23" s="277">
        <v>17711</v>
      </c>
      <c r="BE23" s="277"/>
      <c r="BF23" s="277"/>
      <c r="BG23" s="277"/>
      <c r="BH23" s="277"/>
      <c r="BI23" s="277"/>
      <c r="BJ23" s="277"/>
    </row>
    <row r="24" spans="2:62" ht="12" customHeight="1">
      <c r="C24" s="35"/>
      <c r="D24" s="35"/>
      <c r="E24" s="35"/>
      <c r="F24" s="29"/>
      <c r="G24" s="241">
        <v>22</v>
      </c>
      <c r="H24" s="295"/>
      <c r="I24" s="35"/>
      <c r="J24" s="35"/>
      <c r="K24" s="35"/>
      <c r="L24" s="3"/>
      <c r="M24" s="54"/>
      <c r="N24" s="277">
        <v>28330</v>
      </c>
      <c r="O24" s="277"/>
      <c r="P24" s="277"/>
      <c r="Q24" s="277"/>
      <c r="R24" s="277"/>
      <c r="S24" s="277"/>
      <c r="T24" s="277"/>
      <c r="U24" s="277">
        <v>2083</v>
      </c>
      <c r="V24" s="277"/>
      <c r="W24" s="277"/>
      <c r="X24" s="277"/>
      <c r="Y24" s="277"/>
      <c r="Z24" s="277"/>
      <c r="AA24" s="277"/>
      <c r="AB24" s="277">
        <v>1938</v>
      </c>
      <c r="AC24" s="277"/>
      <c r="AD24" s="277"/>
      <c r="AE24" s="277"/>
      <c r="AF24" s="277"/>
      <c r="AG24" s="277"/>
      <c r="AH24" s="277"/>
      <c r="AI24" s="277">
        <v>4126</v>
      </c>
      <c r="AJ24" s="277"/>
      <c r="AK24" s="277"/>
      <c r="AL24" s="277"/>
      <c r="AM24" s="277"/>
      <c r="AN24" s="277"/>
      <c r="AO24" s="277"/>
      <c r="AP24" s="277">
        <v>712</v>
      </c>
      <c r="AQ24" s="277"/>
      <c r="AR24" s="277"/>
      <c r="AS24" s="277"/>
      <c r="AT24" s="277"/>
      <c r="AU24" s="277"/>
      <c r="AV24" s="277"/>
      <c r="AW24" s="277">
        <v>302</v>
      </c>
      <c r="AX24" s="277"/>
      <c r="AY24" s="277"/>
      <c r="AZ24" s="277"/>
      <c r="BA24" s="277"/>
      <c r="BB24" s="277"/>
      <c r="BC24" s="277"/>
      <c r="BD24" s="277">
        <v>19169</v>
      </c>
      <c r="BE24" s="277"/>
      <c r="BF24" s="277"/>
      <c r="BG24" s="277"/>
      <c r="BH24" s="277"/>
      <c r="BI24" s="277"/>
      <c r="BJ24" s="277"/>
    </row>
    <row r="25" spans="2:62" ht="12" customHeight="1">
      <c r="C25" s="35"/>
      <c r="D25" s="35"/>
      <c r="E25" s="35"/>
      <c r="F25" s="28"/>
      <c r="G25" s="241">
        <v>23</v>
      </c>
      <c r="H25" s="241"/>
      <c r="I25" s="35"/>
      <c r="J25" s="35"/>
      <c r="K25" s="35"/>
      <c r="L25" s="3"/>
      <c r="M25" s="54"/>
      <c r="N25" s="277">
        <v>30474</v>
      </c>
      <c r="O25" s="277"/>
      <c r="P25" s="277"/>
      <c r="Q25" s="277"/>
      <c r="R25" s="277"/>
      <c r="S25" s="277"/>
      <c r="T25" s="277"/>
      <c r="U25" s="277">
        <v>2241</v>
      </c>
      <c r="V25" s="277"/>
      <c r="W25" s="277"/>
      <c r="X25" s="277"/>
      <c r="Y25" s="277"/>
      <c r="Z25" s="277"/>
      <c r="AA25" s="277"/>
      <c r="AB25" s="277">
        <v>1943</v>
      </c>
      <c r="AC25" s="277"/>
      <c r="AD25" s="277"/>
      <c r="AE25" s="277"/>
      <c r="AF25" s="277"/>
      <c r="AG25" s="277"/>
      <c r="AH25" s="277"/>
      <c r="AI25" s="277">
        <v>4149</v>
      </c>
      <c r="AJ25" s="277"/>
      <c r="AK25" s="277"/>
      <c r="AL25" s="277"/>
      <c r="AM25" s="277"/>
      <c r="AN25" s="277"/>
      <c r="AO25" s="277"/>
      <c r="AP25" s="277">
        <v>714</v>
      </c>
      <c r="AQ25" s="277"/>
      <c r="AR25" s="277"/>
      <c r="AS25" s="277"/>
      <c r="AT25" s="277"/>
      <c r="AU25" s="277"/>
      <c r="AV25" s="277"/>
      <c r="AW25" s="277">
        <v>302</v>
      </c>
      <c r="AX25" s="277"/>
      <c r="AY25" s="277"/>
      <c r="AZ25" s="277"/>
      <c r="BA25" s="277"/>
      <c r="BB25" s="277"/>
      <c r="BC25" s="277"/>
      <c r="BD25" s="277">
        <v>21125</v>
      </c>
      <c r="BE25" s="277"/>
      <c r="BF25" s="277"/>
      <c r="BG25" s="277"/>
      <c r="BH25" s="277"/>
      <c r="BI25" s="277"/>
      <c r="BJ25" s="277"/>
    </row>
    <row r="26" spans="2:62" ht="12" customHeight="1">
      <c r="C26" s="35"/>
      <c r="D26" s="35"/>
      <c r="E26" s="35"/>
      <c r="F26" s="51"/>
      <c r="G26" s="238">
        <v>24</v>
      </c>
      <c r="H26" s="238"/>
      <c r="I26" s="35"/>
      <c r="J26" s="35"/>
      <c r="K26" s="35"/>
      <c r="L26" s="3"/>
      <c r="M26" s="3"/>
      <c r="N26" s="275">
        <v>31577</v>
      </c>
      <c r="O26" s="257"/>
      <c r="P26" s="257"/>
      <c r="Q26" s="257"/>
      <c r="R26" s="257"/>
      <c r="S26" s="257"/>
      <c r="T26" s="257"/>
      <c r="U26" s="257">
        <v>2234</v>
      </c>
      <c r="V26" s="257"/>
      <c r="W26" s="257"/>
      <c r="X26" s="257"/>
      <c r="Y26" s="257"/>
      <c r="Z26" s="257"/>
      <c r="AA26" s="257"/>
      <c r="AB26" s="257">
        <v>1943</v>
      </c>
      <c r="AC26" s="257"/>
      <c r="AD26" s="257"/>
      <c r="AE26" s="257"/>
      <c r="AF26" s="257"/>
      <c r="AG26" s="257"/>
      <c r="AH26" s="257"/>
      <c r="AI26" s="257">
        <v>4201</v>
      </c>
      <c r="AJ26" s="257"/>
      <c r="AK26" s="257"/>
      <c r="AL26" s="257"/>
      <c r="AM26" s="257"/>
      <c r="AN26" s="257"/>
      <c r="AO26" s="257"/>
      <c r="AP26" s="257">
        <v>704</v>
      </c>
      <c r="AQ26" s="257"/>
      <c r="AR26" s="257"/>
      <c r="AS26" s="257"/>
      <c r="AT26" s="257"/>
      <c r="AU26" s="257"/>
      <c r="AV26" s="257"/>
      <c r="AW26" s="257">
        <v>299</v>
      </c>
      <c r="AX26" s="257"/>
      <c r="AY26" s="257"/>
      <c r="AZ26" s="257"/>
      <c r="BA26" s="257"/>
      <c r="BB26" s="257"/>
      <c r="BC26" s="257"/>
      <c r="BD26" s="257">
        <v>22196</v>
      </c>
      <c r="BE26" s="257"/>
      <c r="BF26" s="257"/>
      <c r="BG26" s="257"/>
      <c r="BH26" s="257"/>
      <c r="BI26" s="257"/>
      <c r="BJ26" s="257"/>
    </row>
    <row r="27" spans="2:62" ht="6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 ht="12" customHeight="1">
      <c r="B28" s="285" t="s">
        <v>359</v>
      </c>
      <c r="C28" s="285"/>
      <c r="D28" s="285"/>
      <c r="E28" s="29" t="s">
        <v>360</v>
      </c>
      <c r="F28" s="2" t="s">
        <v>370</v>
      </c>
    </row>
    <row r="29" spans="2:62" ht="7.5" customHeight="1"/>
    <row r="30" spans="2:62" ht="15" customHeight="1">
      <c r="B30" s="253" t="s">
        <v>666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</row>
    <row r="31" spans="2:62" ht="12.95" customHeight="1">
      <c r="B31" s="241" t="s">
        <v>565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</row>
    <row r="32" spans="2:62" ht="8.1" customHeight="1"/>
    <row r="33" spans="2:62" ht="12.75" customHeight="1">
      <c r="B33" s="244" t="s">
        <v>351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 t="s">
        <v>566</v>
      </c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 t="s">
        <v>567</v>
      </c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 t="s">
        <v>568</v>
      </c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8"/>
    </row>
    <row r="34" spans="2:62" ht="12.75" customHeight="1"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 t="s">
        <v>374</v>
      </c>
      <c r="P34" s="247"/>
      <c r="Q34" s="247"/>
      <c r="R34" s="247"/>
      <c r="S34" s="247"/>
      <c r="T34" s="247"/>
      <c r="U34" s="247"/>
      <c r="V34" s="247"/>
      <c r="W34" s="247" t="s">
        <v>373</v>
      </c>
      <c r="X34" s="247"/>
      <c r="Y34" s="247"/>
      <c r="Z34" s="247"/>
      <c r="AA34" s="247"/>
      <c r="AB34" s="247"/>
      <c r="AC34" s="247"/>
      <c r="AD34" s="247"/>
      <c r="AE34" s="247" t="s">
        <v>374</v>
      </c>
      <c r="AF34" s="247"/>
      <c r="AG34" s="247"/>
      <c r="AH34" s="247"/>
      <c r="AI34" s="247"/>
      <c r="AJ34" s="247"/>
      <c r="AK34" s="247"/>
      <c r="AL34" s="247"/>
      <c r="AM34" s="247" t="s">
        <v>373</v>
      </c>
      <c r="AN34" s="247"/>
      <c r="AO34" s="247"/>
      <c r="AP34" s="247"/>
      <c r="AQ34" s="247"/>
      <c r="AR34" s="247"/>
      <c r="AS34" s="247"/>
      <c r="AT34" s="247"/>
      <c r="AU34" s="247" t="s">
        <v>374</v>
      </c>
      <c r="AV34" s="247"/>
      <c r="AW34" s="247"/>
      <c r="AX34" s="247"/>
      <c r="AY34" s="247"/>
      <c r="AZ34" s="247"/>
      <c r="BA34" s="247"/>
      <c r="BB34" s="247"/>
      <c r="BC34" s="247" t="s">
        <v>373</v>
      </c>
      <c r="BD34" s="247"/>
      <c r="BE34" s="247"/>
      <c r="BF34" s="247"/>
      <c r="BG34" s="247"/>
      <c r="BH34" s="247"/>
      <c r="BI34" s="247"/>
      <c r="BJ34" s="249"/>
    </row>
    <row r="35" spans="2:62" ht="6.75" customHeight="1">
      <c r="N35" s="53"/>
    </row>
    <row r="36" spans="2:62" ht="12" customHeight="1">
      <c r="C36" s="243" t="s">
        <v>358</v>
      </c>
      <c r="D36" s="243"/>
      <c r="E36" s="243"/>
      <c r="F36" s="243"/>
      <c r="G36" s="241">
        <v>20</v>
      </c>
      <c r="H36" s="241"/>
      <c r="I36" s="241"/>
      <c r="J36" s="243" t="s">
        <v>351</v>
      </c>
      <c r="K36" s="243"/>
      <c r="L36" s="243"/>
      <c r="M36" s="243"/>
      <c r="N36" s="54"/>
      <c r="O36" s="284">
        <v>8101</v>
      </c>
      <c r="P36" s="284"/>
      <c r="Q36" s="284"/>
      <c r="R36" s="284"/>
      <c r="S36" s="284"/>
      <c r="T36" s="284"/>
      <c r="U36" s="284"/>
      <c r="V36" s="284"/>
      <c r="W36" s="284">
        <v>68909</v>
      </c>
      <c r="X36" s="284"/>
      <c r="Y36" s="284"/>
      <c r="Z36" s="284"/>
      <c r="AA36" s="284"/>
      <c r="AB36" s="284"/>
      <c r="AC36" s="284"/>
      <c r="AD36" s="284"/>
      <c r="AE36" s="284">
        <v>4034</v>
      </c>
      <c r="AF36" s="284"/>
      <c r="AG36" s="284"/>
      <c r="AH36" s="284"/>
      <c r="AI36" s="284"/>
      <c r="AJ36" s="284"/>
      <c r="AK36" s="284"/>
      <c r="AL36" s="284"/>
      <c r="AM36" s="284">
        <v>45052</v>
      </c>
      <c r="AN36" s="284"/>
      <c r="AO36" s="284"/>
      <c r="AP36" s="284"/>
      <c r="AQ36" s="284"/>
      <c r="AR36" s="284"/>
      <c r="AS36" s="284"/>
      <c r="AT36" s="284"/>
      <c r="AU36" s="284">
        <v>4067</v>
      </c>
      <c r="AV36" s="284"/>
      <c r="AW36" s="284"/>
      <c r="AX36" s="284"/>
      <c r="AY36" s="284"/>
      <c r="AZ36" s="284"/>
      <c r="BA36" s="284"/>
      <c r="BB36" s="284"/>
      <c r="BC36" s="284">
        <v>23857</v>
      </c>
      <c r="BD36" s="284"/>
      <c r="BE36" s="284"/>
      <c r="BF36" s="284"/>
      <c r="BG36" s="284"/>
      <c r="BH36" s="284"/>
      <c r="BI36" s="284"/>
      <c r="BJ36" s="284"/>
    </row>
    <row r="37" spans="2:62" ht="12" customHeight="1">
      <c r="G37" s="241">
        <v>21</v>
      </c>
      <c r="H37" s="241"/>
      <c r="I37" s="241"/>
      <c r="N37" s="54"/>
      <c r="O37" s="284">
        <v>8374</v>
      </c>
      <c r="P37" s="284"/>
      <c r="Q37" s="284"/>
      <c r="R37" s="284"/>
      <c r="S37" s="284"/>
      <c r="T37" s="284"/>
      <c r="U37" s="284"/>
      <c r="V37" s="284"/>
      <c r="W37" s="284">
        <v>70103</v>
      </c>
      <c r="X37" s="284"/>
      <c r="Y37" s="284"/>
      <c r="Z37" s="284"/>
      <c r="AA37" s="284"/>
      <c r="AB37" s="284"/>
      <c r="AC37" s="284"/>
      <c r="AD37" s="284"/>
      <c r="AE37" s="284">
        <v>4196</v>
      </c>
      <c r="AF37" s="284"/>
      <c r="AG37" s="284"/>
      <c r="AH37" s="284"/>
      <c r="AI37" s="284"/>
      <c r="AJ37" s="284"/>
      <c r="AK37" s="284"/>
      <c r="AL37" s="284"/>
      <c r="AM37" s="284">
        <v>46385</v>
      </c>
      <c r="AN37" s="284"/>
      <c r="AO37" s="284"/>
      <c r="AP37" s="284"/>
      <c r="AQ37" s="284"/>
      <c r="AR37" s="284"/>
      <c r="AS37" s="284"/>
      <c r="AT37" s="284"/>
      <c r="AU37" s="284">
        <v>4178</v>
      </c>
      <c r="AV37" s="284"/>
      <c r="AW37" s="284"/>
      <c r="AX37" s="284"/>
      <c r="AY37" s="284"/>
      <c r="AZ37" s="284"/>
      <c r="BA37" s="284"/>
      <c r="BB37" s="284"/>
      <c r="BC37" s="284">
        <v>23718</v>
      </c>
      <c r="BD37" s="284"/>
      <c r="BE37" s="284"/>
      <c r="BF37" s="284"/>
      <c r="BG37" s="284"/>
      <c r="BH37" s="284"/>
      <c r="BI37" s="284"/>
      <c r="BJ37" s="284"/>
    </row>
    <row r="38" spans="2:62" ht="12" customHeight="1">
      <c r="G38" s="241">
        <v>22</v>
      </c>
      <c r="H38" s="241"/>
      <c r="I38" s="241"/>
      <c r="N38" s="54"/>
      <c r="O38" s="284">
        <v>7930</v>
      </c>
      <c r="P38" s="284"/>
      <c r="Q38" s="284"/>
      <c r="R38" s="284"/>
      <c r="S38" s="284"/>
      <c r="T38" s="284"/>
      <c r="U38" s="284"/>
      <c r="V38" s="284"/>
      <c r="W38" s="284">
        <v>67068</v>
      </c>
      <c r="X38" s="284"/>
      <c r="Y38" s="284"/>
      <c r="Z38" s="284"/>
      <c r="AA38" s="284"/>
      <c r="AB38" s="284"/>
      <c r="AC38" s="284"/>
      <c r="AD38" s="284"/>
      <c r="AE38" s="284">
        <v>3997</v>
      </c>
      <c r="AF38" s="284"/>
      <c r="AG38" s="284"/>
      <c r="AH38" s="284"/>
      <c r="AI38" s="284"/>
      <c r="AJ38" s="284"/>
      <c r="AK38" s="284"/>
      <c r="AL38" s="284"/>
      <c r="AM38" s="284">
        <v>41978</v>
      </c>
      <c r="AN38" s="284"/>
      <c r="AO38" s="284"/>
      <c r="AP38" s="284"/>
      <c r="AQ38" s="284"/>
      <c r="AR38" s="284"/>
      <c r="AS38" s="284"/>
      <c r="AT38" s="284"/>
      <c r="AU38" s="284">
        <v>3933</v>
      </c>
      <c r="AV38" s="284"/>
      <c r="AW38" s="284"/>
      <c r="AX38" s="284"/>
      <c r="AY38" s="284"/>
      <c r="AZ38" s="284"/>
      <c r="BA38" s="284"/>
      <c r="BB38" s="284"/>
      <c r="BC38" s="284">
        <v>25090</v>
      </c>
      <c r="BD38" s="284"/>
      <c r="BE38" s="284"/>
      <c r="BF38" s="284"/>
      <c r="BG38" s="284"/>
      <c r="BH38" s="284"/>
      <c r="BI38" s="284"/>
      <c r="BJ38" s="284"/>
    </row>
    <row r="39" spans="2:62" ht="12" customHeight="1">
      <c r="G39" s="241">
        <v>23</v>
      </c>
      <c r="H39" s="241"/>
      <c r="I39" s="241"/>
      <c r="N39" s="54"/>
      <c r="O39" s="284">
        <v>7575</v>
      </c>
      <c r="P39" s="284"/>
      <c r="Q39" s="284"/>
      <c r="R39" s="284"/>
      <c r="S39" s="284"/>
      <c r="T39" s="284"/>
      <c r="U39" s="284"/>
      <c r="V39" s="284"/>
      <c r="W39" s="284">
        <v>60959</v>
      </c>
      <c r="X39" s="284"/>
      <c r="Y39" s="284"/>
      <c r="Z39" s="284"/>
      <c r="AA39" s="284"/>
      <c r="AB39" s="284"/>
      <c r="AC39" s="284"/>
      <c r="AD39" s="284"/>
      <c r="AE39" s="284">
        <v>3650</v>
      </c>
      <c r="AF39" s="284"/>
      <c r="AG39" s="284"/>
      <c r="AH39" s="284"/>
      <c r="AI39" s="284"/>
      <c r="AJ39" s="284"/>
      <c r="AK39" s="284"/>
      <c r="AL39" s="284"/>
      <c r="AM39" s="284">
        <v>38290</v>
      </c>
      <c r="AN39" s="284"/>
      <c r="AO39" s="284"/>
      <c r="AP39" s="284"/>
      <c r="AQ39" s="284"/>
      <c r="AR39" s="284"/>
      <c r="AS39" s="284"/>
      <c r="AT39" s="284"/>
      <c r="AU39" s="284">
        <v>3925</v>
      </c>
      <c r="AV39" s="284"/>
      <c r="AW39" s="284"/>
      <c r="AX39" s="284"/>
      <c r="AY39" s="284"/>
      <c r="AZ39" s="284"/>
      <c r="BA39" s="284"/>
      <c r="BB39" s="284"/>
      <c r="BC39" s="284">
        <v>22669</v>
      </c>
      <c r="BD39" s="284"/>
      <c r="BE39" s="284"/>
      <c r="BF39" s="284"/>
      <c r="BG39" s="284"/>
      <c r="BH39" s="284"/>
      <c r="BI39" s="284"/>
      <c r="BJ39" s="284"/>
    </row>
    <row r="40" spans="2:62" ht="12" customHeight="1">
      <c r="G40" s="238">
        <v>24</v>
      </c>
      <c r="H40" s="238"/>
      <c r="I40" s="238"/>
      <c r="N40" s="54"/>
      <c r="O40" s="283">
        <f>SUM(AE40,AU40)</f>
        <v>7934</v>
      </c>
      <c r="P40" s="283"/>
      <c r="Q40" s="283"/>
      <c r="R40" s="283"/>
      <c r="S40" s="283"/>
      <c r="T40" s="283"/>
      <c r="U40" s="283"/>
      <c r="V40" s="283"/>
      <c r="W40" s="283">
        <f>SUM(AM40,BC40)</f>
        <v>64778</v>
      </c>
      <c r="X40" s="283"/>
      <c r="Y40" s="283"/>
      <c r="Z40" s="283"/>
      <c r="AA40" s="283"/>
      <c r="AB40" s="283"/>
      <c r="AC40" s="283"/>
      <c r="AD40" s="283"/>
      <c r="AE40" s="283">
        <v>4102</v>
      </c>
      <c r="AF40" s="283"/>
      <c r="AG40" s="283"/>
      <c r="AH40" s="283"/>
      <c r="AI40" s="283"/>
      <c r="AJ40" s="283"/>
      <c r="AK40" s="283"/>
      <c r="AL40" s="283"/>
      <c r="AM40" s="283">
        <v>42376</v>
      </c>
      <c r="AN40" s="283"/>
      <c r="AO40" s="283"/>
      <c r="AP40" s="283"/>
      <c r="AQ40" s="283"/>
      <c r="AR40" s="283"/>
      <c r="AS40" s="283"/>
      <c r="AT40" s="283"/>
      <c r="AU40" s="283">
        <v>3832</v>
      </c>
      <c r="AV40" s="283"/>
      <c r="AW40" s="283"/>
      <c r="AX40" s="283"/>
      <c r="AY40" s="283"/>
      <c r="AZ40" s="283"/>
      <c r="BA40" s="283"/>
      <c r="BB40" s="283"/>
      <c r="BC40" s="283">
        <v>22402</v>
      </c>
      <c r="BD40" s="283"/>
      <c r="BE40" s="283"/>
      <c r="BF40" s="283"/>
      <c r="BG40" s="283"/>
      <c r="BH40" s="283"/>
      <c r="BI40" s="283"/>
      <c r="BJ40" s="283"/>
    </row>
    <row r="41" spans="2:62" ht="6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ht="12" customHeight="1">
      <c r="B42" s="285" t="s">
        <v>359</v>
      </c>
      <c r="C42" s="285"/>
      <c r="D42" s="285"/>
      <c r="E42" s="46" t="s">
        <v>360</v>
      </c>
      <c r="F42" s="2" t="s">
        <v>569</v>
      </c>
    </row>
    <row r="43" spans="2:62" ht="7.5" customHeight="1"/>
    <row r="44" spans="2:62">
      <c r="B44" s="241" t="s">
        <v>570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</row>
    <row r="45" spans="2:62" ht="8.1" customHeight="1"/>
    <row r="46" spans="2:62" ht="12.75" customHeight="1">
      <c r="B46" s="244" t="s">
        <v>351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45" t="s">
        <v>566</v>
      </c>
      <c r="N46" s="245"/>
      <c r="O46" s="245"/>
      <c r="P46" s="245"/>
      <c r="Q46" s="245"/>
      <c r="R46" s="245"/>
      <c r="S46" s="245"/>
      <c r="T46" s="245"/>
      <c r="U46" s="245"/>
      <c r="V46" s="245"/>
      <c r="W46" s="245" t="s">
        <v>571</v>
      </c>
      <c r="X46" s="245"/>
      <c r="Y46" s="245"/>
      <c r="Z46" s="245"/>
      <c r="AA46" s="245"/>
      <c r="AB46" s="245"/>
      <c r="AC46" s="245"/>
      <c r="AD46" s="245"/>
      <c r="AE46" s="245"/>
      <c r="AF46" s="245"/>
      <c r="AG46" s="245" t="s">
        <v>572</v>
      </c>
      <c r="AH46" s="245"/>
      <c r="AI46" s="245"/>
      <c r="AJ46" s="245"/>
      <c r="AK46" s="245"/>
      <c r="AL46" s="245"/>
      <c r="AM46" s="245"/>
      <c r="AN46" s="245"/>
      <c r="AO46" s="245"/>
      <c r="AP46" s="245"/>
      <c r="AQ46" s="245" t="s">
        <v>573</v>
      </c>
      <c r="AR46" s="245"/>
      <c r="AS46" s="245"/>
      <c r="AT46" s="245"/>
      <c r="AU46" s="245"/>
      <c r="AV46" s="245"/>
      <c r="AW46" s="245"/>
      <c r="AX46" s="245"/>
      <c r="AY46" s="245"/>
      <c r="AZ46" s="245"/>
      <c r="BA46" s="245" t="s">
        <v>574</v>
      </c>
      <c r="BB46" s="245"/>
      <c r="BC46" s="245"/>
      <c r="BD46" s="245"/>
      <c r="BE46" s="245"/>
      <c r="BF46" s="245"/>
      <c r="BG46" s="245"/>
      <c r="BH46" s="245"/>
      <c r="BI46" s="245"/>
      <c r="BJ46" s="248"/>
    </row>
    <row r="47" spans="2:62" ht="12.75" customHeight="1">
      <c r="B47" s="296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47" t="s">
        <v>567</v>
      </c>
      <c r="N47" s="247"/>
      <c r="O47" s="247"/>
      <c r="P47" s="247"/>
      <c r="Q47" s="247"/>
      <c r="R47" s="247" t="s">
        <v>568</v>
      </c>
      <c r="S47" s="247"/>
      <c r="T47" s="247"/>
      <c r="U47" s="247"/>
      <c r="V47" s="247"/>
      <c r="W47" s="247" t="s">
        <v>567</v>
      </c>
      <c r="X47" s="247"/>
      <c r="Y47" s="247"/>
      <c r="Z47" s="247"/>
      <c r="AA47" s="247"/>
      <c r="AB47" s="247" t="s">
        <v>568</v>
      </c>
      <c r="AC47" s="247"/>
      <c r="AD47" s="247"/>
      <c r="AE47" s="247"/>
      <c r="AF47" s="247"/>
      <c r="AG47" s="247" t="s">
        <v>567</v>
      </c>
      <c r="AH47" s="247"/>
      <c r="AI47" s="247"/>
      <c r="AJ47" s="247"/>
      <c r="AK47" s="247"/>
      <c r="AL47" s="247" t="s">
        <v>568</v>
      </c>
      <c r="AM47" s="247"/>
      <c r="AN47" s="247"/>
      <c r="AO47" s="247"/>
      <c r="AP47" s="247"/>
      <c r="AQ47" s="247" t="s">
        <v>567</v>
      </c>
      <c r="AR47" s="247"/>
      <c r="AS47" s="247"/>
      <c r="AT47" s="247"/>
      <c r="AU47" s="247"/>
      <c r="AV47" s="247" t="s">
        <v>568</v>
      </c>
      <c r="AW47" s="247"/>
      <c r="AX47" s="247"/>
      <c r="AY47" s="247"/>
      <c r="AZ47" s="247"/>
      <c r="BA47" s="247" t="s">
        <v>567</v>
      </c>
      <c r="BB47" s="247"/>
      <c r="BC47" s="247"/>
      <c r="BD47" s="247"/>
      <c r="BE47" s="247"/>
      <c r="BF47" s="247" t="s">
        <v>568</v>
      </c>
      <c r="BG47" s="247"/>
      <c r="BH47" s="247"/>
      <c r="BI47" s="247"/>
      <c r="BJ47" s="249"/>
    </row>
    <row r="48" spans="2:62" ht="6.75" customHeight="1">
      <c r="L48" s="53"/>
    </row>
    <row r="49" spans="2:62" ht="12" customHeight="1">
      <c r="C49" s="243" t="s">
        <v>358</v>
      </c>
      <c r="D49" s="243"/>
      <c r="E49" s="243"/>
      <c r="F49" s="241">
        <v>20</v>
      </c>
      <c r="G49" s="241"/>
      <c r="H49" s="241"/>
      <c r="I49" s="243" t="s">
        <v>351</v>
      </c>
      <c r="J49" s="243"/>
      <c r="K49" s="243"/>
      <c r="L49" s="54"/>
      <c r="M49" s="284">
        <v>53549</v>
      </c>
      <c r="N49" s="284"/>
      <c r="O49" s="284"/>
      <c r="P49" s="284"/>
      <c r="Q49" s="284"/>
      <c r="R49" s="284">
        <v>23857</v>
      </c>
      <c r="S49" s="284"/>
      <c r="T49" s="284"/>
      <c r="U49" s="284"/>
      <c r="V49" s="284"/>
      <c r="W49" s="284">
        <v>1373</v>
      </c>
      <c r="X49" s="284"/>
      <c r="Y49" s="284"/>
      <c r="Z49" s="284"/>
      <c r="AA49" s="284"/>
      <c r="AB49" s="284">
        <v>5229</v>
      </c>
      <c r="AC49" s="284"/>
      <c r="AD49" s="284"/>
      <c r="AE49" s="284"/>
      <c r="AF49" s="284"/>
      <c r="AG49" s="284">
        <v>302</v>
      </c>
      <c r="AH49" s="284"/>
      <c r="AI49" s="284"/>
      <c r="AJ49" s="284"/>
      <c r="AK49" s="284"/>
      <c r="AL49" s="284">
        <v>5011</v>
      </c>
      <c r="AM49" s="284"/>
      <c r="AN49" s="284"/>
      <c r="AO49" s="284"/>
      <c r="AP49" s="284"/>
      <c r="AQ49" s="284">
        <v>4492</v>
      </c>
      <c r="AR49" s="284"/>
      <c r="AS49" s="284"/>
      <c r="AT49" s="284"/>
      <c r="AU49" s="284"/>
      <c r="AV49" s="284">
        <v>1241</v>
      </c>
      <c r="AW49" s="284"/>
      <c r="AX49" s="284"/>
      <c r="AY49" s="284"/>
      <c r="AZ49" s="284"/>
      <c r="BA49" s="284">
        <v>3308</v>
      </c>
      <c r="BB49" s="284"/>
      <c r="BC49" s="284"/>
      <c r="BD49" s="284"/>
      <c r="BE49" s="284"/>
      <c r="BF49" s="284">
        <v>1334</v>
      </c>
      <c r="BG49" s="284"/>
      <c r="BH49" s="284"/>
      <c r="BI49" s="284"/>
      <c r="BJ49" s="284"/>
    </row>
    <row r="50" spans="2:62" ht="12" customHeight="1">
      <c r="F50" s="241">
        <v>21</v>
      </c>
      <c r="G50" s="241"/>
      <c r="H50" s="241"/>
      <c r="L50" s="54"/>
      <c r="M50" s="284">
        <v>56084</v>
      </c>
      <c r="N50" s="284"/>
      <c r="O50" s="284"/>
      <c r="P50" s="284"/>
      <c r="Q50" s="284"/>
      <c r="R50" s="284">
        <v>23718</v>
      </c>
      <c r="S50" s="284"/>
      <c r="T50" s="284"/>
      <c r="U50" s="284"/>
      <c r="V50" s="284"/>
      <c r="W50" s="284">
        <v>1473</v>
      </c>
      <c r="X50" s="284"/>
      <c r="Y50" s="284"/>
      <c r="Z50" s="284"/>
      <c r="AA50" s="284"/>
      <c r="AB50" s="284">
        <v>3656</v>
      </c>
      <c r="AC50" s="284"/>
      <c r="AD50" s="284"/>
      <c r="AE50" s="284"/>
      <c r="AF50" s="284"/>
      <c r="AG50" s="284">
        <v>627</v>
      </c>
      <c r="AH50" s="284"/>
      <c r="AI50" s="284"/>
      <c r="AJ50" s="284"/>
      <c r="AK50" s="284"/>
      <c r="AL50" s="284">
        <v>3622</v>
      </c>
      <c r="AM50" s="284"/>
      <c r="AN50" s="284"/>
      <c r="AO50" s="284"/>
      <c r="AP50" s="284"/>
      <c r="AQ50" s="284">
        <v>4104</v>
      </c>
      <c r="AR50" s="284"/>
      <c r="AS50" s="284"/>
      <c r="AT50" s="284"/>
      <c r="AU50" s="284"/>
      <c r="AV50" s="284">
        <v>1315</v>
      </c>
      <c r="AW50" s="284"/>
      <c r="AX50" s="284"/>
      <c r="AY50" s="284"/>
      <c r="AZ50" s="284"/>
      <c r="BA50" s="284">
        <v>3809</v>
      </c>
      <c r="BB50" s="284"/>
      <c r="BC50" s="284"/>
      <c r="BD50" s="284"/>
      <c r="BE50" s="284"/>
      <c r="BF50" s="284">
        <v>1490</v>
      </c>
      <c r="BG50" s="284"/>
      <c r="BH50" s="284"/>
      <c r="BI50" s="284"/>
      <c r="BJ50" s="284"/>
    </row>
    <row r="51" spans="2:62" ht="12" customHeight="1">
      <c r="F51" s="241">
        <v>22</v>
      </c>
      <c r="G51" s="241"/>
      <c r="H51" s="241"/>
      <c r="L51" s="54"/>
      <c r="M51" s="284">
        <v>51050</v>
      </c>
      <c r="N51" s="284"/>
      <c r="O51" s="284"/>
      <c r="P51" s="284"/>
      <c r="Q51" s="284"/>
      <c r="R51" s="284">
        <v>25090</v>
      </c>
      <c r="S51" s="284"/>
      <c r="T51" s="284"/>
      <c r="U51" s="284"/>
      <c r="V51" s="284"/>
      <c r="W51" s="284">
        <v>1203</v>
      </c>
      <c r="X51" s="284"/>
      <c r="Y51" s="284"/>
      <c r="Z51" s="284"/>
      <c r="AA51" s="284"/>
      <c r="AB51" s="284">
        <v>4054</v>
      </c>
      <c r="AC51" s="284"/>
      <c r="AD51" s="284"/>
      <c r="AE51" s="284"/>
      <c r="AF51" s="284"/>
      <c r="AG51" s="284">
        <v>312</v>
      </c>
      <c r="AH51" s="284"/>
      <c r="AI51" s="284"/>
      <c r="AJ51" s="284"/>
      <c r="AK51" s="284"/>
      <c r="AL51" s="284">
        <v>3905</v>
      </c>
      <c r="AM51" s="284"/>
      <c r="AN51" s="284"/>
      <c r="AO51" s="284"/>
      <c r="AP51" s="284"/>
      <c r="AQ51" s="284">
        <v>3620</v>
      </c>
      <c r="AR51" s="284"/>
      <c r="AS51" s="284"/>
      <c r="AT51" s="284"/>
      <c r="AU51" s="284"/>
      <c r="AV51" s="284">
        <v>1064</v>
      </c>
      <c r="AW51" s="284"/>
      <c r="AX51" s="284"/>
      <c r="AY51" s="284"/>
      <c r="AZ51" s="284"/>
      <c r="BA51" s="284">
        <v>3358</v>
      </c>
      <c r="BB51" s="284"/>
      <c r="BC51" s="284"/>
      <c r="BD51" s="284"/>
      <c r="BE51" s="284"/>
      <c r="BF51" s="284">
        <v>1347</v>
      </c>
      <c r="BG51" s="284"/>
      <c r="BH51" s="284"/>
      <c r="BI51" s="284"/>
      <c r="BJ51" s="284"/>
    </row>
    <row r="52" spans="2:62" ht="12" customHeight="1">
      <c r="F52" s="241">
        <v>23</v>
      </c>
      <c r="G52" s="241"/>
      <c r="H52" s="241"/>
      <c r="L52" s="54"/>
      <c r="M52" s="284">
        <v>47485</v>
      </c>
      <c r="N52" s="284"/>
      <c r="O52" s="284"/>
      <c r="P52" s="284"/>
      <c r="Q52" s="284"/>
      <c r="R52" s="284">
        <v>22669</v>
      </c>
      <c r="S52" s="284"/>
      <c r="T52" s="284"/>
      <c r="U52" s="284"/>
      <c r="V52" s="284"/>
      <c r="W52" s="284">
        <v>1152</v>
      </c>
      <c r="X52" s="284"/>
      <c r="Y52" s="284"/>
      <c r="Z52" s="284"/>
      <c r="AA52" s="284"/>
      <c r="AB52" s="284">
        <v>3426</v>
      </c>
      <c r="AC52" s="284"/>
      <c r="AD52" s="284"/>
      <c r="AE52" s="284"/>
      <c r="AF52" s="284"/>
      <c r="AG52" s="284">
        <v>246</v>
      </c>
      <c r="AH52" s="284"/>
      <c r="AI52" s="284"/>
      <c r="AJ52" s="284"/>
      <c r="AK52" s="284"/>
      <c r="AL52" s="284">
        <v>3294</v>
      </c>
      <c r="AM52" s="284"/>
      <c r="AN52" s="284"/>
      <c r="AO52" s="284"/>
      <c r="AP52" s="284"/>
      <c r="AQ52" s="284">
        <v>3135</v>
      </c>
      <c r="AR52" s="284"/>
      <c r="AS52" s="284"/>
      <c r="AT52" s="284"/>
      <c r="AU52" s="284"/>
      <c r="AV52" s="284">
        <v>1045</v>
      </c>
      <c r="AW52" s="284"/>
      <c r="AX52" s="284"/>
      <c r="AY52" s="284"/>
      <c r="AZ52" s="284"/>
      <c r="BA52" s="284">
        <v>3089</v>
      </c>
      <c r="BB52" s="284"/>
      <c r="BC52" s="284"/>
      <c r="BD52" s="284"/>
      <c r="BE52" s="284"/>
      <c r="BF52" s="284">
        <v>1340</v>
      </c>
      <c r="BG52" s="284"/>
      <c r="BH52" s="284"/>
      <c r="BI52" s="284"/>
      <c r="BJ52" s="284"/>
    </row>
    <row r="53" spans="2:62" ht="12" customHeight="1">
      <c r="F53" s="238">
        <v>24</v>
      </c>
      <c r="G53" s="238"/>
      <c r="H53" s="238"/>
      <c r="L53" s="54"/>
      <c r="M53" s="282">
        <f>SUM(W53,AG53,AQ53,BA53,M62,W62,AG62,AQ62,BA62,M71,W71,AG71,AQ71,BA71,M80,W80,AG80,AQ80,BA80,M89,W89)</f>
        <v>50740</v>
      </c>
      <c r="N53" s="283"/>
      <c r="O53" s="283"/>
      <c r="P53" s="283"/>
      <c r="Q53" s="283"/>
      <c r="R53" s="283">
        <f>SUM(AB53,AL53,AV53,BF53,R62,AB62,AL62,AV62,BF62,R71,AB71,AL71,AV71,BF71,R80,AB80,AL80,AV80,BF80,R89,AB89)</f>
        <v>22402</v>
      </c>
      <c r="S53" s="283"/>
      <c r="T53" s="283"/>
      <c r="U53" s="283"/>
      <c r="V53" s="283"/>
      <c r="W53" s="283">
        <v>1147</v>
      </c>
      <c r="X53" s="283"/>
      <c r="Y53" s="283"/>
      <c r="Z53" s="283"/>
      <c r="AA53" s="283"/>
      <c r="AB53" s="283">
        <v>3410</v>
      </c>
      <c r="AC53" s="283"/>
      <c r="AD53" s="283"/>
      <c r="AE53" s="283"/>
      <c r="AF53" s="283"/>
      <c r="AG53" s="283">
        <v>240</v>
      </c>
      <c r="AH53" s="283"/>
      <c r="AI53" s="283"/>
      <c r="AJ53" s="283"/>
      <c r="AK53" s="283"/>
      <c r="AL53" s="283">
        <v>3268</v>
      </c>
      <c r="AM53" s="283"/>
      <c r="AN53" s="283"/>
      <c r="AO53" s="283"/>
      <c r="AP53" s="283"/>
      <c r="AQ53" s="283">
        <v>3919</v>
      </c>
      <c r="AR53" s="283"/>
      <c r="AS53" s="283"/>
      <c r="AT53" s="283"/>
      <c r="AU53" s="283"/>
      <c r="AV53" s="283">
        <v>1068</v>
      </c>
      <c r="AW53" s="283"/>
      <c r="AX53" s="283"/>
      <c r="AY53" s="283"/>
      <c r="AZ53" s="283"/>
      <c r="BA53" s="283">
        <v>3843</v>
      </c>
      <c r="BB53" s="283"/>
      <c r="BC53" s="283"/>
      <c r="BD53" s="283"/>
      <c r="BE53" s="283"/>
      <c r="BF53" s="283">
        <v>1291</v>
      </c>
      <c r="BG53" s="283"/>
      <c r="BH53" s="283"/>
      <c r="BI53" s="283"/>
      <c r="BJ53" s="283"/>
    </row>
    <row r="54" spans="2:62" ht="6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62" ht="12.75" customHeight="1">
      <c r="B55" s="244" t="s">
        <v>351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45" t="s">
        <v>575</v>
      </c>
      <c r="N55" s="245"/>
      <c r="O55" s="245"/>
      <c r="P55" s="245"/>
      <c r="Q55" s="245"/>
      <c r="R55" s="245"/>
      <c r="S55" s="245"/>
      <c r="T55" s="245"/>
      <c r="U55" s="245"/>
      <c r="V55" s="245"/>
      <c r="W55" s="245" t="s">
        <v>576</v>
      </c>
      <c r="X55" s="245"/>
      <c r="Y55" s="245"/>
      <c r="Z55" s="245"/>
      <c r="AA55" s="245"/>
      <c r="AB55" s="245"/>
      <c r="AC55" s="245"/>
      <c r="AD55" s="245"/>
      <c r="AE55" s="245"/>
      <c r="AF55" s="245"/>
      <c r="AG55" s="245" t="s">
        <v>577</v>
      </c>
      <c r="AH55" s="245"/>
      <c r="AI55" s="245"/>
      <c r="AJ55" s="245"/>
      <c r="AK55" s="245"/>
      <c r="AL55" s="245"/>
      <c r="AM55" s="245"/>
      <c r="AN55" s="245"/>
      <c r="AO55" s="245"/>
      <c r="AP55" s="245"/>
      <c r="AQ55" s="245" t="s">
        <v>578</v>
      </c>
      <c r="AR55" s="245"/>
      <c r="AS55" s="245"/>
      <c r="AT55" s="245"/>
      <c r="AU55" s="245"/>
      <c r="AV55" s="245"/>
      <c r="AW55" s="245"/>
      <c r="AX55" s="245"/>
      <c r="AY55" s="245"/>
      <c r="AZ55" s="245"/>
      <c r="BA55" s="245" t="s">
        <v>579</v>
      </c>
      <c r="BB55" s="245"/>
      <c r="BC55" s="245"/>
      <c r="BD55" s="245"/>
      <c r="BE55" s="245"/>
      <c r="BF55" s="245"/>
      <c r="BG55" s="245"/>
      <c r="BH55" s="245"/>
      <c r="BI55" s="245"/>
      <c r="BJ55" s="248"/>
    </row>
    <row r="56" spans="2:62" ht="12.75" customHeight="1">
      <c r="B56" s="296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47" t="s">
        <v>567</v>
      </c>
      <c r="N56" s="247"/>
      <c r="O56" s="247"/>
      <c r="P56" s="247"/>
      <c r="Q56" s="247"/>
      <c r="R56" s="247" t="s">
        <v>568</v>
      </c>
      <c r="S56" s="247"/>
      <c r="T56" s="247"/>
      <c r="U56" s="247"/>
      <c r="V56" s="247"/>
      <c r="W56" s="247" t="s">
        <v>567</v>
      </c>
      <c r="X56" s="247"/>
      <c r="Y56" s="247"/>
      <c r="Z56" s="247"/>
      <c r="AA56" s="247"/>
      <c r="AB56" s="247" t="s">
        <v>568</v>
      </c>
      <c r="AC56" s="247"/>
      <c r="AD56" s="247"/>
      <c r="AE56" s="247"/>
      <c r="AF56" s="247"/>
      <c r="AG56" s="247" t="s">
        <v>567</v>
      </c>
      <c r="AH56" s="247"/>
      <c r="AI56" s="247"/>
      <c r="AJ56" s="247"/>
      <c r="AK56" s="247"/>
      <c r="AL56" s="247" t="s">
        <v>568</v>
      </c>
      <c r="AM56" s="247"/>
      <c r="AN56" s="247"/>
      <c r="AO56" s="247"/>
      <c r="AP56" s="247"/>
      <c r="AQ56" s="247" t="s">
        <v>567</v>
      </c>
      <c r="AR56" s="247"/>
      <c r="AS56" s="247"/>
      <c r="AT56" s="247"/>
      <c r="AU56" s="247"/>
      <c r="AV56" s="247" t="s">
        <v>568</v>
      </c>
      <c r="AW56" s="247"/>
      <c r="AX56" s="247"/>
      <c r="AY56" s="247"/>
      <c r="AZ56" s="247"/>
      <c r="BA56" s="247" t="s">
        <v>567</v>
      </c>
      <c r="BB56" s="247"/>
      <c r="BC56" s="247"/>
      <c r="BD56" s="247"/>
      <c r="BE56" s="247"/>
      <c r="BF56" s="247" t="s">
        <v>568</v>
      </c>
      <c r="BG56" s="247"/>
      <c r="BH56" s="247"/>
      <c r="BI56" s="247"/>
      <c r="BJ56" s="249"/>
    </row>
    <row r="57" spans="2:62" ht="6.75" customHeight="1">
      <c r="L57" s="53"/>
    </row>
    <row r="58" spans="2:62" ht="12" customHeight="1">
      <c r="C58" s="243" t="s">
        <v>358</v>
      </c>
      <c r="D58" s="243"/>
      <c r="E58" s="243"/>
      <c r="F58" s="241">
        <v>20</v>
      </c>
      <c r="G58" s="241"/>
      <c r="H58" s="241"/>
      <c r="I58" s="243" t="s">
        <v>351</v>
      </c>
      <c r="J58" s="243"/>
      <c r="K58" s="243"/>
      <c r="L58" s="54"/>
      <c r="M58" s="284">
        <v>6705</v>
      </c>
      <c r="N58" s="284"/>
      <c r="O58" s="284"/>
      <c r="P58" s="284"/>
      <c r="Q58" s="284"/>
      <c r="R58" s="284">
        <v>1480</v>
      </c>
      <c r="S58" s="284"/>
      <c r="T58" s="284"/>
      <c r="U58" s="284"/>
      <c r="V58" s="284"/>
      <c r="W58" s="284">
        <v>1027</v>
      </c>
      <c r="X58" s="284"/>
      <c r="Y58" s="284"/>
      <c r="Z58" s="284"/>
      <c r="AA58" s="284"/>
      <c r="AB58" s="284">
        <v>1531</v>
      </c>
      <c r="AC58" s="284"/>
      <c r="AD58" s="284"/>
      <c r="AE58" s="284"/>
      <c r="AF58" s="284"/>
      <c r="AG58" s="284">
        <v>432</v>
      </c>
      <c r="AH58" s="284"/>
      <c r="AI58" s="284"/>
      <c r="AJ58" s="284"/>
      <c r="AK58" s="284"/>
      <c r="AL58" s="284">
        <v>1695</v>
      </c>
      <c r="AM58" s="284"/>
      <c r="AN58" s="284"/>
      <c r="AO58" s="284"/>
      <c r="AP58" s="284"/>
      <c r="AQ58" s="284">
        <v>698</v>
      </c>
      <c r="AR58" s="284"/>
      <c r="AS58" s="284"/>
      <c r="AT58" s="284"/>
      <c r="AU58" s="284"/>
      <c r="AV58" s="284">
        <v>1312</v>
      </c>
      <c r="AW58" s="284"/>
      <c r="AX58" s="284"/>
      <c r="AY58" s="284"/>
      <c r="AZ58" s="284"/>
      <c r="BA58" s="284">
        <v>1313</v>
      </c>
      <c r="BB58" s="284"/>
      <c r="BC58" s="284"/>
      <c r="BD58" s="284"/>
      <c r="BE58" s="284"/>
      <c r="BF58" s="284">
        <v>1122</v>
      </c>
      <c r="BG58" s="284"/>
      <c r="BH58" s="284"/>
      <c r="BI58" s="284"/>
      <c r="BJ58" s="284"/>
    </row>
    <row r="59" spans="2:62" ht="12" customHeight="1">
      <c r="F59" s="241">
        <v>21</v>
      </c>
      <c r="G59" s="241"/>
      <c r="H59" s="241"/>
      <c r="L59" s="54"/>
      <c r="M59" s="284">
        <v>7174</v>
      </c>
      <c r="N59" s="284"/>
      <c r="O59" s="284"/>
      <c r="P59" s="284"/>
      <c r="Q59" s="284"/>
      <c r="R59" s="284">
        <v>1294</v>
      </c>
      <c r="S59" s="284"/>
      <c r="T59" s="284"/>
      <c r="U59" s="284"/>
      <c r="V59" s="284"/>
      <c r="W59" s="284">
        <v>759</v>
      </c>
      <c r="X59" s="284"/>
      <c r="Y59" s="284"/>
      <c r="Z59" s="284"/>
      <c r="AA59" s="284"/>
      <c r="AB59" s="284">
        <v>1992</v>
      </c>
      <c r="AC59" s="284"/>
      <c r="AD59" s="284"/>
      <c r="AE59" s="284"/>
      <c r="AF59" s="284"/>
      <c r="AG59" s="284">
        <v>325</v>
      </c>
      <c r="AH59" s="284"/>
      <c r="AI59" s="284"/>
      <c r="AJ59" s="284"/>
      <c r="AK59" s="284"/>
      <c r="AL59" s="284">
        <v>2591</v>
      </c>
      <c r="AM59" s="284"/>
      <c r="AN59" s="284"/>
      <c r="AO59" s="284"/>
      <c r="AP59" s="284"/>
      <c r="AQ59" s="284">
        <v>945</v>
      </c>
      <c r="AR59" s="284"/>
      <c r="AS59" s="284"/>
      <c r="AT59" s="284"/>
      <c r="AU59" s="284"/>
      <c r="AV59" s="284">
        <v>1555</v>
      </c>
      <c r="AW59" s="284"/>
      <c r="AX59" s="284"/>
      <c r="AY59" s="284"/>
      <c r="AZ59" s="284"/>
      <c r="BA59" s="284">
        <v>1489</v>
      </c>
      <c r="BB59" s="284"/>
      <c r="BC59" s="284"/>
      <c r="BD59" s="284"/>
      <c r="BE59" s="284"/>
      <c r="BF59" s="284">
        <v>1991</v>
      </c>
      <c r="BG59" s="284"/>
      <c r="BH59" s="284"/>
      <c r="BI59" s="284"/>
      <c r="BJ59" s="284"/>
    </row>
    <row r="60" spans="2:62" ht="12" customHeight="1">
      <c r="F60" s="241">
        <v>22</v>
      </c>
      <c r="G60" s="241"/>
      <c r="H60" s="241"/>
      <c r="L60" s="54"/>
      <c r="M60" s="284">
        <v>6702</v>
      </c>
      <c r="N60" s="284"/>
      <c r="O60" s="284"/>
      <c r="P60" s="284"/>
      <c r="Q60" s="284"/>
      <c r="R60" s="284">
        <v>1148</v>
      </c>
      <c r="S60" s="284"/>
      <c r="T60" s="284"/>
      <c r="U60" s="284"/>
      <c r="V60" s="284"/>
      <c r="W60" s="284">
        <v>634</v>
      </c>
      <c r="X60" s="284"/>
      <c r="Y60" s="284"/>
      <c r="Z60" s="284"/>
      <c r="AA60" s="284"/>
      <c r="AB60" s="284">
        <v>2719</v>
      </c>
      <c r="AC60" s="284"/>
      <c r="AD60" s="284"/>
      <c r="AE60" s="284"/>
      <c r="AF60" s="284"/>
      <c r="AG60" s="284">
        <v>280</v>
      </c>
      <c r="AH60" s="284"/>
      <c r="AI60" s="284"/>
      <c r="AJ60" s="284"/>
      <c r="AK60" s="284"/>
      <c r="AL60" s="284">
        <v>2974</v>
      </c>
      <c r="AM60" s="284"/>
      <c r="AN60" s="284"/>
      <c r="AO60" s="284"/>
      <c r="AP60" s="284"/>
      <c r="AQ60" s="284">
        <v>553</v>
      </c>
      <c r="AR60" s="284"/>
      <c r="AS60" s="284"/>
      <c r="AT60" s="284"/>
      <c r="AU60" s="284"/>
      <c r="AV60" s="284">
        <v>1557</v>
      </c>
      <c r="AW60" s="284"/>
      <c r="AX60" s="284"/>
      <c r="AY60" s="284"/>
      <c r="AZ60" s="284"/>
      <c r="BA60" s="284">
        <v>1487</v>
      </c>
      <c r="BB60" s="284"/>
      <c r="BC60" s="284"/>
      <c r="BD60" s="284"/>
      <c r="BE60" s="284"/>
      <c r="BF60" s="284">
        <v>1764</v>
      </c>
      <c r="BG60" s="284"/>
      <c r="BH60" s="284"/>
      <c r="BI60" s="284"/>
      <c r="BJ60" s="284"/>
    </row>
    <row r="61" spans="2:62" ht="12" customHeight="1">
      <c r="F61" s="241">
        <v>23</v>
      </c>
      <c r="G61" s="241"/>
      <c r="H61" s="241"/>
      <c r="L61" s="54"/>
      <c r="M61" s="284">
        <v>6039</v>
      </c>
      <c r="N61" s="284"/>
      <c r="O61" s="284"/>
      <c r="P61" s="284"/>
      <c r="Q61" s="284"/>
      <c r="R61" s="284">
        <v>1138</v>
      </c>
      <c r="S61" s="284"/>
      <c r="T61" s="284"/>
      <c r="U61" s="284"/>
      <c r="V61" s="284"/>
      <c r="W61" s="284">
        <v>292</v>
      </c>
      <c r="X61" s="284"/>
      <c r="Y61" s="284"/>
      <c r="Z61" s="284"/>
      <c r="AA61" s="284"/>
      <c r="AB61" s="284">
        <v>2641</v>
      </c>
      <c r="AC61" s="284"/>
      <c r="AD61" s="284"/>
      <c r="AE61" s="284"/>
      <c r="AF61" s="284"/>
      <c r="AG61" s="284">
        <v>284</v>
      </c>
      <c r="AH61" s="284"/>
      <c r="AI61" s="284"/>
      <c r="AJ61" s="284"/>
      <c r="AK61" s="284"/>
      <c r="AL61" s="284">
        <v>2451</v>
      </c>
      <c r="AM61" s="284"/>
      <c r="AN61" s="284"/>
      <c r="AO61" s="284"/>
      <c r="AP61" s="284"/>
      <c r="AQ61" s="284">
        <v>545</v>
      </c>
      <c r="AR61" s="284"/>
      <c r="AS61" s="284"/>
      <c r="AT61" s="284"/>
      <c r="AU61" s="284"/>
      <c r="AV61" s="284">
        <v>1243</v>
      </c>
      <c r="AW61" s="284"/>
      <c r="AX61" s="284"/>
      <c r="AY61" s="284"/>
      <c r="AZ61" s="284"/>
      <c r="BA61" s="284">
        <v>832</v>
      </c>
      <c r="BB61" s="284"/>
      <c r="BC61" s="284"/>
      <c r="BD61" s="284"/>
      <c r="BE61" s="284"/>
      <c r="BF61" s="284">
        <v>1401</v>
      </c>
      <c r="BG61" s="284"/>
      <c r="BH61" s="284"/>
      <c r="BI61" s="284"/>
      <c r="BJ61" s="284"/>
    </row>
    <row r="62" spans="2:62" ht="12" customHeight="1">
      <c r="F62" s="238">
        <v>24</v>
      </c>
      <c r="G62" s="238"/>
      <c r="H62" s="238"/>
      <c r="L62" s="54"/>
      <c r="M62" s="282">
        <v>7415</v>
      </c>
      <c r="N62" s="282"/>
      <c r="O62" s="282"/>
      <c r="P62" s="282"/>
      <c r="Q62" s="282"/>
      <c r="R62" s="283">
        <v>1125</v>
      </c>
      <c r="S62" s="283"/>
      <c r="T62" s="283"/>
      <c r="U62" s="283"/>
      <c r="V62" s="283"/>
      <c r="W62" s="283">
        <v>159</v>
      </c>
      <c r="X62" s="283"/>
      <c r="Y62" s="283"/>
      <c r="Z62" s="283"/>
      <c r="AA62" s="283"/>
      <c r="AB62" s="283">
        <v>2645</v>
      </c>
      <c r="AC62" s="283"/>
      <c r="AD62" s="283"/>
      <c r="AE62" s="283"/>
      <c r="AF62" s="283"/>
      <c r="AG62" s="283">
        <v>470</v>
      </c>
      <c r="AH62" s="283"/>
      <c r="AI62" s="283"/>
      <c r="AJ62" s="283"/>
      <c r="AK62" s="283"/>
      <c r="AL62" s="283">
        <v>2426</v>
      </c>
      <c r="AM62" s="283"/>
      <c r="AN62" s="283"/>
      <c r="AO62" s="283"/>
      <c r="AP62" s="283"/>
      <c r="AQ62" s="283">
        <v>711</v>
      </c>
      <c r="AR62" s="283"/>
      <c r="AS62" s="283"/>
      <c r="AT62" s="283"/>
      <c r="AU62" s="283"/>
      <c r="AV62" s="283">
        <v>1231</v>
      </c>
      <c r="AW62" s="283"/>
      <c r="AX62" s="283"/>
      <c r="AY62" s="283"/>
      <c r="AZ62" s="283"/>
      <c r="BA62" s="283">
        <v>741</v>
      </c>
      <c r="BB62" s="283"/>
      <c r="BC62" s="283"/>
      <c r="BD62" s="283"/>
      <c r="BE62" s="283"/>
      <c r="BF62" s="283">
        <v>1412</v>
      </c>
      <c r="BG62" s="283"/>
      <c r="BH62" s="283"/>
      <c r="BI62" s="283"/>
      <c r="BJ62" s="283"/>
    </row>
    <row r="63" spans="2:62" ht="6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5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2" ht="12.75" customHeight="1">
      <c r="B64" s="244" t="s">
        <v>351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45" t="s">
        <v>580</v>
      </c>
      <c r="N64" s="245"/>
      <c r="O64" s="245"/>
      <c r="P64" s="245"/>
      <c r="Q64" s="245"/>
      <c r="R64" s="245"/>
      <c r="S64" s="245"/>
      <c r="T64" s="245"/>
      <c r="U64" s="245"/>
      <c r="V64" s="245"/>
      <c r="W64" s="245" t="s">
        <v>581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 t="s">
        <v>582</v>
      </c>
      <c r="AH64" s="245"/>
      <c r="AI64" s="245"/>
      <c r="AJ64" s="245"/>
      <c r="AK64" s="245"/>
      <c r="AL64" s="245"/>
      <c r="AM64" s="245"/>
      <c r="AN64" s="245"/>
      <c r="AO64" s="245"/>
      <c r="AP64" s="245"/>
      <c r="AQ64" s="245" t="s">
        <v>583</v>
      </c>
      <c r="AR64" s="245"/>
      <c r="AS64" s="245"/>
      <c r="AT64" s="245"/>
      <c r="AU64" s="245"/>
      <c r="AV64" s="245"/>
      <c r="AW64" s="245"/>
      <c r="AX64" s="245"/>
      <c r="AY64" s="245"/>
      <c r="AZ64" s="245"/>
      <c r="BA64" s="245" t="s">
        <v>584</v>
      </c>
      <c r="BB64" s="245"/>
      <c r="BC64" s="245"/>
      <c r="BD64" s="245"/>
      <c r="BE64" s="245"/>
      <c r="BF64" s="245"/>
      <c r="BG64" s="245"/>
      <c r="BH64" s="245"/>
      <c r="BI64" s="245"/>
      <c r="BJ64" s="248"/>
    </row>
    <row r="65" spans="2:62" ht="12.75" customHeight="1">
      <c r="B65" s="296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47" t="s">
        <v>567</v>
      </c>
      <c r="N65" s="247"/>
      <c r="O65" s="247"/>
      <c r="P65" s="247"/>
      <c r="Q65" s="247"/>
      <c r="R65" s="247" t="s">
        <v>568</v>
      </c>
      <c r="S65" s="247"/>
      <c r="T65" s="247"/>
      <c r="U65" s="247"/>
      <c r="V65" s="247"/>
      <c r="W65" s="247" t="s">
        <v>567</v>
      </c>
      <c r="X65" s="247"/>
      <c r="Y65" s="247"/>
      <c r="Z65" s="247"/>
      <c r="AA65" s="247"/>
      <c r="AB65" s="247" t="s">
        <v>568</v>
      </c>
      <c r="AC65" s="247"/>
      <c r="AD65" s="247"/>
      <c r="AE65" s="247"/>
      <c r="AF65" s="247"/>
      <c r="AG65" s="247" t="s">
        <v>567</v>
      </c>
      <c r="AH65" s="247"/>
      <c r="AI65" s="247"/>
      <c r="AJ65" s="247"/>
      <c r="AK65" s="247"/>
      <c r="AL65" s="247" t="s">
        <v>568</v>
      </c>
      <c r="AM65" s="247"/>
      <c r="AN65" s="247"/>
      <c r="AO65" s="247"/>
      <c r="AP65" s="247"/>
      <c r="AQ65" s="247" t="s">
        <v>567</v>
      </c>
      <c r="AR65" s="247"/>
      <c r="AS65" s="247"/>
      <c r="AT65" s="247"/>
      <c r="AU65" s="247"/>
      <c r="AV65" s="247" t="s">
        <v>568</v>
      </c>
      <c r="AW65" s="247"/>
      <c r="AX65" s="247"/>
      <c r="AY65" s="247"/>
      <c r="AZ65" s="247"/>
      <c r="BA65" s="247" t="s">
        <v>567</v>
      </c>
      <c r="BB65" s="247"/>
      <c r="BC65" s="247"/>
      <c r="BD65" s="247"/>
      <c r="BE65" s="247"/>
      <c r="BF65" s="247" t="s">
        <v>568</v>
      </c>
      <c r="BG65" s="247"/>
      <c r="BH65" s="247"/>
      <c r="BI65" s="247"/>
      <c r="BJ65" s="249"/>
    </row>
    <row r="66" spans="2:62" ht="6.75" customHeight="1">
      <c r="L66" s="53"/>
    </row>
    <row r="67" spans="2:62" ht="12" customHeight="1">
      <c r="C67" s="243" t="s">
        <v>358</v>
      </c>
      <c r="D67" s="243"/>
      <c r="E67" s="243"/>
      <c r="F67" s="241">
        <v>20</v>
      </c>
      <c r="G67" s="241"/>
      <c r="H67" s="241"/>
      <c r="I67" s="243" t="s">
        <v>351</v>
      </c>
      <c r="J67" s="243"/>
      <c r="K67" s="243"/>
      <c r="L67" s="54"/>
      <c r="M67" s="284">
        <v>831</v>
      </c>
      <c r="N67" s="284"/>
      <c r="O67" s="284"/>
      <c r="P67" s="284"/>
      <c r="Q67" s="284"/>
      <c r="R67" s="284">
        <v>259</v>
      </c>
      <c r="S67" s="284"/>
      <c r="T67" s="284"/>
      <c r="U67" s="284"/>
      <c r="V67" s="284"/>
      <c r="W67" s="284">
        <v>3799</v>
      </c>
      <c r="X67" s="284"/>
      <c r="Y67" s="284"/>
      <c r="Z67" s="284"/>
      <c r="AA67" s="284"/>
      <c r="AB67" s="284">
        <v>87</v>
      </c>
      <c r="AC67" s="284"/>
      <c r="AD67" s="284"/>
      <c r="AE67" s="284"/>
      <c r="AF67" s="284"/>
      <c r="AG67" s="284">
        <v>3212</v>
      </c>
      <c r="AH67" s="284"/>
      <c r="AI67" s="284"/>
      <c r="AJ67" s="284"/>
      <c r="AK67" s="284"/>
      <c r="AL67" s="284">
        <v>523</v>
      </c>
      <c r="AM67" s="284"/>
      <c r="AN67" s="284"/>
      <c r="AO67" s="284"/>
      <c r="AP67" s="284"/>
      <c r="AQ67" s="284">
        <v>10006</v>
      </c>
      <c r="AR67" s="284"/>
      <c r="AS67" s="284"/>
      <c r="AT67" s="284"/>
      <c r="AU67" s="284"/>
      <c r="AV67" s="284">
        <v>1088</v>
      </c>
      <c r="AW67" s="284"/>
      <c r="AX67" s="284"/>
      <c r="AY67" s="284"/>
      <c r="AZ67" s="284"/>
      <c r="BA67" s="284">
        <v>5175</v>
      </c>
      <c r="BB67" s="284"/>
      <c r="BC67" s="284"/>
      <c r="BD67" s="284"/>
      <c r="BE67" s="284"/>
      <c r="BF67" s="284">
        <v>1356</v>
      </c>
      <c r="BG67" s="284"/>
      <c r="BH67" s="284"/>
      <c r="BI67" s="284"/>
      <c r="BJ67" s="284"/>
    </row>
    <row r="68" spans="2:62" ht="12" customHeight="1">
      <c r="F68" s="241">
        <v>21</v>
      </c>
      <c r="G68" s="241"/>
      <c r="H68" s="241"/>
      <c r="L68" s="54"/>
      <c r="M68" s="284">
        <v>966</v>
      </c>
      <c r="N68" s="284"/>
      <c r="O68" s="284"/>
      <c r="P68" s="284"/>
      <c r="Q68" s="284"/>
      <c r="R68" s="284">
        <v>609</v>
      </c>
      <c r="S68" s="284"/>
      <c r="T68" s="284"/>
      <c r="U68" s="284"/>
      <c r="V68" s="284"/>
      <c r="W68" s="284">
        <v>3698</v>
      </c>
      <c r="X68" s="284"/>
      <c r="Y68" s="284"/>
      <c r="Z68" s="284"/>
      <c r="AA68" s="284"/>
      <c r="AB68" s="284">
        <v>59</v>
      </c>
      <c r="AC68" s="284"/>
      <c r="AD68" s="284"/>
      <c r="AE68" s="284"/>
      <c r="AF68" s="284"/>
      <c r="AG68" s="284">
        <v>3158</v>
      </c>
      <c r="AH68" s="284"/>
      <c r="AI68" s="284"/>
      <c r="AJ68" s="284"/>
      <c r="AK68" s="284"/>
      <c r="AL68" s="284">
        <v>299</v>
      </c>
      <c r="AM68" s="284"/>
      <c r="AN68" s="284"/>
      <c r="AO68" s="284"/>
      <c r="AP68" s="284"/>
      <c r="AQ68" s="284">
        <v>9920</v>
      </c>
      <c r="AR68" s="284"/>
      <c r="AS68" s="284"/>
      <c r="AT68" s="284"/>
      <c r="AU68" s="284"/>
      <c r="AV68" s="284">
        <v>1416</v>
      </c>
      <c r="AW68" s="284"/>
      <c r="AX68" s="284"/>
      <c r="AY68" s="284"/>
      <c r="AZ68" s="284"/>
      <c r="BA68" s="284">
        <v>5200</v>
      </c>
      <c r="BB68" s="284"/>
      <c r="BC68" s="284"/>
      <c r="BD68" s="284"/>
      <c r="BE68" s="284"/>
      <c r="BF68" s="284">
        <v>1300</v>
      </c>
      <c r="BG68" s="284"/>
      <c r="BH68" s="284"/>
      <c r="BI68" s="284"/>
      <c r="BJ68" s="284"/>
    </row>
    <row r="69" spans="2:62" ht="12" customHeight="1">
      <c r="F69" s="241">
        <v>22</v>
      </c>
      <c r="G69" s="241"/>
      <c r="H69" s="241"/>
      <c r="L69" s="54"/>
      <c r="M69" s="284">
        <v>775</v>
      </c>
      <c r="N69" s="284"/>
      <c r="O69" s="284"/>
      <c r="P69" s="284"/>
      <c r="Q69" s="284"/>
      <c r="R69" s="284">
        <v>511</v>
      </c>
      <c r="S69" s="284"/>
      <c r="T69" s="284"/>
      <c r="U69" s="284"/>
      <c r="V69" s="284"/>
      <c r="W69" s="284">
        <v>3259</v>
      </c>
      <c r="X69" s="284"/>
      <c r="Y69" s="284"/>
      <c r="Z69" s="284"/>
      <c r="AA69" s="284"/>
      <c r="AB69" s="284">
        <v>13</v>
      </c>
      <c r="AC69" s="284"/>
      <c r="AD69" s="284"/>
      <c r="AE69" s="284"/>
      <c r="AF69" s="284"/>
      <c r="AG69" s="284">
        <v>3302</v>
      </c>
      <c r="AH69" s="284"/>
      <c r="AI69" s="284"/>
      <c r="AJ69" s="284"/>
      <c r="AK69" s="284"/>
      <c r="AL69" s="284">
        <v>452</v>
      </c>
      <c r="AM69" s="284"/>
      <c r="AN69" s="284"/>
      <c r="AO69" s="284"/>
      <c r="AP69" s="284"/>
      <c r="AQ69" s="284">
        <v>9980</v>
      </c>
      <c r="AR69" s="284"/>
      <c r="AS69" s="284"/>
      <c r="AT69" s="284"/>
      <c r="AU69" s="284"/>
      <c r="AV69" s="284">
        <v>1295</v>
      </c>
      <c r="AW69" s="284"/>
      <c r="AX69" s="284"/>
      <c r="AY69" s="284"/>
      <c r="AZ69" s="284"/>
      <c r="BA69" s="284">
        <v>4179</v>
      </c>
      <c r="BB69" s="284"/>
      <c r="BC69" s="284"/>
      <c r="BD69" s="284"/>
      <c r="BE69" s="284"/>
      <c r="BF69" s="284">
        <v>1505</v>
      </c>
      <c r="BG69" s="284"/>
      <c r="BH69" s="284"/>
      <c r="BI69" s="284"/>
      <c r="BJ69" s="284"/>
    </row>
    <row r="70" spans="2:62" ht="12" customHeight="1">
      <c r="F70" s="241">
        <v>23</v>
      </c>
      <c r="G70" s="241"/>
      <c r="H70" s="241"/>
      <c r="L70" s="54"/>
      <c r="M70" s="284">
        <v>683</v>
      </c>
      <c r="N70" s="284"/>
      <c r="O70" s="284"/>
      <c r="P70" s="284"/>
      <c r="Q70" s="284"/>
      <c r="R70" s="284">
        <v>395</v>
      </c>
      <c r="S70" s="284"/>
      <c r="T70" s="284"/>
      <c r="U70" s="284"/>
      <c r="V70" s="284"/>
      <c r="W70" s="284">
        <v>2847</v>
      </c>
      <c r="X70" s="284"/>
      <c r="Y70" s="284"/>
      <c r="Z70" s="284"/>
      <c r="AA70" s="284"/>
      <c r="AB70" s="284">
        <v>16</v>
      </c>
      <c r="AC70" s="284"/>
      <c r="AD70" s="284"/>
      <c r="AE70" s="284"/>
      <c r="AF70" s="284"/>
      <c r="AG70" s="284">
        <v>3250</v>
      </c>
      <c r="AH70" s="284"/>
      <c r="AI70" s="284"/>
      <c r="AJ70" s="284"/>
      <c r="AK70" s="284"/>
      <c r="AL70" s="284">
        <v>536</v>
      </c>
      <c r="AM70" s="284"/>
      <c r="AN70" s="284"/>
      <c r="AO70" s="284"/>
      <c r="AP70" s="284"/>
      <c r="AQ70" s="284">
        <v>10397</v>
      </c>
      <c r="AR70" s="284"/>
      <c r="AS70" s="284"/>
      <c r="AT70" s="284"/>
      <c r="AU70" s="284"/>
      <c r="AV70" s="284">
        <v>1439</v>
      </c>
      <c r="AW70" s="284"/>
      <c r="AX70" s="284"/>
      <c r="AY70" s="284"/>
      <c r="AZ70" s="284"/>
      <c r="BA70" s="284">
        <v>4165</v>
      </c>
      <c r="BB70" s="284"/>
      <c r="BC70" s="284"/>
      <c r="BD70" s="284"/>
      <c r="BE70" s="284"/>
      <c r="BF70" s="284">
        <v>1764</v>
      </c>
      <c r="BG70" s="284"/>
      <c r="BH70" s="284"/>
      <c r="BI70" s="284"/>
      <c r="BJ70" s="284"/>
    </row>
    <row r="71" spans="2:62" ht="12" customHeight="1">
      <c r="F71" s="238">
        <v>24</v>
      </c>
      <c r="G71" s="238"/>
      <c r="H71" s="238"/>
      <c r="L71" s="54"/>
      <c r="M71" s="282">
        <v>669</v>
      </c>
      <c r="N71" s="283"/>
      <c r="O71" s="283"/>
      <c r="P71" s="283"/>
      <c r="Q71" s="283"/>
      <c r="R71" s="283">
        <v>435</v>
      </c>
      <c r="S71" s="283"/>
      <c r="T71" s="283"/>
      <c r="U71" s="283"/>
      <c r="V71" s="283"/>
      <c r="W71" s="283">
        <v>2899</v>
      </c>
      <c r="X71" s="283"/>
      <c r="Y71" s="283"/>
      <c r="Z71" s="283"/>
      <c r="AA71" s="283"/>
      <c r="AB71" s="283">
        <v>27</v>
      </c>
      <c r="AC71" s="283"/>
      <c r="AD71" s="283"/>
      <c r="AE71" s="283"/>
      <c r="AF71" s="283"/>
      <c r="AG71" s="283">
        <v>3170</v>
      </c>
      <c r="AH71" s="283"/>
      <c r="AI71" s="283"/>
      <c r="AJ71" s="283"/>
      <c r="AK71" s="283"/>
      <c r="AL71" s="283">
        <v>469</v>
      </c>
      <c r="AM71" s="283"/>
      <c r="AN71" s="283"/>
      <c r="AO71" s="283"/>
      <c r="AP71" s="283"/>
      <c r="AQ71" s="283">
        <v>9944</v>
      </c>
      <c r="AR71" s="283"/>
      <c r="AS71" s="283"/>
      <c r="AT71" s="283"/>
      <c r="AU71" s="283"/>
      <c r="AV71" s="283">
        <v>1422</v>
      </c>
      <c r="AW71" s="283"/>
      <c r="AX71" s="283"/>
      <c r="AY71" s="283"/>
      <c r="AZ71" s="283"/>
      <c r="BA71" s="283">
        <v>4348</v>
      </c>
      <c r="BB71" s="283"/>
      <c r="BC71" s="283"/>
      <c r="BD71" s="283"/>
      <c r="BE71" s="283"/>
      <c r="BF71" s="283">
        <v>1662</v>
      </c>
      <c r="BG71" s="283"/>
      <c r="BH71" s="283"/>
      <c r="BI71" s="283"/>
      <c r="BJ71" s="283"/>
    </row>
    <row r="72" spans="2:62" ht="6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5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2.75" customHeight="1">
      <c r="B73" s="244" t="s">
        <v>351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45" t="s">
        <v>387</v>
      </c>
      <c r="N73" s="245"/>
      <c r="O73" s="245"/>
      <c r="P73" s="245"/>
      <c r="Q73" s="245"/>
      <c r="R73" s="245"/>
      <c r="S73" s="245"/>
      <c r="T73" s="245"/>
      <c r="U73" s="245"/>
      <c r="V73" s="245"/>
      <c r="W73" s="245" t="s">
        <v>388</v>
      </c>
      <c r="X73" s="245"/>
      <c r="Y73" s="245"/>
      <c r="Z73" s="245"/>
      <c r="AA73" s="245"/>
      <c r="AB73" s="245"/>
      <c r="AC73" s="245"/>
      <c r="AD73" s="245"/>
      <c r="AE73" s="245"/>
      <c r="AF73" s="245"/>
      <c r="AG73" s="245" t="s">
        <v>585</v>
      </c>
      <c r="AH73" s="245"/>
      <c r="AI73" s="245"/>
      <c r="AJ73" s="245"/>
      <c r="AK73" s="245"/>
      <c r="AL73" s="245"/>
      <c r="AM73" s="245"/>
      <c r="AN73" s="245"/>
      <c r="AO73" s="245"/>
      <c r="AP73" s="248"/>
    </row>
    <row r="74" spans="2:62" ht="12.75" customHeight="1">
      <c r="B74" s="296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47" t="s">
        <v>567</v>
      </c>
      <c r="N74" s="247"/>
      <c r="O74" s="247"/>
      <c r="P74" s="247"/>
      <c r="Q74" s="247"/>
      <c r="R74" s="247" t="s">
        <v>568</v>
      </c>
      <c r="S74" s="247"/>
      <c r="T74" s="247"/>
      <c r="U74" s="247"/>
      <c r="V74" s="247"/>
      <c r="W74" s="247" t="s">
        <v>567</v>
      </c>
      <c r="X74" s="247"/>
      <c r="Y74" s="247"/>
      <c r="Z74" s="247"/>
      <c r="AA74" s="247"/>
      <c r="AB74" s="247" t="s">
        <v>568</v>
      </c>
      <c r="AC74" s="247"/>
      <c r="AD74" s="247"/>
      <c r="AE74" s="247"/>
      <c r="AF74" s="247"/>
      <c r="AG74" s="247" t="s">
        <v>567</v>
      </c>
      <c r="AH74" s="247"/>
      <c r="AI74" s="247"/>
      <c r="AJ74" s="247"/>
      <c r="AK74" s="247"/>
      <c r="AL74" s="247" t="s">
        <v>568</v>
      </c>
      <c r="AM74" s="247"/>
      <c r="AN74" s="247"/>
      <c r="AO74" s="247"/>
      <c r="AP74" s="249"/>
    </row>
    <row r="75" spans="2:62" ht="6.75" customHeight="1">
      <c r="L75" s="53"/>
    </row>
    <row r="76" spans="2:62" ht="12" customHeight="1">
      <c r="C76" s="243" t="s">
        <v>358</v>
      </c>
      <c r="D76" s="243"/>
      <c r="E76" s="243"/>
      <c r="F76" s="241">
        <v>20</v>
      </c>
      <c r="G76" s="241"/>
      <c r="H76" s="241"/>
      <c r="I76" s="243" t="s">
        <v>351</v>
      </c>
      <c r="J76" s="243"/>
      <c r="K76" s="243"/>
      <c r="L76" s="54"/>
      <c r="M76" s="284">
        <v>2312</v>
      </c>
      <c r="N76" s="284"/>
      <c r="O76" s="284"/>
      <c r="P76" s="284"/>
      <c r="Q76" s="284"/>
      <c r="R76" s="284">
        <v>12</v>
      </c>
      <c r="S76" s="284"/>
      <c r="T76" s="284"/>
      <c r="U76" s="284"/>
      <c r="V76" s="284"/>
      <c r="W76" s="284">
        <v>67</v>
      </c>
      <c r="X76" s="284"/>
      <c r="Y76" s="284"/>
      <c r="Z76" s="284"/>
      <c r="AA76" s="284"/>
      <c r="AB76" s="284">
        <v>577</v>
      </c>
      <c r="AC76" s="284"/>
      <c r="AD76" s="284"/>
      <c r="AE76" s="284"/>
      <c r="AF76" s="284"/>
      <c r="AG76" s="284">
        <v>8497</v>
      </c>
      <c r="AH76" s="284"/>
      <c r="AI76" s="284"/>
      <c r="AJ76" s="284"/>
      <c r="AK76" s="284"/>
      <c r="AL76" s="284">
        <v>0</v>
      </c>
      <c r="AM76" s="284"/>
      <c r="AN76" s="284"/>
      <c r="AO76" s="284"/>
      <c r="AP76" s="284"/>
    </row>
    <row r="77" spans="2:62" ht="12" customHeight="1">
      <c r="F77" s="241">
        <v>21</v>
      </c>
      <c r="G77" s="241"/>
      <c r="H77" s="241"/>
      <c r="L77" s="54"/>
      <c r="M77" s="284">
        <v>2704</v>
      </c>
      <c r="N77" s="284"/>
      <c r="O77" s="284"/>
      <c r="P77" s="284"/>
      <c r="Q77" s="284"/>
      <c r="R77" s="284">
        <v>1</v>
      </c>
      <c r="S77" s="284"/>
      <c r="T77" s="284"/>
      <c r="U77" s="284"/>
      <c r="V77" s="284"/>
      <c r="W77" s="284">
        <v>34</v>
      </c>
      <c r="X77" s="284"/>
      <c r="Y77" s="284"/>
      <c r="Z77" s="284"/>
      <c r="AA77" s="284"/>
      <c r="AB77" s="284">
        <v>528</v>
      </c>
      <c r="AC77" s="284"/>
      <c r="AD77" s="284"/>
      <c r="AE77" s="284"/>
      <c r="AF77" s="284"/>
      <c r="AG77" s="284">
        <v>9699</v>
      </c>
      <c r="AH77" s="284"/>
      <c r="AI77" s="284"/>
      <c r="AJ77" s="284"/>
      <c r="AK77" s="284"/>
      <c r="AL77" s="284">
        <v>0</v>
      </c>
      <c r="AM77" s="284"/>
      <c r="AN77" s="284"/>
      <c r="AO77" s="284"/>
      <c r="AP77" s="284"/>
    </row>
    <row r="78" spans="2:62" ht="12" customHeight="1">
      <c r="F78" s="241">
        <v>22</v>
      </c>
      <c r="G78" s="241"/>
      <c r="H78" s="241"/>
      <c r="L78" s="54"/>
      <c r="M78" s="284">
        <v>1835</v>
      </c>
      <c r="N78" s="284"/>
      <c r="O78" s="284"/>
      <c r="P78" s="284"/>
      <c r="Q78" s="284"/>
      <c r="R78" s="284">
        <v>8</v>
      </c>
      <c r="S78" s="284"/>
      <c r="T78" s="284"/>
      <c r="U78" s="284"/>
      <c r="V78" s="284"/>
      <c r="W78" s="284">
        <v>499</v>
      </c>
      <c r="X78" s="284"/>
      <c r="Y78" s="284"/>
      <c r="Z78" s="284"/>
      <c r="AA78" s="284"/>
      <c r="AB78" s="284">
        <v>774</v>
      </c>
      <c r="AC78" s="284"/>
      <c r="AD78" s="284"/>
      <c r="AE78" s="284"/>
      <c r="AF78" s="284"/>
      <c r="AG78" s="284">
        <v>9072</v>
      </c>
      <c r="AH78" s="284"/>
      <c r="AI78" s="284"/>
      <c r="AJ78" s="284"/>
      <c r="AK78" s="284"/>
      <c r="AL78" s="284">
        <v>0</v>
      </c>
      <c r="AM78" s="284"/>
      <c r="AN78" s="284"/>
      <c r="AO78" s="284"/>
      <c r="AP78" s="284"/>
    </row>
    <row r="79" spans="2:62" ht="12" customHeight="1">
      <c r="F79" s="241">
        <v>23</v>
      </c>
      <c r="G79" s="241"/>
      <c r="H79" s="241"/>
      <c r="L79" s="54"/>
      <c r="M79" s="284">
        <v>915</v>
      </c>
      <c r="N79" s="284"/>
      <c r="O79" s="284"/>
      <c r="P79" s="284"/>
      <c r="Q79" s="284"/>
      <c r="R79" s="284">
        <v>4</v>
      </c>
      <c r="S79" s="284"/>
      <c r="T79" s="284"/>
      <c r="U79" s="284"/>
      <c r="V79" s="284"/>
      <c r="W79" s="284">
        <v>419</v>
      </c>
      <c r="X79" s="284"/>
      <c r="Y79" s="284"/>
      <c r="Z79" s="284"/>
      <c r="AA79" s="284"/>
      <c r="AB79" s="284">
        <v>536</v>
      </c>
      <c r="AC79" s="284"/>
      <c r="AD79" s="284"/>
      <c r="AE79" s="284"/>
      <c r="AF79" s="284"/>
      <c r="AG79" s="284">
        <v>9195</v>
      </c>
      <c r="AH79" s="284"/>
      <c r="AI79" s="284"/>
      <c r="AJ79" s="284"/>
      <c r="AK79" s="284"/>
      <c r="AL79" s="284">
        <v>0</v>
      </c>
      <c r="AM79" s="284"/>
      <c r="AN79" s="284"/>
      <c r="AO79" s="284"/>
      <c r="AP79" s="284"/>
    </row>
    <row r="80" spans="2:62" ht="12" customHeight="1">
      <c r="F80" s="238">
        <v>24</v>
      </c>
      <c r="G80" s="238"/>
      <c r="H80" s="238"/>
      <c r="L80" s="54"/>
      <c r="M80" s="282">
        <v>1371</v>
      </c>
      <c r="N80" s="283"/>
      <c r="O80" s="283"/>
      <c r="P80" s="283"/>
      <c r="Q80" s="283"/>
      <c r="R80" s="283">
        <v>0</v>
      </c>
      <c r="S80" s="283"/>
      <c r="T80" s="283"/>
      <c r="U80" s="283"/>
      <c r="V80" s="283"/>
      <c r="W80" s="283">
        <v>1330</v>
      </c>
      <c r="X80" s="283"/>
      <c r="Y80" s="283"/>
      <c r="Z80" s="283"/>
      <c r="AA80" s="283"/>
      <c r="AB80" s="283">
        <v>511</v>
      </c>
      <c r="AC80" s="283"/>
      <c r="AD80" s="283"/>
      <c r="AE80" s="283"/>
      <c r="AF80" s="283"/>
      <c r="AG80" s="283">
        <v>8364</v>
      </c>
      <c r="AH80" s="283"/>
      <c r="AI80" s="283"/>
      <c r="AJ80" s="283"/>
      <c r="AK80" s="283"/>
      <c r="AL80" s="283">
        <v>0</v>
      </c>
      <c r="AM80" s="283"/>
      <c r="AN80" s="283"/>
      <c r="AO80" s="283"/>
      <c r="AP80" s="283"/>
    </row>
    <row r="81" spans="2:42" ht="6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5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2:42" ht="12" customHeight="1">
      <c r="B82" s="3"/>
      <c r="C82" s="252" t="s">
        <v>426</v>
      </c>
      <c r="D82" s="252"/>
      <c r="E82" s="47" t="s">
        <v>405</v>
      </c>
      <c r="F82" s="24" t="s">
        <v>587</v>
      </c>
    </row>
    <row r="83" spans="2:42" ht="12" customHeight="1">
      <c r="B83" s="3"/>
      <c r="C83" s="27"/>
      <c r="D83" s="27"/>
      <c r="E83" s="47"/>
      <c r="F83" s="24" t="s">
        <v>588</v>
      </c>
    </row>
    <row r="84" spans="2:42" ht="12" customHeight="1">
      <c r="B84" s="266" t="s">
        <v>404</v>
      </c>
      <c r="C84" s="266"/>
      <c r="D84" s="266"/>
      <c r="E84" s="46" t="s">
        <v>405</v>
      </c>
      <c r="F84" s="2" t="s">
        <v>586</v>
      </c>
    </row>
  </sheetData>
  <mergeCells count="407">
    <mergeCell ref="B4:BJ4"/>
    <mergeCell ref="B7:L8"/>
    <mergeCell ref="M7:T8"/>
    <mergeCell ref="BB8:BJ8"/>
    <mergeCell ref="AT8:BA8"/>
    <mergeCell ref="AL8:AS8"/>
    <mergeCell ref="AD8:AK8"/>
    <mergeCell ref="AL7:BJ7"/>
    <mergeCell ref="U7:AK7"/>
    <mergeCell ref="B5:BJ5"/>
    <mergeCell ref="AT11:BA11"/>
    <mergeCell ref="AL12:AS12"/>
    <mergeCell ref="AT12:BA12"/>
    <mergeCell ref="C10:E10"/>
    <mergeCell ref="F10:H10"/>
    <mergeCell ref="I10:K10"/>
    <mergeCell ref="F11:H11"/>
    <mergeCell ref="F12:H12"/>
    <mergeCell ref="M10:T10"/>
    <mergeCell ref="M11:T11"/>
    <mergeCell ref="M12:T12"/>
    <mergeCell ref="U10:AC10"/>
    <mergeCell ref="U11:AC11"/>
    <mergeCell ref="U12:AC12"/>
    <mergeCell ref="N24:T24"/>
    <mergeCell ref="N25:T25"/>
    <mergeCell ref="BB10:BJ10"/>
    <mergeCell ref="BB11:BJ11"/>
    <mergeCell ref="BB12:BJ12"/>
    <mergeCell ref="B16:D16"/>
    <mergeCell ref="B18:BJ18"/>
    <mergeCell ref="B20:M21"/>
    <mergeCell ref="N21:T21"/>
    <mergeCell ref="U21:AA21"/>
    <mergeCell ref="AB21:AH21"/>
    <mergeCell ref="AI21:AO21"/>
    <mergeCell ref="AP21:AV21"/>
    <mergeCell ref="AW21:BC21"/>
    <mergeCell ref="BD21:BJ21"/>
    <mergeCell ref="N20:BJ20"/>
    <mergeCell ref="AL13:AS13"/>
    <mergeCell ref="AT13:BA13"/>
    <mergeCell ref="AD10:AK10"/>
    <mergeCell ref="AD11:AK11"/>
    <mergeCell ref="AD12:AK12"/>
    <mergeCell ref="AL10:AS10"/>
    <mergeCell ref="AT10:BA10"/>
    <mergeCell ref="AL11:AS11"/>
    <mergeCell ref="B30:BJ30"/>
    <mergeCell ref="B31:BJ31"/>
    <mergeCell ref="BD26:BJ26"/>
    <mergeCell ref="AW24:BC24"/>
    <mergeCell ref="BD24:BJ24"/>
    <mergeCell ref="U25:AA25"/>
    <mergeCell ref="B33:N34"/>
    <mergeCell ref="O34:V34"/>
    <mergeCell ref="W34:AD34"/>
    <mergeCell ref="O33:AD33"/>
    <mergeCell ref="AE33:AT33"/>
    <mergeCell ref="AU33:BJ33"/>
    <mergeCell ref="AE34:AL34"/>
    <mergeCell ref="AM34:AT34"/>
    <mergeCell ref="AU34:BB34"/>
    <mergeCell ref="BC34:BJ34"/>
    <mergeCell ref="B28:D28"/>
    <mergeCell ref="G24:H24"/>
    <mergeCell ref="G25:H25"/>
    <mergeCell ref="U24:AA24"/>
    <mergeCell ref="AB24:AH24"/>
    <mergeCell ref="AI24:AO24"/>
    <mergeCell ref="AP24:AV24"/>
    <mergeCell ref="AB25:AH25"/>
    <mergeCell ref="C36:F36"/>
    <mergeCell ref="J36:M36"/>
    <mergeCell ref="G36:I36"/>
    <mergeCell ref="G37:I37"/>
    <mergeCell ref="W36:AD36"/>
    <mergeCell ref="AE36:AL36"/>
    <mergeCell ref="G38:I38"/>
    <mergeCell ref="G39:I39"/>
    <mergeCell ref="G40:I40"/>
    <mergeCell ref="O36:V36"/>
    <mergeCell ref="O37:V37"/>
    <mergeCell ref="O38:V38"/>
    <mergeCell ref="O39:V39"/>
    <mergeCell ref="O40:V40"/>
    <mergeCell ref="W39:AD39"/>
    <mergeCell ref="AE39:AL39"/>
    <mergeCell ref="BC36:BJ36"/>
    <mergeCell ref="W37:AD37"/>
    <mergeCell ref="AE37:AL37"/>
    <mergeCell ref="AM37:AT37"/>
    <mergeCell ref="AU37:BB37"/>
    <mergeCell ref="BC37:BJ37"/>
    <mergeCell ref="AM36:AT36"/>
    <mergeCell ref="AU36:BB36"/>
    <mergeCell ref="W38:AD38"/>
    <mergeCell ref="AE38:AL38"/>
    <mergeCell ref="AM38:AT38"/>
    <mergeCell ref="AU38:BB38"/>
    <mergeCell ref="BC38:BJ38"/>
    <mergeCell ref="AM39:AT39"/>
    <mergeCell ref="AU39:BB39"/>
    <mergeCell ref="BC39:BJ39"/>
    <mergeCell ref="W40:AD40"/>
    <mergeCell ref="AE40:AL40"/>
    <mergeCell ref="AM40:AT40"/>
    <mergeCell ref="AU40:BB40"/>
    <mergeCell ref="BC40:BJ40"/>
    <mergeCell ref="B42:D42"/>
    <mergeCell ref="B44:BJ44"/>
    <mergeCell ref="B46:L47"/>
    <mergeCell ref="M47:Q47"/>
    <mergeCell ref="R47:V47"/>
    <mergeCell ref="M46:V46"/>
    <mergeCell ref="W46:AF46"/>
    <mergeCell ref="AG46:AP46"/>
    <mergeCell ref="AQ46:AZ46"/>
    <mergeCell ref="BA46:BJ46"/>
    <mergeCell ref="W47:AA47"/>
    <mergeCell ref="AB47:AF47"/>
    <mergeCell ref="AG47:AK47"/>
    <mergeCell ref="AL47:AP47"/>
    <mergeCell ref="AQ47:AU47"/>
    <mergeCell ref="AV47:AZ47"/>
    <mergeCell ref="BA47:BE47"/>
    <mergeCell ref="BF47:BJ47"/>
    <mergeCell ref="AL53:AP53"/>
    <mergeCell ref="AQ53:AU53"/>
    <mergeCell ref="C49:E49"/>
    <mergeCell ref="I49:K49"/>
    <mergeCell ref="F49:H49"/>
    <mergeCell ref="M49:Q49"/>
    <mergeCell ref="F50:H50"/>
    <mergeCell ref="R49:V49"/>
    <mergeCell ref="W49:AA49"/>
    <mergeCell ref="AB49:AF49"/>
    <mergeCell ref="AG49:AK49"/>
    <mergeCell ref="AV49:AZ49"/>
    <mergeCell ref="BA49:BE49"/>
    <mergeCell ref="BF49:BJ49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AL49:AP49"/>
    <mergeCell ref="AQ49:AU49"/>
    <mergeCell ref="AV51:AZ51"/>
    <mergeCell ref="BA51:BE51"/>
    <mergeCell ref="BF51:BJ51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R51:V51"/>
    <mergeCell ref="W51:AA51"/>
    <mergeCell ref="AB51:AF51"/>
    <mergeCell ref="AG51:AK51"/>
    <mergeCell ref="AL51:AP51"/>
    <mergeCell ref="AQ51:AU51"/>
    <mergeCell ref="AV53:AZ53"/>
    <mergeCell ref="BA53:BE53"/>
    <mergeCell ref="BF53:BJ53"/>
    <mergeCell ref="B55:L56"/>
    <mergeCell ref="M55:V55"/>
    <mergeCell ref="W55:AF55"/>
    <mergeCell ref="AG55:AP55"/>
    <mergeCell ref="AQ55:AZ55"/>
    <mergeCell ref="BA55:BJ55"/>
    <mergeCell ref="M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F53:H53"/>
    <mergeCell ref="M53:Q53"/>
    <mergeCell ref="R53:V53"/>
    <mergeCell ref="W53:AA53"/>
    <mergeCell ref="AB53:AF53"/>
    <mergeCell ref="AV60:AZ60"/>
    <mergeCell ref="AQ58:AU58"/>
    <mergeCell ref="AV58:AZ58"/>
    <mergeCell ref="BA58:BE58"/>
    <mergeCell ref="BF58:BJ58"/>
    <mergeCell ref="F59:H59"/>
    <mergeCell ref="M59:Q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BF59:BJ59"/>
    <mergeCell ref="F58:H58"/>
    <mergeCell ref="I58:K58"/>
    <mergeCell ref="M58:Q58"/>
    <mergeCell ref="R58:V58"/>
    <mergeCell ref="W58:AA58"/>
    <mergeCell ref="AB58:AF58"/>
    <mergeCell ref="AG58:AK58"/>
    <mergeCell ref="AL58:AP58"/>
    <mergeCell ref="AL62:AP62"/>
    <mergeCell ref="AQ62:AU62"/>
    <mergeCell ref="AV62:AZ62"/>
    <mergeCell ref="BA60:BE60"/>
    <mergeCell ref="BF60:BJ60"/>
    <mergeCell ref="F61:H61"/>
    <mergeCell ref="M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F60:H60"/>
    <mergeCell ref="M60:Q60"/>
    <mergeCell ref="R60:V60"/>
    <mergeCell ref="W60:AA60"/>
    <mergeCell ref="AB60:AF60"/>
    <mergeCell ref="AG60:AK60"/>
    <mergeCell ref="AL60:AP60"/>
    <mergeCell ref="AQ60:AU60"/>
    <mergeCell ref="BA62:BE62"/>
    <mergeCell ref="BF62:BJ62"/>
    <mergeCell ref="B64:L65"/>
    <mergeCell ref="M64:V64"/>
    <mergeCell ref="W64:AF64"/>
    <mergeCell ref="AG64:AP64"/>
    <mergeCell ref="AQ64:AZ64"/>
    <mergeCell ref="BA64:BJ64"/>
    <mergeCell ref="M65:Q65"/>
    <mergeCell ref="R65:V65"/>
    <mergeCell ref="W65:AA65"/>
    <mergeCell ref="AB65:AF65"/>
    <mergeCell ref="AG65:AK65"/>
    <mergeCell ref="AL65:AP65"/>
    <mergeCell ref="AQ65:AU65"/>
    <mergeCell ref="AV65:AZ65"/>
    <mergeCell ref="BA65:BE65"/>
    <mergeCell ref="BF65:BJ65"/>
    <mergeCell ref="F62:H62"/>
    <mergeCell ref="M62:Q62"/>
    <mergeCell ref="R62:V62"/>
    <mergeCell ref="W62:AA62"/>
    <mergeCell ref="AB62:AF62"/>
    <mergeCell ref="AG62:AK62"/>
    <mergeCell ref="AQ67:AU67"/>
    <mergeCell ref="AV67:AZ67"/>
    <mergeCell ref="BA67:BE67"/>
    <mergeCell ref="BF67:BJ67"/>
    <mergeCell ref="F68:H68"/>
    <mergeCell ref="M68:Q68"/>
    <mergeCell ref="R68:V68"/>
    <mergeCell ref="W68:AA68"/>
    <mergeCell ref="AB68:AF68"/>
    <mergeCell ref="AG68:AK68"/>
    <mergeCell ref="AL68:AP68"/>
    <mergeCell ref="AQ68:AU68"/>
    <mergeCell ref="AV68:AZ68"/>
    <mergeCell ref="BA68:BE68"/>
    <mergeCell ref="BF68:BJ68"/>
    <mergeCell ref="F67:H67"/>
    <mergeCell ref="I67:K67"/>
    <mergeCell ref="M67:Q67"/>
    <mergeCell ref="R67:V67"/>
    <mergeCell ref="W67:AA67"/>
    <mergeCell ref="AB67:AF67"/>
    <mergeCell ref="AG67:AK67"/>
    <mergeCell ref="AL67:AP67"/>
    <mergeCell ref="BA69:BE69"/>
    <mergeCell ref="BF69:BJ69"/>
    <mergeCell ref="F70:H70"/>
    <mergeCell ref="M70:Q70"/>
    <mergeCell ref="R70:V70"/>
    <mergeCell ref="W70:AA70"/>
    <mergeCell ref="AB70:AF70"/>
    <mergeCell ref="AG70:AK70"/>
    <mergeCell ref="AL70:AP70"/>
    <mergeCell ref="AQ70:AU70"/>
    <mergeCell ref="AV70:AZ70"/>
    <mergeCell ref="BA70:BE70"/>
    <mergeCell ref="BF70:BJ70"/>
    <mergeCell ref="F69:H69"/>
    <mergeCell ref="M69:Q69"/>
    <mergeCell ref="R69:V69"/>
    <mergeCell ref="W69:AA69"/>
    <mergeCell ref="AB69:AF69"/>
    <mergeCell ref="AG69:AK69"/>
    <mergeCell ref="AL69:AP69"/>
    <mergeCell ref="AQ69:AU69"/>
    <mergeCell ref="AV69:AZ69"/>
    <mergeCell ref="BA71:BE71"/>
    <mergeCell ref="BF71:BJ71"/>
    <mergeCell ref="B73:L74"/>
    <mergeCell ref="M73:V73"/>
    <mergeCell ref="W73:AF73"/>
    <mergeCell ref="AG73:AP73"/>
    <mergeCell ref="M74:Q74"/>
    <mergeCell ref="R74:V74"/>
    <mergeCell ref="W74:AA74"/>
    <mergeCell ref="AB74:AF74"/>
    <mergeCell ref="AG74:AK74"/>
    <mergeCell ref="AL74:AP74"/>
    <mergeCell ref="F71:H71"/>
    <mergeCell ref="M71:Q71"/>
    <mergeCell ref="R71:V71"/>
    <mergeCell ref="W71:AA71"/>
    <mergeCell ref="AB71:AF71"/>
    <mergeCell ref="AG71:AK71"/>
    <mergeCell ref="AL71:AP71"/>
    <mergeCell ref="AQ71:AU71"/>
    <mergeCell ref="AV71:AZ71"/>
    <mergeCell ref="AL77:AP77"/>
    <mergeCell ref="F78:H78"/>
    <mergeCell ref="M78:Q78"/>
    <mergeCell ref="R78:V78"/>
    <mergeCell ref="W78:AA78"/>
    <mergeCell ref="AB78:AF78"/>
    <mergeCell ref="AG78:AK78"/>
    <mergeCell ref="AL78:AP78"/>
    <mergeCell ref="C76:E76"/>
    <mergeCell ref="F76:H76"/>
    <mergeCell ref="I76:K76"/>
    <mergeCell ref="M76:Q76"/>
    <mergeCell ref="R76:V76"/>
    <mergeCell ref="W76:AA76"/>
    <mergeCell ref="AB76:AF76"/>
    <mergeCell ref="AG76:AK76"/>
    <mergeCell ref="AL76:AP76"/>
    <mergeCell ref="AL79:AP79"/>
    <mergeCell ref="F80:H80"/>
    <mergeCell ref="M80:Q80"/>
    <mergeCell ref="R80:V80"/>
    <mergeCell ref="W80:AA80"/>
    <mergeCell ref="AB80:AF80"/>
    <mergeCell ref="AG80:AK80"/>
    <mergeCell ref="AL80:AP80"/>
    <mergeCell ref="F79:H79"/>
    <mergeCell ref="AG79:AK79"/>
    <mergeCell ref="C82:D82"/>
    <mergeCell ref="M79:Q79"/>
    <mergeCell ref="R79:V79"/>
    <mergeCell ref="W79:AA79"/>
    <mergeCell ref="AB79:AF79"/>
    <mergeCell ref="B84:D84"/>
    <mergeCell ref="F13:H13"/>
    <mergeCell ref="M13:T13"/>
    <mergeCell ref="U13:AC13"/>
    <mergeCell ref="AD13:AK13"/>
    <mergeCell ref="F77:H77"/>
    <mergeCell ref="M77:Q77"/>
    <mergeCell ref="R77:V77"/>
    <mergeCell ref="W77:AA77"/>
    <mergeCell ref="AB77:AF77"/>
    <mergeCell ref="AG77:AK77"/>
    <mergeCell ref="C67:E67"/>
    <mergeCell ref="C58:E58"/>
    <mergeCell ref="F51:H51"/>
    <mergeCell ref="F52:H52"/>
    <mergeCell ref="M50:Q50"/>
    <mergeCell ref="M51:Q51"/>
    <mergeCell ref="M52:Q52"/>
    <mergeCell ref="AG53:AK53"/>
    <mergeCell ref="A1:S2"/>
    <mergeCell ref="C15:D15"/>
    <mergeCell ref="BB13:BJ13"/>
    <mergeCell ref="G26:H26"/>
    <mergeCell ref="N26:T26"/>
    <mergeCell ref="U26:AA26"/>
    <mergeCell ref="AB26:AH26"/>
    <mergeCell ref="AI26:AO26"/>
    <mergeCell ref="AP26:AV26"/>
    <mergeCell ref="AW26:BC26"/>
    <mergeCell ref="N23:T23"/>
    <mergeCell ref="AW23:BC23"/>
    <mergeCell ref="BD23:BJ23"/>
    <mergeCell ref="U23:AA23"/>
    <mergeCell ref="AB23:AH23"/>
    <mergeCell ref="AI23:AO23"/>
    <mergeCell ref="C23:F23"/>
    <mergeCell ref="I23:L23"/>
    <mergeCell ref="G23:H23"/>
    <mergeCell ref="AP23:AV23"/>
    <mergeCell ref="AI25:AO25"/>
    <mergeCell ref="AP25:AV25"/>
    <mergeCell ref="AW25:BC25"/>
    <mergeCell ref="BD25:BJ25"/>
  </mergeCells>
  <phoneticPr fontId="1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1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'168'!A1+1</f>
        <v>169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8" customHeight="1">
      <c r="B5" s="253" t="s">
        <v>667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12.95" customHeight="1">
      <c r="B6" s="241" t="s">
        <v>399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</row>
    <row r="7" spans="2:63" ht="12.9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3">
      <c r="B8" s="244" t="s">
        <v>402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 t="s">
        <v>407</v>
      </c>
      <c r="P8" s="245"/>
      <c r="Q8" s="245"/>
      <c r="R8" s="245"/>
      <c r="S8" s="245"/>
      <c r="T8" s="245"/>
      <c r="U8" s="245"/>
      <c r="V8" s="245"/>
      <c r="W8" s="245" t="s">
        <v>408</v>
      </c>
      <c r="X8" s="245"/>
      <c r="Y8" s="245"/>
      <c r="Z8" s="245"/>
      <c r="AA8" s="245"/>
      <c r="AB8" s="245"/>
      <c r="AC8" s="245"/>
      <c r="AD8" s="245"/>
      <c r="AE8" s="245" t="s">
        <v>409</v>
      </c>
      <c r="AF8" s="245"/>
      <c r="AG8" s="245"/>
      <c r="AH8" s="245"/>
      <c r="AI8" s="245"/>
      <c r="AJ8" s="245"/>
      <c r="AK8" s="245"/>
      <c r="AL8" s="245"/>
      <c r="AM8" s="245" t="s">
        <v>410</v>
      </c>
      <c r="AN8" s="245"/>
      <c r="AO8" s="245"/>
      <c r="AP8" s="245"/>
      <c r="AQ8" s="245"/>
      <c r="AR8" s="245"/>
      <c r="AS8" s="245"/>
      <c r="AT8" s="245"/>
      <c r="AU8" s="245" t="s">
        <v>411</v>
      </c>
      <c r="AV8" s="245"/>
      <c r="AW8" s="245"/>
      <c r="AX8" s="245"/>
      <c r="AY8" s="245"/>
      <c r="AZ8" s="245"/>
      <c r="BA8" s="245"/>
      <c r="BB8" s="245"/>
      <c r="BC8" s="245" t="s">
        <v>412</v>
      </c>
      <c r="BD8" s="245"/>
      <c r="BE8" s="245"/>
      <c r="BF8" s="245"/>
      <c r="BG8" s="245"/>
      <c r="BH8" s="245"/>
      <c r="BI8" s="245"/>
      <c r="BJ8" s="248"/>
    </row>
    <row r="9" spans="2:63"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 t="s">
        <v>400</v>
      </c>
      <c r="P9" s="247"/>
      <c r="Q9" s="247"/>
      <c r="R9" s="247"/>
      <c r="S9" s="247" t="s">
        <v>401</v>
      </c>
      <c r="T9" s="247"/>
      <c r="U9" s="247"/>
      <c r="V9" s="247"/>
      <c r="W9" s="247" t="s">
        <v>400</v>
      </c>
      <c r="X9" s="247"/>
      <c r="Y9" s="247"/>
      <c r="Z9" s="247"/>
      <c r="AA9" s="247" t="s">
        <v>401</v>
      </c>
      <c r="AB9" s="247"/>
      <c r="AC9" s="247"/>
      <c r="AD9" s="247"/>
      <c r="AE9" s="247" t="s">
        <v>400</v>
      </c>
      <c r="AF9" s="247"/>
      <c r="AG9" s="247"/>
      <c r="AH9" s="247"/>
      <c r="AI9" s="247" t="s">
        <v>401</v>
      </c>
      <c r="AJ9" s="247"/>
      <c r="AK9" s="247"/>
      <c r="AL9" s="247"/>
      <c r="AM9" s="247" t="s">
        <v>400</v>
      </c>
      <c r="AN9" s="247"/>
      <c r="AO9" s="247"/>
      <c r="AP9" s="247"/>
      <c r="AQ9" s="247" t="s">
        <v>401</v>
      </c>
      <c r="AR9" s="247"/>
      <c r="AS9" s="247"/>
      <c r="AT9" s="247"/>
      <c r="AU9" s="247" t="s">
        <v>400</v>
      </c>
      <c r="AV9" s="247"/>
      <c r="AW9" s="247"/>
      <c r="AX9" s="247"/>
      <c r="AY9" s="247" t="s">
        <v>401</v>
      </c>
      <c r="AZ9" s="247"/>
      <c r="BA9" s="247"/>
      <c r="BB9" s="247"/>
      <c r="BC9" s="247" t="s">
        <v>400</v>
      </c>
      <c r="BD9" s="247"/>
      <c r="BE9" s="247"/>
      <c r="BF9" s="247"/>
      <c r="BG9" s="247" t="s">
        <v>401</v>
      </c>
      <c r="BH9" s="247"/>
      <c r="BI9" s="247"/>
      <c r="BJ9" s="249"/>
    </row>
    <row r="10" spans="2:63">
      <c r="N10" s="53"/>
    </row>
    <row r="11" spans="2:63">
      <c r="C11" s="243" t="s">
        <v>403</v>
      </c>
      <c r="D11" s="243"/>
      <c r="E11" s="243"/>
      <c r="F11" s="243"/>
      <c r="G11" s="241">
        <v>20</v>
      </c>
      <c r="H11" s="241"/>
      <c r="I11" s="241"/>
      <c r="J11" s="243" t="s">
        <v>402</v>
      </c>
      <c r="K11" s="243"/>
      <c r="L11" s="243"/>
      <c r="M11" s="243"/>
      <c r="N11" s="54"/>
      <c r="O11" s="309">
        <v>6106</v>
      </c>
      <c r="P11" s="309"/>
      <c r="Q11" s="309"/>
      <c r="R11" s="309"/>
      <c r="S11" s="309">
        <v>81257</v>
      </c>
      <c r="T11" s="309"/>
      <c r="U11" s="309"/>
      <c r="V11" s="309"/>
      <c r="W11" s="309">
        <v>2200</v>
      </c>
      <c r="X11" s="309"/>
      <c r="Y11" s="309"/>
      <c r="Z11" s="309"/>
      <c r="AA11" s="309">
        <v>24888</v>
      </c>
      <c r="AB11" s="309"/>
      <c r="AC11" s="309"/>
      <c r="AD11" s="309"/>
      <c r="AE11" s="309">
        <v>1620</v>
      </c>
      <c r="AF11" s="309"/>
      <c r="AG11" s="309"/>
      <c r="AH11" s="309"/>
      <c r="AI11" s="309">
        <v>21662</v>
      </c>
      <c r="AJ11" s="309"/>
      <c r="AK11" s="309"/>
      <c r="AL11" s="309"/>
      <c r="AM11" s="309">
        <v>40</v>
      </c>
      <c r="AN11" s="309"/>
      <c r="AO11" s="309"/>
      <c r="AP11" s="309"/>
      <c r="AQ11" s="309">
        <v>1346</v>
      </c>
      <c r="AR11" s="309"/>
      <c r="AS11" s="309"/>
      <c r="AT11" s="309"/>
      <c r="AU11" s="309">
        <v>1604</v>
      </c>
      <c r="AV11" s="309"/>
      <c r="AW11" s="309"/>
      <c r="AX11" s="309"/>
      <c r="AY11" s="309">
        <v>25691</v>
      </c>
      <c r="AZ11" s="309"/>
      <c r="BA11" s="309"/>
      <c r="BB11" s="309"/>
      <c r="BC11" s="309">
        <v>642</v>
      </c>
      <c r="BD11" s="309"/>
      <c r="BE11" s="309"/>
      <c r="BF11" s="309"/>
      <c r="BG11" s="309">
        <v>7670</v>
      </c>
      <c r="BH11" s="309"/>
      <c r="BI11" s="309"/>
      <c r="BJ11" s="309"/>
    </row>
    <row r="12" spans="2:63">
      <c r="G12" s="241">
        <v>21</v>
      </c>
      <c r="H12" s="241"/>
      <c r="I12" s="241"/>
      <c r="N12" s="54"/>
      <c r="O12" s="309">
        <v>6580</v>
      </c>
      <c r="P12" s="309"/>
      <c r="Q12" s="309"/>
      <c r="R12" s="309"/>
      <c r="S12" s="309">
        <v>85623</v>
      </c>
      <c r="T12" s="309"/>
      <c r="U12" s="309"/>
      <c r="V12" s="309"/>
      <c r="W12" s="309">
        <v>2371</v>
      </c>
      <c r="X12" s="309"/>
      <c r="Y12" s="309"/>
      <c r="Z12" s="309"/>
      <c r="AA12" s="309">
        <v>24732</v>
      </c>
      <c r="AB12" s="309"/>
      <c r="AC12" s="309"/>
      <c r="AD12" s="309"/>
      <c r="AE12" s="309">
        <v>1781</v>
      </c>
      <c r="AF12" s="309"/>
      <c r="AG12" s="309"/>
      <c r="AH12" s="309"/>
      <c r="AI12" s="309">
        <v>22992</v>
      </c>
      <c r="AJ12" s="309"/>
      <c r="AK12" s="309"/>
      <c r="AL12" s="309"/>
      <c r="AM12" s="309">
        <v>60</v>
      </c>
      <c r="AN12" s="309"/>
      <c r="AO12" s="309"/>
      <c r="AP12" s="309"/>
      <c r="AQ12" s="309">
        <v>2894</v>
      </c>
      <c r="AR12" s="309"/>
      <c r="AS12" s="309"/>
      <c r="AT12" s="309"/>
      <c r="AU12" s="309">
        <v>1718</v>
      </c>
      <c r="AV12" s="309"/>
      <c r="AW12" s="309"/>
      <c r="AX12" s="309"/>
      <c r="AY12" s="309">
        <v>27023</v>
      </c>
      <c r="AZ12" s="309"/>
      <c r="BA12" s="309"/>
      <c r="BB12" s="309"/>
      <c r="BC12" s="309">
        <v>650</v>
      </c>
      <c r="BD12" s="309"/>
      <c r="BE12" s="309"/>
      <c r="BF12" s="309"/>
      <c r="BG12" s="309">
        <v>7982</v>
      </c>
      <c r="BH12" s="309"/>
      <c r="BI12" s="309"/>
      <c r="BJ12" s="309"/>
    </row>
    <row r="13" spans="2:63">
      <c r="G13" s="241">
        <v>22</v>
      </c>
      <c r="H13" s="241"/>
      <c r="I13" s="241"/>
      <c r="N13" s="54"/>
      <c r="O13" s="309">
        <v>7356</v>
      </c>
      <c r="P13" s="309"/>
      <c r="Q13" s="309"/>
      <c r="R13" s="309"/>
      <c r="S13" s="309">
        <v>76431</v>
      </c>
      <c r="T13" s="309"/>
      <c r="U13" s="309"/>
      <c r="V13" s="309"/>
      <c r="W13" s="309">
        <v>2208</v>
      </c>
      <c r="X13" s="309"/>
      <c r="Y13" s="309"/>
      <c r="Z13" s="309"/>
      <c r="AA13" s="309">
        <v>22623</v>
      </c>
      <c r="AB13" s="309"/>
      <c r="AC13" s="309"/>
      <c r="AD13" s="309"/>
      <c r="AE13" s="309">
        <v>1650</v>
      </c>
      <c r="AF13" s="309"/>
      <c r="AG13" s="309"/>
      <c r="AH13" s="309"/>
      <c r="AI13" s="309">
        <v>20989</v>
      </c>
      <c r="AJ13" s="309"/>
      <c r="AK13" s="309"/>
      <c r="AL13" s="309"/>
      <c r="AM13" s="309">
        <v>22</v>
      </c>
      <c r="AN13" s="309"/>
      <c r="AO13" s="309"/>
      <c r="AP13" s="309"/>
      <c r="AQ13" s="309">
        <v>754</v>
      </c>
      <c r="AR13" s="309"/>
      <c r="AS13" s="309"/>
      <c r="AT13" s="309"/>
      <c r="AU13" s="309">
        <v>2491</v>
      </c>
      <c r="AV13" s="309"/>
      <c r="AW13" s="309"/>
      <c r="AX13" s="309"/>
      <c r="AY13" s="309">
        <v>15595</v>
      </c>
      <c r="AZ13" s="309"/>
      <c r="BA13" s="309"/>
      <c r="BB13" s="309"/>
      <c r="BC13" s="309">
        <v>985</v>
      </c>
      <c r="BD13" s="309"/>
      <c r="BE13" s="309"/>
      <c r="BF13" s="309"/>
      <c r="BG13" s="309">
        <v>16470</v>
      </c>
      <c r="BH13" s="309"/>
      <c r="BI13" s="309"/>
      <c r="BJ13" s="309"/>
    </row>
    <row r="14" spans="2:63">
      <c r="G14" s="241">
        <v>23</v>
      </c>
      <c r="H14" s="241"/>
      <c r="I14" s="241"/>
      <c r="N14" s="54"/>
      <c r="O14" s="309">
        <v>7428</v>
      </c>
      <c r="P14" s="309"/>
      <c r="Q14" s="309"/>
      <c r="R14" s="309"/>
      <c r="S14" s="309">
        <v>72894</v>
      </c>
      <c r="T14" s="309"/>
      <c r="U14" s="309"/>
      <c r="V14" s="309"/>
      <c r="W14" s="309">
        <v>2054</v>
      </c>
      <c r="X14" s="309"/>
      <c r="Y14" s="309"/>
      <c r="Z14" s="309"/>
      <c r="AA14" s="309">
        <v>21048</v>
      </c>
      <c r="AB14" s="309"/>
      <c r="AC14" s="309"/>
      <c r="AD14" s="309"/>
      <c r="AE14" s="309">
        <v>1800</v>
      </c>
      <c r="AF14" s="309"/>
      <c r="AG14" s="309"/>
      <c r="AH14" s="309"/>
      <c r="AI14" s="309">
        <v>22909</v>
      </c>
      <c r="AJ14" s="309"/>
      <c r="AK14" s="309"/>
      <c r="AL14" s="309"/>
      <c r="AM14" s="309">
        <v>2</v>
      </c>
      <c r="AN14" s="309"/>
      <c r="AO14" s="309"/>
      <c r="AP14" s="309"/>
      <c r="AQ14" s="309">
        <v>360</v>
      </c>
      <c r="AR14" s="309"/>
      <c r="AS14" s="309"/>
      <c r="AT14" s="309"/>
      <c r="AU14" s="309">
        <v>2978</v>
      </c>
      <c r="AV14" s="309"/>
      <c r="AW14" s="309"/>
      <c r="AX14" s="309"/>
      <c r="AY14" s="309">
        <v>18650</v>
      </c>
      <c r="AZ14" s="309"/>
      <c r="BA14" s="309"/>
      <c r="BB14" s="309"/>
      <c r="BC14" s="309">
        <v>594</v>
      </c>
      <c r="BD14" s="309"/>
      <c r="BE14" s="309"/>
      <c r="BF14" s="309"/>
      <c r="BG14" s="309">
        <v>9927</v>
      </c>
      <c r="BH14" s="309"/>
      <c r="BI14" s="309"/>
      <c r="BJ14" s="309"/>
    </row>
    <row r="15" spans="2:63">
      <c r="G15" s="238">
        <v>24</v>
      </c>
      <c r="H15" s="238"/>
      <c r="I15" s="238"/>
      <c r="N15" s="54"/>
      <c r="O15" s="310">
        <f>SUM(W15,AE15,AM15,AU15,BC15)</f>
        <v>7532</v>
      </c>
      <c r="P15" s="310"/>
      <c r="Q15" s="310"/>
      <c r="R15" s="310"/>
      <c r="S15" s="310">
        <f>SUM(AA15,AI15,AQ15,AY15,BG15)</f>
        <v>77250</v>
      </c>
      <c r="T15" s="310"/>
      <c r="U15" s="310"/>
      <c r="V15" s="310"/>
      <c r="W15" s="310">
        <v>2130</v>
      </c>
      <c r="X15" s="310"/>
      <c r="Y15" s="310"/>
      <c r="Z15" s="310"/>
      <c r="AA15" s="310">
        <v>23487</v>
      </c>
      <c r="AB15" s="310"/>
      <c r="AC15" s="310"/>
      <c r="AD15" s="310"/>
      <c r="AE15" s="310">
        <v>1635</v>
      </c>
      <c r="AF15" s="310"/>
      <c r="AG15" s="310"/>
      <c r="AH15" s="310"/>
      <c r="AI15" s="310">
        <v>21722</v>
      </c>
      <c r="AJ15" s="310"/>
      <c r="AK15" s="310"/>
      <c r="AL15" s="310"/>
      <c r="AM15" s="310">
        <v>184</v>
      </c>
      <c r="AN15" s="310"/>
      <c r="AO15" s="310"/>
      <c r="AP15" s="310"/>
      <c r="AQ15" s="310">
        <v>4732</v>
      </c>
      <c r="AR15" s="310"/>
      <c r="AS15" s="310"/>
      <c r="AT15" s="310"/>
      <c r="AU15" s="310">
        <v>2845</v>
      </c>
      <c r="AV15" s="310"/>
      <c r="AW15" s="310"/>
      <c r="AX15" s="310"/>
      <c r="AY15" s="310">
        <v>19106</v>
      </c>
      <c r="AZ15" s="310"/>
      <c r="BA15" s="310"/>
      <c r="BB15" s="310"/>
      <c r="BC15" s="310">
        <v>738</v>
      </c>
      <c r="BD15" s="310"/>
      <c r="BE15" s="310"/>
      <c r="BF15" s="310"/>
      <c r="BG15" s="310">
        <v>8203</v>
      </c>
      <c r="BH15" s="310"/>
      <c r="BI15" s="310"/>
      <c r="BJ15" s="310"/>
    </row>
    <row r="16" spans="2:6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>
      <c r="B17" s="285" t="s">
        <v>404</v>
      </c>
      <c r="C17" s="285"/>
      <c r="D17" s="285"/>
      <c r="E17" s="31" t="s">
        <v>405</v>
      </c>
      <c r="F17" s="2" t="s">
        <v>406</v>
      </c>
    </row>
    <row r="19" spans="2:62" ht="12.95" customHeight="1">
      <c r="B19" s="311" t="s">
        <v>413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</row>
    <row r="20" spans="2:62" ht="12.9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>
      <c r="B21" s="312" t="s">
        <v>402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 t="s">
        <v>407</v>
      </c>
      <c r="P21" s="313"/>
      <c r="Q21" s="313"/>
      <c r="R21" s="313"/>
      <c r="S21" s="313"/>
      <c r="T21" s="313" t="s">
        <v>414</v>
      </c>
      <c r="U21" s="313"/>
      <c r="V21" s="313"/>
      <c r="W21" s="313"/>
      <c r="X21" s="313"/>
      <c r="Y21" s="313" t="s">
        <v>415</v>
      </c>
      <c r="Z21" s="313"/>
      <c r="AA21" s="313"/>
      <c r="AB21" s="313"/>
      <c r="AC21" s="313"/>
      <c r="AD21" s="313" t="s">
        <v>416</v>
      </c>
      <c r="AE21" s="313"/>
      <c r="AF21" s="313"/>
      <c r="AG21" s="313"/>
      <c r="AH21" s="313"/>
      <c r="AI21" s="313" t="s">
        <v>417</v>
      </c>
      <c r="AJ21" s="313"/>
      <c r="AK21" s="313"/>
      <c r="AL21" s="313"/>
      <c r="AM21" s="313"/>
      <c r="AN21" s="313" t="s">
        <v>418</v>
      </c>
      <c r="AO21" s="313"/>
      <c r="AP21" s="313"/>
      <c r="AQ21" s="313"/>
      <c r="AR21" s="313"/>
      <c r="AS21" s="313" t="s">
        <v>419</v>
      </c>
      <c r="AT21" s="313"/>
      <c r="AU21" s="313"/>
      <c r="AV21" s="313"/>
      <c r="AW21" s="313"/>
      <c r="AX21" s="316" t="s">
        <v>420</v>
      </c>
      <c r="AY21" s="313"/>
      <c r="AZ21" s="313"/>
      <c r="BA21" s="313"/>
      <c r="BB21" s="313"/>
      <c r="BC21" s="313" t="s">
        <v>421</v>
      </c>
      <c r="BD21" s="313"/>
      <c r="BE21" s="313"/>
      <c r="BF21" s="313"/>
      <c r="BG21" s="313" t="s">
        <v>422</v>
      </c>
      <c r="BH21" s="313"/>
      <c r="BI21" s="313"/>
      <c r="BJ21" s="317"/>
    </row>
    <row r="22" spans="2:62">
      <c r="B22" s="314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8"/>
    </row>
    <row r="23" spans="2:62">
      <c r="N23" s="53"/>
    </row>
    <row r="24" spans="2:62">
      <c r="C24" s="243" t="s">
        <v>403</v>
      </c>
      <c r="D24" s="243"/>
      <c r="E24" s="243"/>
      <c r="F24" s="243"/>
      <c r="G24" s="241">
        <v>20</v>
      </c>
      <c r="H24" s="241"/>
      <c r="I24" s="241"/>
      <c r="J24" s="243" t="s">
        <v>402</v>
      </c>
      <c r="K24" s="243"/>
      <c r="L24" s="243"/>
      <c r="M24" s="243"/>
      <c r="N24" s="54"/>
      <c r="O24" s="319">
        <v>79628</v>
      </c>
      <c r="P24" s="319"/>
      <c r="Q24" s="319"/>
      <c r="R24" s="319"/>
      <c r="S24" s="319"/>
      <c r="T24" s="321">
        <v>6437</v>
      </c>
      <c r="U24" s="321"/>
      <c r="V24" s="321"/>
      <c r="W24" s="321"/>
      <c r="X24" s="321"/>
      <c r="Y24" s="321">
        <v>2981</v>
      </c>
      <c r="Z24" s="321"/>
      <c r="AA24" s="321"/>
      <c r="AB24" s="321"/>
      <c r="AC24" s="321"/>
      <c r="AD24" s="321">
        <v>5510</v>
      </c>
      <c r="AE24" s="321"/>
      <c r="AF24" s="321"/>
      <c r="AG24" s="321"/>
      <c r="AH24" s="321"/>
      <c r="AI24" s="321">
        <v>8805</v>
      </c>
      <c r="AJ24" s="321"/>
      <c r="AK24" s="321"/>
      <c r="AL24" s="321"/>
      <c r="AM24" s="321"/>
      <c r="AN24" s="321">
        <v>8453</v>
      </c>
      <c r="AO24" s="321"/>
      <c r="AP24" s="321"/>
      <c r="AQ24" s="321"/>
      <c r="AR24" s="321"/>
      <c r="AS24" s="321">
        <v>11047</v>
      </c>
      <c r="AT24" s="321"/>
      <c r="AU24" s="321"/>
      <c r="AV24" s="321"/>
      <c r="AW24" s="321"/>
      <c r="AX24" s="321">
        <v>25432</v>
      </c>
      <c r="AY24" s="321"/>
      <c r="AZ24" s="321"/>
      <c r="BA24" s="321"/>
      <c r="BB24" s="321"/>
      <c r="BC24" s="309">
        <v>7132</v>
      </c>
      <c r="BD24" s="309"/>
      <c r="BE24" s="309"/>
      <c r="BF24" s="309"/>
      <c r="BG24" s="309">
        <v>3831</v>
      </c>
      <c r="BH24" s="309"/>
      <c r="BI24" s="309"/>
      <c r="BJ24" s="309"/>
    </row>
    <row r="25" spans="2:62">
      <c r="G25" s="241">
        <v>21</v>
      </c>
      <c r="H25" s="241"/>
      <c r="I25" s="241"/>
      <c r="N25" s="54"/>
      <c r="O25" s="319">
        <v>84671</v>
      </c>
      <c r="P25" s="319"/>
      <c r="Q25" s="319"/>
      <c r="R25" s="319"/>
      <c r="S25" s="319"/>
      <c r="T25" s="321">
        <v>6871</v>
      </c>
      <c r="U25" s="321"/>
      <c r="V25" s="321"/>
      <c r="W25" s="321"/>
      <c r="X25" s="321"/>
      <c r="Y25" s="321">
        <v>2978</v>
      </c>
      <c r="Z25" s="321"/>
      <c r="AA25" s="321"/>
      <c r="AB25" s="321"/>
      <c r="AC25" s="321"/>
      <c r="AD25" s="321">
        <v>6110</v>
      </c>
      <c r="AE25" s="321"/>
      <c r="AF25" s="321"/>
      <c r="AG25" s="321"/>
      <c r="AH25" s="321"/>
      <c r="AI25" s="321">
        <v>9687</v>
      </c>
      <c r="AJ25" s="321"/>
      <c r="AK25" s="321"/>
      <c r="AL25" s="321"/>
      <c r="AM25" s="321"/>
      <c r="AN25" s="321">
        <v>9899</v>
      </c>
      <c r="AO25" s="321"/>
      <c r="AP25" s="321"/>
      <c r="AQ25" s="321"/>
      <c r="AR25" s="321"/>
      <c r="AS25" s="321">
        <v>12254</v>
      </c>
      <c r="AT25" s="321"/>
      <c r="AU25" s="321"/>
      <c r="AV25" s="321"/>
      <c r="AW25" s="321"/>
      <c r="AX25" s="321">
        <v>27338</v>
      </c>
      <c r="AY25" s="321"/>
      <c r="AZ25" s="321"/>
      <c r="BA25" s="321"/>
      <c r="BB25" s="321"/>
      <c r="BC25" s="309">
        <v>7346</v>
      </c>
      <c r="BD25" s="309"/>
      <c r="BE25" s="309"/>
      <c r="BF25" s="309"/>
      <c r="BG25" s="309">
        <v>2188</v>
      </c>
      <c r="BH25" s="309"/>
      <c r="BI25" s="309"/>
      <c r="BJ25" s="309"/>
    </row>
    <row r="26" spans="2:62">
      <c r="G26" s="241">
        <v>22</v>
      </c>
      <c r="H26" s="241"/>
      <c r="I26" s="241"/>
      <c r="N26" s="54"/>
      <c r="O26" s="319">
        <v>75751</v>
      </c>
      <c r="P26" s="319"/>
      <c r="Q26" s="319"/>
      <c r="R26" s="319"/>
      <c r="S26" s="319"/>
      <c r="T26" s="321">
        <v>6537</v>
      </c>
      <c r="U26" s="321"/>
      <c r="V26" s="321"/>
      <c r="W26" s="321"/>
      <c r="X26" s="321"/>
      <c r="Y26" s="321">
        <v>2881</v>
      </c>
      <c r="Z26" s="321"/>
      <c r="AA26" s="321"/>
      <c r="AB26" s="321"/>
      <c r="AC26" s="321"/>
      <c r="AD26" s="321">
        <v>5236</v>
      </c>
      <c r="AE26" s="321"/>
      <c r="AF26" s="321"/>
      <c r="AG26" s="321"/>
      <c r="AH26" s="321"/>
      <c r="AI26" s="321">
        <v>7790</v>
      </c>
      <c r="AJ26" s="321"/>
      <c r="AK26" s="321"/>
      <c r="AL26" s="321"/>
      <c r="AM26" s="321"/>
      <c r="AN26" s="321">
        <v>8890</v>
      </c>
      <c r="AO26" s="321"/>
      <c r="AP26" s="321"/>
      <c r="AQ26" s="321"/>
      <c r="AR26" s="321"/>
      <c r="AS26" s="321">
        <v>11399</v>
      </c>
      <c r="AT26" s="321"/>
      <c r="AU26" s="321"/>
      <c r="AV26" s="321"/>
      <c r="AW26" s="321"/>
      <c r="AX26" s="321">
        <v>23389</v>
      </c>
      <c r="AY26" s="321"/>
      <c r="AZ26" s="321"/>
      <c r="BA26" s="321"/>
      <c r="BB26" s="321"/>
      <c r="BC26" s="309">
        <v>6586</v>
      </c>
      <c r="BD26" s="309"/>
      <c r="BE26" s="309"/>
      <c r="BF26" s="309"/>
      <c r="BG26" s="309">
        <v>3043</v>
      </c>
      <c r="BH26" s="309"/>
      <c r="BI26" s="309"/>
      <c r="BJ26" s="309"/>
    </row>
    <row r="27" spans="2:62">
      <c r="G27" s="241">
        <v>23</v>
      </c>
      <c r="H27" s="241"/>
      <c r="I27" s="241"/>
      <c r="N27" s="54"/>
      <c r="O27" s="319">
        <v>71686</v>
      </c>
      <c r="P27" s="319"/>
      <c r="Q27" s="319"/>
      <c r="R27" s="319"/>
      <c r="S27" s="319"/>
      <c r="T27" s="321">
        <v>6330</v>
      </c>
      <c r="U27" s="321"/>
      <c r="V27" s="321"/>
      <c r="W27" s="321"/>
      <c r="X27" s="321"/>
      <c r="Y27" s="321">
        <v>3206</v>
      </c>
      <c r="Z27" s="321"/>
      <c r="AA27" s="321"/>
      <c r="AB27" s="321"/>
      <c r="AC27" s="321"/>
      <c r="AD27" s="321">
        <v>4468</v>
      </c>
      <c r="AE27" s="321"/>
      <c r="AF27" s="321"/>
      <c r="AG27" s="321"/>
      <c r="AH27" s="321"/>
      <c r="AI27" s="321">
        <v>7145</v>
      </c>
      <c r="AJ27" s="321"/>
      <c r="AK27" s="321"/>
      <c r="AL27" s="321"/>
      <c r="AM27" s="321"/>
      <c r="AN27" s="321">
        <v>8615</v>
      </c>
      <c r="AO27" s="321"/>
      <c r="AP27" s="321"/>
      <c r="AQ27" s="321"/>
      <c r="AR27" s="321"/>
      <c r="AS27" s="321">
        <v>11023</v>
      </c>
      <c r="AT27" s="321"/>
      <c r="AU27" s="321"/>
      <c r="AV27" s="321"/>
      <c r="AW27" s="321"/>
      <c r="AX27" s="321">
        <v>21589</v>
      </c>
      <c r="AY27" s="321"/>
      <c r="AZ27" s="321"/>
      <c r="BA27" s="321"/>
      <c r="BB27" s="321"/>
      <c r="BC27" s="309">
        <v>6188</v>
      </c>
      <c r="BD27" s="309"/>
      <c r="BE27" s="309"/>
      <c r="BF27" s="309"/>
      <c r="BG27" s="309">
        <v>3122</v>
      </c>
      <c r="BH27" s="309"/>
      <c r="BI27" s="309"/>
      <c r="BJ27" s="309"/>
    </row>
    <row r="28" spans="2:62">
      <c r="G28" s="238">
        <v>24</v>
      </c>
      <c r="H28" s="238"/>
      <c r="I28" s="238"/>
      <c r="N28" s="54"/>
      <c r="O28" s="320">
        <f>SUM(T28:BJ28)</f>
        <v>75914</v>
      </c>
      <c r="P28" s="320"/>
      <c r="Q28" s="320"/>
      <c r="R28" s="320"/>
      <c r="S28" s="320"/>
      <c r="T28" s="322">
        <v>6091</v>
      </c>
      <c r="U28" s="322"/>
      <c r="V28" s="322"/>
      <c r="W28" s="322"/>
      <c r="X28" s="322"/>
      <c r="Y28" s="322">
        <v>2849</v>
      </c>
      <c r="Z28" s="322"/>
      <c r="AA28" s="322"/>
      <c r="AB28" s="322"/>
      <c r="AC28" s="322"/>
      <c r="AD28" s="322">
        <v>5471</v>
      </c>
      <c r="AE28" s="322"/>
      <c r="AF28" s="322"/>
      <c r="AG28" s="322"/>
      <c r="AH28" s="322"/>
      <c r="AI28" s="322">
        <v>7521</v>
      </c>
      <c r="AJ28" s="322"/>
      <c r="AK28" s="322"/>
      <c r="AL28" s="322"/>
      <c r="AM28" s="322"/>
      <c r="AN28" s="322">
        <v>9326</v>
      </c>
      <c r="AO28" s="322"/>
      <c r="AP28" s="322"/>
      <c r="AQ28" s="322"/>
      <c r="AR28" s="322"/>
      <c r="AS28" s="322">
        <v>11002</v>
      </c>
      <c r="AT28" s="322"/>
      <c r="AU28" s="322"/>
      <c r="AV28" s="322"/>
      <c r="AW28" s="322"/>
      <c r="AX28" s="322">
        <v>22973</v>
      </c>
      <c r="AY28" s="322"/>
      <c r="AZ28" s="322"/>
      <c r="BA28" s="322"/>
      <c r="BB28" s="322"/>
      <c r="BC28" s="322">
        <v>6974</v>
      </c>
      <c r="BD28" s="322"/>
      <c r="BE28" s="322"/>
      <c r="BF28" s="322"/>
      <c r="BG28" s="322">
        <v>3707</v>
      </c>
      <c r="BH28" s="322"/>
      <c r="BI28" s="322"/>
      <c r="BJ28" s="322"/>
    </row>
    <row r="29" spans="2:6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>
      <c r="B30" s="3"/>
      <c r="C30" s="252" t="s">
        <v>426</v>
      </c>
      <c r="D30" s="252"/>
      <c r="E30" s="34" t="s">
        <v>427</v>
      </c>
      <c r="F30" s="24" t="s">
        <v>620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2:62">
      <c r="B31" s="266" t="s">
        <v>404</v>
      </c>
      <c r="C31" s="266"/>
      <c r="D31" s="266"/>
      <c r="E31" s="31" t="s">
        <v>405</v>
      </c>
      <c r="F31" s="2" t="s">
        <v>406</v>
      </c>
    </row>
    <row r="34" spans="2:62" ht="18" customHeight="1">
      <c r="B34" s="253" t="s">
        <v>668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</row>
    <row r="35" spans="2:62">
      <c r="B35" s="241" t="s">
        <v>399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</row>
    <row r="36" spans="2:6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5" customHeight="1">
      <c r="B37" s="244" t="s">
        <v>402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 t="s">
        <v>407</v>
      </c>
      <c r="P37" s="245"/>
      <c r="Q37" s="245"/>
      <c r="R37" s="245"/>
      <c r="S37" s="245"/>
      <c r="T37" s="245"/>
      <c r="U37" s="245"/>
      <c r="V37" s="245"/>
      <c r="W37" s="245" t="s">
        <v>408</v>
      </c>
      <c r="X37" s="245"/>
      <c r="Y37" s="245"/>
      <c r="Z37" s="245"/>
      <c r="AA37" s="245"/>
      <c r="AB37" s="245"/>
      <c r="AC37" s="245"/>
      <c r="AD37" s="245"/>
      <c r="AE37" s="245" t="s">
        <v>409</v>
      </c>
      <c r="AF37" s="245"/>
      <c r="AG37" s="245"/>
      <c r="AH37" s="245"/>
      <c r="AI37" s="245"/>
      <c r="AJ37" s="245"/>
      <c r="AK37" s="245"/>
      <c r="AL37" s="245"/>
      <c r="AM37" s="245" t="s">
        <v>410</v>
      </c>
      <c r="AN37" s="245"/>
      <c r="AO37" s="245"/>
      <c r="AP37" s="245"/>
      <c r="AQ37" s="245"/>
      <c r="AR37" s="245"/>
      <c r="AS37" s="245"/>
      <c r="AT37" s="245"/>
      <c r="AU37" s="245" t="s">
        <v>411</v>
      </c>
      <c r="AV37" s="245"/>
      <c r="AW37" s="245"/>
      <c r="AX37" s="245"/>
      <c r="AY37" s="245"/>
      <c r="AZ37" s="245"/>
      <c r="BA37" s="245"/>
      <c r="BB37" s="245"/>
      <c r="BC37" s="245" t="s">
        <v>412</v>
      </c>
      <c r="BD37" s="245"/>
      <c r="BE37" s="245"/>
      <c r="BF37" s="245"/>
      <c r="BG37" s="245"/>
      <c r="BH37" s="245"/>
      <c r="BI37" s="245"/>
      <c r="BJ37" s="248"/>
    </row>
    <row r="38" spans="2:62" ht="15" customHeight="1"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 t="s">
        <v>400</v>
      </c>
      <c r="P38" s="247"/>
      <c r="Q38" s="247"/>
      <c r="R38" s="247"/>
      <c r="S38" s="247" t="s">
        <v>401</v>
      </c>
      <c r="T38" s="247"/>
      <c r="U38" s="247"/>
      <c r="V38" s="247"/>
      <c r="W38" s="247" t="s">
        <v>400</v>
      </c>
      <c r="X38" s="247"/>
      <c r="Y38" s="247"/>
      <c r="Z38" s="247"/>
      <c r="AA38" s="247" t="s">
        <v>401</v>
      </c>
      <c r="AB38" s="247"/>
      <c r="AC38" s="247"/>
      <c r="AD38" s="247"/>
      <c r="AE38" s="247" t="s">
        <v>400</v>
      </c>
      <c r="AF38" s="247"/>
      <c r="AG38" s="247"/>
      <c r="AH38" s="247"/>
      <c r="AI38" s="247" t="s">
        <v>401</v>
      </c>
      <c r="AJ38" s="247"/>
      <c r="AK38" s="247"/>
      <c r="AL38" s="247"/>
      <c r="AM38" s="247" t="s">
        <v>400</v>
      </c>
      <c r="AN38" s="247"/>
      <c r="AO38" s="247"/>
      <c r="AP38" s="247"/>
      <c r="AQ38" s="247" t="s">
        <v>401</v>
      </c>
      <c r="AR38" s="247"/>
      <c r="AS38" s="247"/>
      <c r="AT38" s="247"/>
      <c r="AU38" s="247" t="s">
        <v>400</v>
      </c>
      <c r="AV38" s="247"/>
      <c r="AW38" s="247"/>
      <c r="AX38" s="247"/>
      <c r="AY38" s="247" t="s">
        <v>401</v>
      </c>
      <c r="AZ38" s="247"/>
      <c r="BA38" s="247"/>
      <c r="BB38" s="247"/>
      <c r="BC38" s="247" t="s">
        <v>400</v>
      </c>
      <c r="BD38" s="247"/>
      <c r="BE38" s="247"/>
      <c r="BF38" s="247"/>
      <c r="BG38" s="247" t="s">
        <v>401</v>
      </c>
      <c r="BH38" s="247"/>
      <c r="BI38" s="247"/>
      <c r="BJ38" s="249"/>
    </row>
    <row r="39" spans="2:62">
      <c r="N39" s="53"/>
    </row>
    <row r="40" spans="2:62">
      <c r="C40" s="243" t="s">
        <v>403</v>
      </c>
      <c r="D40" s="243"/>
      <c r="E40" s="243"/>
      <c r="F40" s="243"/>
      <c r="G40" s="241">
        <v>20</v>
      </c>
      <c r="H40" s="241"/>
      <c r="I40" s="241"/>
      <c r="J40" s="243" t="s">
        <v>402</v>
      </c>
      <c r="K40" s="243"/>
      <c r="L40" s="243"/>
      <c r="M40" s="243"/>
      <c r="N40" s="54"/>
      <c r="O40" s="309">
        <v>3626</v>
      </c>
      <c r="P40" s="309"/>
      <c r="Q40" s="309"/>
      <c r="R40" s="309"/>
      <c r="S40" s="309">
        <v>27921</v>
      </c>
      <c r="T40" s="309"/>
      <c r="U40" s="309"/>
      <c r="V40" s="309"/>
      <c r="W40" s="309">
        <v>610</v>
      </c>
      <c r="X40" s="309"/>
      <c r="Y40" s="309"/>
      <c r="Z40" s="309"/>
      <c r="AA40" s="309">
        <v>6494</v>
      </c>
      <c r="AB40" s="309"/>
      <c r="AC40" s="309"/>
      <c r="AD40" s="309"/>
      <c r="AE40" s="309">
        <v>608</v>
      </c>
      <c r="AF40" s="309"/>
      <c r="AG40" s="309"/>
      <c r="AH40" s="309"/>
      <c r="AI40" s="309">
        <v>5409</v>
      </c>
      <c r="AJ40" s="309"/>
      <c r="AK40" s="309"/>
      <c r="AL40" s="309"/>
      <c r="AM40" s="309">
        <v>37</v>
      </c>
      <c r="AN40" s="309"/>
      <c r="AO40" s="309"/>
      <c r="AP40" s="309"/>
      <c r="AQ40" s="309">
        <v>1342</v>
      </c>
      <c r="AR40" s="309"/>
      <c r="AS40" s="309"/>
      <c r="AT40" s="309"/>
      <c r="AU40" s="309">
        <v>810</v>
      </c>
      <c r="AV40" s="309"/>
      <c r="AW40" s="309"/>
      <c r="AX40" s="309"/>
      <c r="AY40" s="309">
        <v>11326</v>
      </c>
      <c r="AZ40" s="309"/>
      <c r="BA40" s="309"/>
      <c r="BB40" s="309"/>
      <c r="BC40" s="309">
        <v>1561</v>
      </c>
      <c r="BD40" s="309"/>
      <c r="BE40" s="309"/>
      <c r="BF40" s="309"/>
      <c r="BG40" s="309">
        <v>3350</v>
      </c>
      <c r="BH40" s="309"/>
      <c r="BI40" s="309"/>
      <c r="BJ40" s="309"/>
    </row>
    <row r="41" spans="2:62">
      <c r="G41" s="241">
        <v>21</v>
      </c>
      <c r="H41" s="241"/>
      <c r="I41" s="241"/>
      <c r="N41" s="54"/>
      <c r="O41" s="309">
        <v>3614</v>
      </c>
      <c r="P41" s="309"/>
      <c r="Q41" s="309"/>
      <c r="R41" s="309"/>
      <c r="S41" s="309">
        <v>28630</v>
      </c>
      <c r="T41" s="309"/>
      <c r="U41" s="309"/>
      <c r="V41" s="309"/>
      <c r="W41" s="309">
        <v>613</v>
      </c>
      <c r="X41" s="309"/>
      <c r="Y41" s="309"/>
      <c r="Z41" s="309"/>
      <c r="AA41" s="309">
        <v>6653</v>
      </c>
      <c r="AB41" s="309"/>
      <c r="AC41" s="309"/>
      <c r="AD41" s="309"/>
      <c r="AE41" s="309">
        <v>620</v>
      </c>
      <c r="AF41" s="309"/>
      <c r="AG41" s="309"/>
      <c r="AH41" s="309"/>
      <c r="AI41" s="309">
        <v>5241</v>
      </c>
      <c r="AJ41" s="309"/>
      <c r="AK41" s="309"/>
      <c r="AL41" s="309"/>
      <c r="AM41" s="309">
        <v>56</v>
      </c>
      <c r="AN41" s="309"/>
      <c r="AO41" s="309"/>
      <c r="AP41" s="309"/>
      <c r="AQ41" s="309">
        <v>1223</v>
      </c>
      <c r="AR41" s="309"/>
      <c r="AS41" s="309"/>
      <c r="AT41" s="309"/>
      <c r="AU41" s="309">
        <v>832</v>
      </c>
      <c r="AV41" s="309"/>
      <c r="AW41" s="309"/>
      <c r="AX41" s="309"/>
      <c r="AY41" s="309">
        <v>12584</v>
      </c>
      <c r="AZ41" s="309"/>
      <c r="BA41" s="309"/>
      <c r="BB41" s="309"/>
      <c r="BC41" s="309">
        <v>1493</v>
      </c>
      <c r="BD41" s="309"/>
      <c r="BE41" s="309"/>
      <c r="BF41" s="309"/>
      <c r="BG41" s="309">
        <v>2929</v>
      </c>
      <c r="BH41" s="309"/>
      <c r="BI41" s="309"/>
      <c r="BJ41" s="309"/>
    </row>
    <row r="42" spans="2:62">
      <c r="G42" s="241">
        <v>22</v>
      </c>
      <c r="H42" s="241"/>
      <c r="I42" s="241"/>
      <c r="N42" s="54"/>
      <c r="O42" s="309">
        <v>3397</v>
      </c>
      <c r="P42" s="309"/>
      <c r="Q42" s="309"/>
      <c r="R42" s="309"/>
      <c r="S42" s="309">
        <v>25375</v>
      </c>
      <c r="T42" s="309"/>
      <c r="U42" s="309"/>
      <c r="V42" s="309"/>
      <c r="W42" s="309">
        <v>923</v>
      </c>
      <c r="X42" s="309"/>
      <c r="Y42" s="309"/>
      <c r="Z42" s="309"/>
      <c r="AA42" s="309">
        <v>5639</v>
      </c>
      <c r="AB42" s="309"/>
      <c r="AC42" s="309"/>
      <c r="AD42" s="309"/>
      <c r="AE42" s="309">
        <v>1467</v>
      </c>
      <c r="AF42" s="309"/>
      <c r="AG42" s="309"/>
      <c r="AH42" s="309"/>
      <c r="AI42" s="309">
        <v>6076</v>
      </c>
      <c r="AJ42" s="309"/>
      <c r="AK42" s="309"/>
      <c r="AL42" s="309"/>
      <c r="AM42" s="309">
        <v>61</v>
      </c>
      <c r="AN42" s="309"/>
      <c r="AO42" s="309"/>
      <c r="AP42" s="309"/>
      <c r="AQ42" s="309">
        <v>1328</v>
      </c>
      <c r="AR42" s="309"/>
      <c r="AS42" s="309"/>
      <c r="AT42" s="309"/>
      <c r="AU42" s="309">
        <v>844</v>
      </c>
      <c r="AV42" s="309"/>
      <c r="AW42" s="309"/>
      <c r="AX42" s="309"/>
      <c r="AY42" s="309">
        <v>11228</v>
      </c>
      <c r="AZ42" s="309"/>
      <c r="BA42" s="309"/>
      <c r="BB42" s="309"/>
      <c r="BC42" s="309">
        <v>102</v>
      </c>
      <c r="BD42" s="309"/>
      <c r="BE42" s="309"/>
      <c r="BF42" s="309"/>
      <c r="BG42" s="309">
        <v>1104</v>
      </c>
      <c r="BH42" s="309"/>
      <c r="BI42" s="309"/>
      <c r="BJ42" s="309"/>
    </row>
    <row r="43" spans="2:62">
      <c r="G43" s="241">
        <v>23</v>
      </c>
      <c r="H43" s="241"/>
      <c r="I43" s="241"/>
      <c r="N43" s="54"/>
      <c r="O43" s="309">
        <v>3341</v>
      </c>
      <c r="P43" s="309"/>
      <c r="Q43" s="309"/>
      <c r="R43" s="309"/>
      <c r="S43" s="309">
        <v>24972</v>
      </c>
      <c r="T43" s="309"/>
      <c r="U43" s="309"/>
      <c r="V43" s="309"/>
      <c r="W43" s="309">
        <v>853</v>
      </c>
      <c r="X43" s="309"/>
      <c r="Y43" s="309"/>
      <c r="Z43" s="309"/>
      <c r="AA43" s="309">
        <v>5614</v>
      </c>
      <c r="AB43" s="309"/>
      <c r="AC43" s="309"/>
      <c r="AD43" s="309"/>
      <c r="AE43" s="309">
        <v>1517</v>
      </c>
      <c r="AF43" s="309"/>
      <c r="AG43" s="309"/>
      <c r="AH43" s="309"/>
      <c r="AI43" s="309">
        <v>6206</v>
      </c>
      <c r="AJ43" s="309"/>
      <c r="AK43" s="309"/>
      <c r="AL43" s="309"/>
      <c r="AM43" s="309">
        <v>58</v>
      </c>
      <c r="AN43" s="309"/>
      <c r="AO43" s="309"/>
      <c r="AP43" s="309"/>
      <c r="AQ43" s="309">
        <v>1028</v>
      </c>
      <c r="AR43" s="309"/>
      <c r="AS43" s="309"/>
      <c r="AT43" s="309"/>
      <c r="AU43" s="309">
        <v>775</v>
      </c>
      <c r="AV43" s="309"/>
      <c r="AW43" s="309"/>
      <c r="AX43" s="309"/>
      <c r="AY43" s="309">
        <v>10697</v>
      </c>
      <c r="AZ43" s="309"/>
      <c r="BA43" s="309"/>
      <c r="BB43" s="309"/>
      <c r="BC43" s="309">
        <v>138</v>
      </c>
      <c r="BD43" s="309"/>
      <c r="BE43" s="309"/>
      <c r="BF43" s="309"/>
      <c r="BG43" s="309">
        <v>1427</v>
      </c>
      <c r="BH43" s="309"/>
      <c r="BI43" s="309"/>
      <c r="BJ43" s="309"/>
    </row>
    <row r="44" spans="2:62">
      <c r="G44" s="238">
        <v>24</v>
      </c>
      <c r="H44" s="238"/>
      <c r="I44" s="238"/>
      <c r="N44" s="54"/>
      <c r="O44" s="310">
        <f>SUM(W44,AE44,AM44,AU44,BC44)</f>
        <v>1714</v>
      </c>
      <c r="P44" s="310"/>
      <c r="Q44" s="310"/>
      <c r="R44" s="310"/>
      <c r="S44" s="310">
        <f>SUM(AA44,AI44,AQ44,AY44,BG44)</f>
        <v>11850</v>
      </c>
      <c r="T44" s="310"/>
      <c r="U44" s="310"/>
      <c r="V44" s="310"/>
      <c r="W44" s="310">
        <v>409</v>
      </c>
      <c r="X44" s="310"/>
      <c r="Y44" s="310"/>
      <c r="Z44" s="310"/>
      <c r="AA44" s="310">
        <v>2642</v>
      </c>
      <c r="AB44" s="310"/>
      <c r="AC44" s="310"/>
      <c r="AD44" s="310"/>
      <c r="AE44" s="310">
        <v>751</v>
      </c>
      <c r="AF44" s="310"/>
      <c r="AG44" s="310"/>
      <c r="AH44" s="310"/>
      <c r="AI44" s="310">
        <v>2422</v>
      </c>
      <c r="AJ44" s="310"/>
      <c r="AK44" s="310"/>
      <c r="AL44" s="310"/>
      <c r="AM44" s="310">
        <v>38</v>
      </c>
      <c r="AN44" s="310"/>
      <c r="AO44" s="310"/>
      <c r="AP44" s="310"/>
      <c r="AQ44" s="310">
        <v>765</v>
      </c>
      <c r="AR44" s="310"/>
      <c r="AS44" s="310"/>
      <c r="AT44" s="310"/>
      <c r="AU44" s="310">
        <v>440</v>
      </c>
      <c r="AV44" s="310"/>
      <c r="AW44" s="310"/>
      <c r="AX44" s="310"/>
      <c r="AY44" s="310">
        <v>5196</v>
      </c>
      <c r="AZ44" s="310"/>
      <c r="BA44" s="310"/>
      <c r="BB44" s="310"/>
      <c r="BC44" s="310">
        <v>76</v>
      </c>
      <c r="BD44" s="310"/>
      <c r="BE44" s="310"/>
      <c r="BF44" s="310"/>
      <c r="BG44" s="310">
        <v>825</v>
      </c>
      <c r="BH44" s="310"/>
      <c r="BI44" s="310"/>
      <c r="BJ44" s="310"/>
    </row>
    <row r="45" spans="2:6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>
      <c r="B46" s="285" t="s">
        <v>404</v>
      </c>
      <c r="C46" s="285"/>
      <c r="D46" s="285"/>
      <c r="E46" s="31" t="s">
        <v>405</v>
      </c>
      <c r="F46" s="2" t="s">
        <v>406</v>
      </c>
    </row>
    <row r="48" spans="2:62">
      <c r="B48" s="311" t="s">
        <v>413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</row>
    <row r="49" spans="2:6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ht="15" customHeight="1">
      <c r="B50" s="312" t="s">
        <v>402</v>
      </c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 t="s">
        <v>407</v>
      </c>
      <c r="P50" s="326"/>
      <c r="Q50" s="326"/>
      <c r="R50" s="326"/>
      <c r="S50" s="326"/>
      <c r="T50" s="326"/>
      <c r="U50" s="326"/>
      <c r="V50" s="326"/>
      <c r="W50" s="313" t="s">
        <v>423</v>
      </c>
      <c r="X50" s="326"/>
      <c r="Y50" s="326"/>
      <c r="Z50" s="326"/>
      <c r="AA50" s="326"/>
      <c r="AB50" s="326"/>
      <c r="AC50" s="326"/>
      <c r="AD50" s="326"/>
      <c r="AE50" s="313" t="s">
        <v>418</v>
      </c>
      <c r="AF50" s="326"/>
      <c r="AG50" s="326"/>
      <c r="AH50" s="326"/>
      <c r="AI50" s="326"/>
      <c r="AJ50" s="326"/>
      <c r="AK50" s="326"/>
      <c r="AL50" s="326"/>
      <c r="AM50" s="313" t="s">
        <v>416</v>
      </c>
      <c r="AN50" s="326"/>
      <c r="AO50" s="326"/>
      <c r="AP50" s="326"/>
      <c r="AQ50" s="326"/>
      <c r="AR50" s="326"/>
      <c r="AS50" s="326"/>
      <c r="AT50" s="326"/>
      <c r="AU50" s="313" t="s">
        <v>424</v>
      </c>
      <c r="AV50" s="326"/>
      <c r="AW50" s="326"/>
      <c r="AX50" s="326"/>
      <c r="AY50" s="326"/>
      <c r="AZ50" s="326"/>
      <c r="BA50" s="326"/>
      <c r="BB50" s="326"/>
      <c r="BC50" s="316" t="s">
        <v>425</v>
      </c>
      <c r="BD50" s="326"/>
      <c r="BE50" s="326"/>
      <c r="BF50" s="326"/>
      <c r="BG50" s="326"/>
      <c r="BH50" s="326"/>
      <c r="BI50" s="326"/>
      <c r="BJ50" s="327"/>
    </row>
    <row r="51" spans="2:62" ht="15" customHeight="1">
      <c r="B51" s="314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9"/>
    </row>
    <row r="52" spans="2:62">
      <c r="N52" s="53"/>
    </row>
    <row r="53" spans="2:62">
      <c r="C53" s="243" t="s">
        <v>403</v>
      </c>
      <c r="D53" s="243"/>
      <c r="E53" s="243"/>
      <c r="F53" s="243"/>
      <c r="G53" s="241">
        <v>20</v>
      </c>
      <c r="H53" s="241"/>
      <c r="I53" s="241"/>
      <c r="J53" s="243" t="s">
        <v>402</v>
      </c>
      <c r="K53" s="243"/>
      <c r="L53" s="243"/>
      <c r="M53" s="243"/>
      <c r="N53" s="54"/>
      <c r="O53" s="324">
        <v>27921</v>
      </c>
      <c r="P53" s="325"/>
      <c r="Q53" s="325"/>
      <c r="R53" s="325"/>
      <c r="S53" s="325"/>
      <c r="T53" s="325"/>
      <c r="U53" s="325"/>
      <c r="V53" s="325"/>
      <c r="W53" s="324">
        <v>10298</v>
      </c>
      <c r="X53" s="324"/>
      <c r="Y53" s="324"/>
      <c r="Z53" s="324"/>
      <c r="AA53" s="324"/>
      <c r="AB53" s="324"/>
      <c r="AC53" s="324"/>
      <c r="AD53" s="324"/>
      <c r="AE53" s="324">
        <v>2611</v>
      </c>
      <c r="AF53" s="324"/>
      <c r="AG53" s="324"/>
      <c r="AH53" s="324"/>
      <c r="AI53" s="324"/>
      <c r="AJ53" s="324"/>
      <c r="AK53" s="324"/>
      <c r="AL53" s="324"/>
      <c r="AM53" s="324">
        <v>2900</v>
      </c>
      <c r="AN53" s="324"/>
      <c r="AO53" s="324"/>
      <c r="AP53" s="324"/>
      <c r="AQ53" s="324"/>
      <c r="AR53" s="324"/>
      <c r="AS53" s="324"/>
      <c r="AT53" s="324"/>
      <c r="AU53" s="324">
        <v>2607</v>
      </c>
      <c r="AV53" s="324"/>
      <c r="AW53" s="324"/>
      <c r="AX53" s="324"/>
      <c r="AY53" s="324"/>
      <c r="AZ53" s="324"/>
      <c r="BA53" s="324"/>
      <c r="BB53" s="324"/>
      <c r="BC53" s="324">
        <v>9505</v>
      </c>
      <c r="BD53" s="324"/>
      <c r="BE53" s="324"/>
      <c r="BF53" s="324"/>
      <c r="BG53" s="324"/>
      <c r="BH53" s="324"/>
      <c r="BI53" s="324"/>
      <c r="BJ53" s="324"/>
    </row>
    <row r="54" spans="2:62">
      <c r="G54" s="241">
        <v>21</v>
      </c>
      <c r="H54" s="241"/>
      <c r="I54" s="241"/>
      <c r="N54" s="54"/>
      <c r="O54" s="324">
        <v>28195</v>
      </c>
      <c r="P54" s="325"/>
      <c r="Q54" s="325"/>
      <c r="R54" s="325"/>
      <c r="S54" s="325"/>
      <c r="T54" s="325"/>
      <c r="U54" s="325"/>
      <c r="V54" s="325"/>
      <c r="W54" s="324">
        <v>10337</v>
      </c>
      <c r="X54" s="324"/>
      <c r="Y54" s="324"/>
      <c r="Z54" s="324"/>
      <c r="AA54" s="324"/>
      <c r="AB54" s="324"/>
      <c r="AC54" s="324"/>
      <c r="AD54" s="324"/>
      <c r="AE54" s="324">
        <v>2018</v>
      </c>
      <c r="AF54" s="324"/>
      <c r="AG54" s="324"/>
      <c r="AH54" s="324"/>
      <c r="AI54" s="324"/>
      <c r="AJ54" s="324"/>
      <c r="AK54" s="324"/>
      <c r="AL54" s="324"/>
      <c r="AM54" s="324">
        <v>3132</v>
      </c>
      <c r="AN54" s="324"/>
      <c r="AO54" s="324"/>
      <c r="AP54" s="324"/>
      <c r="AQ54" s="324"/>
      <c r="AR54" s="324"/>
      <c r="AS54" s="324"/>
      <c r="AT54" s="324"/>
      <c r="AU54" s="324">
        <v>2687</v>
      </c>
      <c r="AV54" s="324"/>
      <c r="AW54" s="324"/>
      <c r="AX54" s="324"/>
      <c r="AY54" s="324"/>
      <c r="AZ54" s="324"/>
      <c r="BA54" s="324"/>
      <c r="BB54" s="324"/>
      <c r="BC54" s="324">
        <v>10021</v>
      </c>
      <c r="BD54" s="324"/>
      <c r="BE54" s="324"/>
      <c r="BF54" s="324"/>
      <c r="BG54" s="324"/>
      <c r="BH54" s="324"/>
      <c r="BI54" s="324"/>
      <c r="BJ54" s="324"/>
    </row>
    <row r="55" spans="2:62">
      <c r="G55" s="241">
        <v>22</v>
      </c>
      <c r="H55" s="241"/>
      <c r="I55" s="241"/>
      <c r="N55" s="54"/>
      <c r="O55" s="324">
        <v>25375</v>
      </c>
      <c r="P55" s="325"/>
      <c r="Q55" s="325"/>
      <c r="R55" s="325"/>
      <c r="S55" s="325"/>
      <c r="T55" s="325"/>
      <c r="U55" s="325"/>
      <c r="V55" s="325"/>
      <c r="W55" s="324">
        <v>8922</v>
      </c>
      <c r="X55" s="324"/>
      <c r="Y55" s="324"/>
      <c r="Z55" s="324"/>
      <c r="AA55" s="324"/>
      <c r="AB55" s="324"/>
      <c r="AC55" s="324"/>
      <c r="AD55" s="324"/>
      <c r="AE55" s="324">
        <v>1883</v>
      </c>
      <c r="AF55" s="324"/>
      <c r="AG55" s="324"/>
      <c r="AH55" s="324"/>
      <c r="AI55" s="324"/>
      <c r="AJ55" s="324"/>
      <c r="AK55" s="324"/>
      <c r="AL55" s="324"/>
      <c r="AM55" s="324">
        <v>3144</v>
      </c>
      <c r="AN55" s="324"/>
      <c r="AO55" s="324"/>
      <c r="AP55" s="324"/>
      <c r="AQ55" s="324"/>
      <c r="AR55" s="324"/>
      <c r="AS55" s="324"/>
      <c r="AT55" s="324"/>
      <c r="AU55" s="324">
        <v>2643</v>
      </c>
      <c r="AV55" s="324"/>
      <c r="AW55" s="324"/>
      <c r="AX55" s="324"/>
      <c r="AY55" s="324"/>
      <c r="AZ55" s="324"/>
      <c r="BA55" s="324"/>
      <c r="BB55" s="324"/>
      <c r="BC55" s="324">
        <v>8783</v>
      </c>
      <c r="BD55" s="324"/>
      <c r="BE55" s="324"/>
      <c r="BF55" s="324"/>
      <c r="BG55" s="324"/>
      <c r="BH55" s="324"/>
      <c r="BI55" s="324"/>
      <c r="BJ55" s="324"/>
    </row>
    <row r="56" spans="2:62">
      <c r="G56" s="241">
        <v>23</v>
      </c>
      <c r="H56" s="241"/>
      <c r="I56" s="241"/>
      <c r="N56" s="54"/>
      <c r="O56" s="324">
        <v>24610</v>
      </c>
      <c r="P56" s="325"/>
      <c r="Q56" s="325"/>
      <c r="R56" s="325"/>
      <c r="S56" s="325"/>
      <c r="T56" s="325"/>
      <c r="U56" s="325"/>
      <c r="V56" s="325"/>
      <c r="W56" s="324">
        <v>8952</v>
      </c>
      <c r="X56" s="324"/>
      <c r="Y56" s="324"/>
      <c r="Z56" s="324"/>
      <c r="AA56" s="324"/>
      <c r="AB56" s="324"/>
      <c r="AC56" s="324"/>
      <c r="AD56" s="324"/>
      <c r="AE56" s="324">
        <v>1268</v>
      </c>
      <c r="AF56" s="324"/>
      <c r="AG56" s="324"/>
      <c r="AH56" s="324"/>
      <c r="AI56" s="324"/>
      <c r="AJ56" s="324"/>
      <c r="AK56" s="324"/>
      <c r="AL56" s="324"/>
      <c r="AM56" s="324">
        <v>3327</v>
      </c>
      <c r="AN56" s="324"/>
      <c r="AO56" s="324"/>
      <c r="AP56" s="324"/>
      <c r="AQ56" s="324"/>
      <c r="AR56" s="324"/>
      <c r="AS56" s="324"/>
      <c r="AT56" s="324"/>
      <c r="AU56" s="324">
        <v>2617</v>
      </c>
      <c r="AV56" s="324"/>
      <c r="AW56" s="324"/>
      <c r="AX56" s="324"/>
      <c r="AY56" s="324"/>
      <c r="AZ56" s="324"/>
      <c r="BA56" s="324"/>
      <c r="BB56" s="324"/>
      <c r="BC56" s="324">
        <v>8446</v>
      </c>
      <c r="BD56" s="324"/>
      <c r="BE56" s="324"/>
      <c r="BF56" s="324"/>
      <c r="BG56" s="324"/>
      <c r="BH56" s="324"/>
      <c r="BI56" s="324"/>
      <c r="BJ56" s="324"/>
    </row>
    <row r="57" spans="2:62">
      <c r="G57" s="238">
        <v>24</v>
      </c>
      <c r="H57" s="238"/>
      <c r="I57" s="238"/>
      <c r="N57" s="54"/>
      <c r="O57" s="323">
        <f>SUM(W57:BJ57)</f>
        <v>11850</v>
      </c>
      <c r="P57" s="320"/>
      <c r="Q57" s="320"/>
      <c r="R57" s="320"/>
      <c r="S57" s="320"/>
      <c r="T57" s="320"/>
      <c r="U57" s="320"/>
      <c r="V57" s="320"/>
      <c r="W57" s="323">
        <v>4299</v>
      </c>
      <c r="X57" s="323"/>
      <c r="Y57" s="323"/>
      <c r="Z57" s="323"/>
      <c r="AA57" s="323"/>
      <c r="AB57" s="323"/>
      <c r="AC57" s="323"/>
      <c r="AD57" s="323"/>
      <c r="AE57" s="323">
        <v>755</v>
      </c>
      <c r="AF57" s="323"/>
      <c r="AG57" s="323"/>
      <c r="AH57" s="323"/>
      <c r="AI57" s="323"/>
      <c r="AJ57" s="323"/>
      <c r="AK57" s="323"/>
      <c r="AL57" s="323"/>
      <c r="AM57" s="323">
        <v>1356</v>
      </c>
      <c r="AN57" s="323"/>
      <c r="AO57" s="323"/>
      <c r="AP57" s="323"/>
      <c r="AQ57" s="323"/>
      <c r="AR57" s="323"/>
      <c r="AS57" s="323"/>
      <c r="AT57" s="323"/>
      <c r="AU57" s="323">
        <v>1254</v>
      </c>
      <c r="AV57" s="323"/>
      <c r="AW57" s="323"/>
      <c r="AX57" s="323"/>
      <c r="AY57" s="323"/>
      <c r="AZ57" s="323"/>
      <c r="BA57" s="323"/>
      <c r="BB57" s="323"/>
      <c r="BC57" s="323">
        <v>4186</v>
      </c>
      <c r="BD57" s="323"/>
      <c r="BE57" s="323"/>
      <c r="BF57" s="323"/>
      <c r="BG57" s="323"/>
      <c r="BH57" s="323"/>
      <c r="BI57" s="323"/>
      <c r="BJ57" s="323"/>
    </row>
    <row r="58" spans="2:6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>
      <c r="B59" s="33"/>
      <c r="C59" s="252" t="s">
        <v>426</v>
      </c>
      <c r="D59" s="252"/>
      <c r="E59" s="34" t="s">
        <v>427</v>
      </c>
      <c r="F59" s="268">
        <v>-1</v>
      </c>
      <c r="G59" s="268"/>
      <c r="H59" s="24" t="s">
        <v>724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2:62" ht="12" customHeight="1">
      <c r="C60" s="308"/>
      <c r="D60" s="308"/>
      <c r="E60" s="181"/>
      <c r="F60" s="268">
        <v>-2</v>
      </c>
      <c r="G60" s="268"/>
      <c r="H60" s="2" t="s">
        <v>723</v>
      </c>
    </row>
    <row r="61" spans="2:62">
      <c r="B61" s="266" t="s">
        <v>404</v>
      </c>
      <c r="C61" s="266"/>
      <c r="D61" s="266"/>
      <c r="E61" s="31" t="s">
        <v>405</v>
      </c>
      <c r="F61" s="2" t="s">
        <v>406</v>
      </c>
    </row>
  </sheetData>
  <mergeCells count="300">
    <mergeCell ref="B61:D61"/>
    <mergeCell ref="O50:V51"/>
    <mergeCell ref="W50:AD51"/>
    <mergeCell ref="AE50:AL51"/>
    <mergeCell ref="AM50:AT51"/>
    <mergeCell ref="AU50:BB51"/>
    <mergeCell ref="W55:AD55"/>
    <mergeCell ref="AE55:AL55"/>
    <mergeCell ref="AM55:AT55"/>
    <mergeCell ref="AU55:BB55"/>
    <mergeCell ref="C59:D59"/>
    <mergeCell ref="W56:AD56"/>
    <mergeCell ref="AE56:AL56"/>
    <mergeCell ref="AM56:AT56"/>
    <mergeCell ref="AU56:BB56"/>
    <mergeCell ref="O56:V56"/>
    <mergeCell ref="O57:V57"/>
    <mergeCell ref="G57:I57"/>
    <mergeCell ref="W53:AD53"/>
    <mergeCell ref="AE53:AL53"/>
    <mergeCell ref="AM53:AT53"/>
    <mergeCell ref="AU53:BB53"/>
    <mergeCell ref="O53:V53"/>
    <mergeCell ref="O54:V54"/>
    <mergeCell ref="B46:D46"/>
    <mergeCell ref="B48:BJ48"/>
    <mergeCell ref="W57:AD57"/>
    <mergeCell ref="AE57:AL57"/>
    <mergeCell ref="BC57:BJ57"/>
    <mergeCell ref="BC53:BJ53"/>
    <mergeCell ref="W54:AD54"/>
    <mergeCell ref="AE54:AL54"/>
    <mergeCell ref="AM54:AT54"/>
    <mergeCell ref="AU54:BB54"/>
    <mergeCell ref="BC54:BJ54"/>
    <mergeCell ref="AM57:AT57"/>
    <mergeCell ref="AU57:BB57"/>
    <mergeCell ref="J53:M53"/>
    <mergeCell ref="O55:V55"/>
    <mergeCell ref="BC55:BJ55"/>
    <mergeCell ref="BC56:BJ56"/>
    <mergeCell ref="G56:I56"/>
    <mergeCell ref="G55:I55"/>
    <mergeCell ref="G54:I54"/>
    <mergeCell ref="C53:F53"/>
    <mergeCell ref="G53:I53"/>
    <mergeCell ref="B50:N51"/>
    <mergeCell ref="BC50:BJ51"/>
    <mergeCell ref="BC43:BF43"/>
    <mergeCell ref="BG43:BJ43"/>
    <mergeCell ref="G44:I44"/>
    <mergeCell ref="O44:R44"/>
    <mergeCell ref="S44:V44"/>
    <mergeCell ref="W44:Z44"/>
    <mergeCell ref="AA44:AD44"/>
    <mergeCell ref="AE44:AH44"/>
    <mergeCell ref="BC44:BF44"/>
    <mergeCell ref="BG44:BJ44"/>
    <mergeCell ref="AI44:AL44"/>
    <mergeCell ref="AM44:AP44"/>
    <mergeCell ref="AQ44:AT44"/>
    <mergeCell ref="AU44:AX44"/>
    <mergeCell ref="AY44:BB44"/>
    <mergeCell ref="BG42:BJ42"/>
    <mergeCell ref="G43:I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I42:AL42"/>
    <mergeCell ref="AM42:AP42"/>
    <mergeCell ref="AQ42:AT42"/>
    <mergeCell ref="AU42:AX42"/>
    <mergeCell ref="AY42:BB42"/>
    <mergeCell ref="BC42:BF42"/>
    <mergeCell ref="G42:I42"/>
    <mergeCell ref="O42:R42"/>
    <mergeCell ref="S42:V42"/>
    <mergeCell ref="W42:Z42"/>
    <mergeCell ref="AA42:AD42"/>
    <mergeCell ref="AE42:AH42"/>
    <mergeCell ref="AU43:AX43"/>
    <mergeCell ref="AY43:BB43"/>
    <mergeCell ref="AM41:AP41"/>
    <mergeCell ref="AQ41:AT41"/>
    <mergeCell ref="AU41:AX41"/>
    <mergeCell ref="AY41:BB41"/>
    <mergeCell ref="BC41:BF41"/>
    <mergeCell ref="BG41:BJ41"/>
    <mergeCell ref="AY40:BB40"/>
    <mergeCell ref="BC40:BF40"/>
    <mergeCell ref="BG40:BJ40"/>
    <mergeCell ref="AM40:AP40"/>
    <mergeCell ref="AQ40:AT40"/>
    <mergeCell ref="AU40:AX40"/>
    <mergeCell ref="G41:I41"/>
    <mergeCell ref="O41:R41"/>
    <mergeCell ref="S41:V41"/>
    <mergeCell ref="W41:Z41"/>
    <mergeCell ref="AA41:AD41"/>
    <mergeCell ref="AE41:AH41"/>
    <mergeCell ref="AI41:AL41"/>
    <mergeCell ref="AA40:AD40"/>
    <mergeCell ref="AE40:AH40"/>
    <mergeCell ref="AI40:AL40"/>
    <mergeCell ref="C40:F40"/>
    <mergeCell ref="G40:I40"/>
    <mergeCell ref="J40:M40"/>
    <mergeCell ref="O40:R40"/>
    <mergeCell ref="S40:V40"/>
    <mergeCell ref="W40:Z40"/>
    <mergeCell ref="W38:Z38"/>
    <mergeCell ref="AA38:AD38"/>
    <mergeCell ref="AE38:AH38"/>
    <mergeCell ref="B35:BJ35"/>
    <mergeCell ref="B37:N38"/>
    <mergeCell ref="O37:V37"/>
    <mergeCell ref="W37:AD37"/>
    <mergeCell ref="AE37:AL37"/>
    <mergeCell ref="AM37:AT37"/>
    <mergeCell ref="AU37:BB37"/>
    <mergeCell ref="BC37:BJ37"/>
    <mergeCell ref="O38:R38"/>
    <mergeCell ref="S38:V38"/>
    <mergeCell ref="AU38:AX38"/>
    <mergeCell ref="AY38:BB38"/>
    <mergeCell ref="BC38:BF38"/>
    <mergeCell ref="BG38:BJ38"/>
    <mergeCell ref="AI38:AL38"/>
    <mergeCell ref="AM38:AP38"/>
    <mergeCell ref="AQ38:AT38"/>
    <mergeCell ref="BG24:BJ24"/>
    <mergeCell ref="BG25:BJ25"/>
    <mergeCell ref="BG26:BJ26"/>
    <mergeCell ref="BG27:BJ27"/>
    <mergeCell ref="BG28:BJ28"/>
    <mergeCell ref="B34:BJ34"/>
    <mergeCell ref="C30:D30"/>
    <mergeCell ref="AX28:BB28"/>
    <mergeCell ref="T27:X27"/>
    <mergeCell ref="Y27:AC27"/>
    <mergeCell ref="BC24:BF24"/>
    <mergeCell ref="BC25:BF25"/>
    <mergeCell ref="BC26:BF26"/>
    <mergeCell ref="BC27:BF27"/>
    <mergeCell ref="BC28:BF28"/>
    <mergeCell ref="T28:X28"/>
    <mergeCell ref="Y28:AC28"/>
    <mergeCell ref="AD28:AH28"/>
    <mergeCell ref="AI28:AM28"/>
    <mergeCell ref="AN28:AR28"/>
    <mergeCell ref="AS28:AW28"/>
    <mergeCell ref="AD27:AH27"/>
    <mergeCell ref="AI27:AM27"/>
    <mergeCell ref="AN27:AR27"/>
    <mergeCell ref="AS27:AW27"/>
    <mergeCell ref="AS25:AW25"/>
    <mergeCell ref="AX26:BB26"/>
    <mergeCell ref="AX27:BB27"/>
    <mergeCell ref="T26:X26"/>
    <mergeCell ref="Y26:AC26"/>
    <mergeCell ref="AD26:AH26"/>
    <mergeCell ref="AI26:AM26"/>
    <mergeCell ref="AN26:AR26"/>
    <mergeCell ref="AS26:AW26"/>
    <mergeCell ref="AN24:AR24"/>
    <mergeCell ref="AS24:AW24"/>
    <mergeCell ref="AX24:BB24"/>
    <mergeCell ref="T25:X25"/>
    <mergeCell ref="Y25:AC25"/>
    <mergeCell ref="AD25:AH25"/>
    <mergeCell ref="AI25:AM25"/>
    <mergeCell ref="AN25:AR25"/>
    <mergeCell ref="AX25:BB25"/>
    <mergeCell ref="AI24:AM24"/>
    <mergeCell ref="T24:X24"/>
    <mergeCell ref="Y24:AC24"/>
    <mergeCell ref="AD24:AH24"/>
    <mergeCell ref="G25:I25"/>
    <mergeCell ref="G26:I26"/>
    <mergeCell ref="G27:I27"/>
    <mergeCell ref="G28:I28"/>
    <mergeCell ref="B31:D31"/>
    <mergeCell ref="O24:S24"/>
    <mergeCell ref="O25:S25"/>
    <mergeCell ref="O26:S26"/>
    <mergeCell ref="O27:S27"/>
    <mergeCell ref="C24:F24"/>
    <mergeCell ref="G24:I24"/>
    <mergeCell ref="J24:M24"/>
    <mergeCell ref="O28:S28"/>
    <mergeCell ref="AI21:AM22"/>
    <mergeCell ref="AN21:AR22"/>
    <mergeCell ref="AS21:AW22"/>
    <mergeCell ref="AX21:BB22"/>
    <mergeCell ref="BC21:BF22"/>
    <mergeCell ref="BG21:BJ22"/>
    <mergeCell ref="AY15:BB15"/>
    <mergeCell ref="BC15:BF15"/>
    <mergeCell ref="BG15:BJ15"/>
    <mergeCell ref="AA14:AD14"/>
    <mergeCell ref="AE14:AH14"/>
    <mergeCell ref="AI14:AL14"/>
    <mergeCell ref="AM14:AP14"/>
    <mergeCell ref="AQ14:AT14"/>
    <mergeCell ref="AU14:AX14"/>
    <mergeCell ref="B17:D17"/>
    <mergeCell ref="B19:BJ19"/>
    <mergeCell ref="B21:N22"/>
    <mergeCell ref="O21:S22"/>
    <mergeCell ref="T21:X22"/>
    <mergeCell ref="Y21:AC22"/>
    <mergeCell ref="AD21:AH22"/>
    <mergeCell ref="BC14:BF14"/>
    <mergeCell ref="BG14:BJ14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G15:I15"/>
    <mergeCell ref="O15:R15"/>
    <mergeCell ref="G12:I12"/>
    <mergeCell ref="W11:Z11"/>
    <mergeCell ref="AA11:AD11"/>
    <mergeCell ref="AE11:AH11"/>
    <mergeCell ref="G13:I13"/>
    <mergeCell ref="BC11:BF11"/>
    <mergeCell ref="BG11:BJ11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BC12:BF12"/>
    <mergeCell ref="S13:V13"/>
    <mergeCell ref="W13:Z13"/>
    <mergeCell ref="AA13:AD13"/>
    <mergeCell ref="AE13:AH13"/>
    <mergeCell ref="AI13:AL13"/>
    <mergeCell ref="AM13:AP13"/>
    <mergeCell ref="AQ13:AT13"/>
    <mergeCell ref="G14:I14"/>
    <mergeCell ref="AY11:BB11"/>
    <mergeCell ref="AY12:BB12"/>
    <mergeCell ref="AY14:BB14"/>
    <mergeCell ref="BC9:BF9"/>
    <mergeCell ref="BG9:BJ9"/>
    <mergeCell ref="C11:F11"/>
    <mergeCell ref="J11:M11"/>
    <mergeCell ref="G11:I11"/>
    <mergeCell ref="AI11:AL11"/>
    <mergeCell ref="AM11:AP11"/>
    <mergeCell ref="AQ11:AT11"/>
    <mergeCell ref="AU11:AX11"/>
    <mergeCell ref="S11:V11"/>
    <mergeCell ref="O11:R11"/>
    <mergeCell ref="O12:R12"/>
    <mergeCell ref="O13:R13"/>
    <mergeCell ref="O14:R14"/>
    <mergeCell ref="AU13:AX13"/>
    <mergeCell ref="AY13:BB13"/>
    <mergeCell ref="BC13:BF13"/>
    <mergeCell ref="BG13:BJ13"/>
    <mergeCell ref="S14:V14"/>
    <mergeCell ref="W14:Z14"/>
    <mergeCell ref="C60:D60"/>
    <mergeCell ref="F59:G59"/>
    <mergeCell ref="F60:G60"/>
    <mergeCell ref="AS1:BK2"/>
    <mergeCell ref="B5:BJ5"/>
    <mergeCell ref="B6:BJ6"/>
    <mergeCell ref="BG12:BJ12"/>
    <mergeCell ref="B8:N9"/>
    <mergeCell ref="O9:R9"/>
    <mergeCell ref="S9:V9"/>
    <mergeCell ref="O8:V8"/>
    <mergeCell ref="W8:AD8"/>
    <mergeCell ref="AE8:AL8"/>
    <mergeCell ref="AM8:AT8"/>
    <mergeCell ref="AU8:BB8"/>
    <mergeCell ref="BC8:BJ8"/>
    <mergeCell ref="W9:Z9"/>
    <mergeCell ref="AA9:AD9"/>
    <mergeCell ref="AE9:AH9"/>
    <mergeCell ref="AI9:AL9"/>
    <mergeCell ref="AM9:AP9"/>
    <mergeCell ref="AQ9:AT9"/>
    <mergeCell ref="AU9:AX9"/>
    <mergeCell ref="AY9:BB9"/>
  </mergeCells>
  <phoneticPr fontId="12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233">
        <f>'169'!AS1+1</f>
        <v>170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</row>
    <row r="2" spans="1:62" ht="11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  <c r="S2" s="235"/>
    </row>
    <row r="3" spans="1:62" ht="11.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43"/>
    </row>
    <row r="4" spans="1:62" ht="11.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3"/>
    </row>
    <row r="5" spans="1:62" ht="18" customHeight="1">
      <c r="B5" s="253" t="s">
        <v>669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1:62" ht="12.95" customHeight="1">
      <c r="BJ6" s="12" t="s">
        <v>614</v>
      </c>
    </row>
    <row r="7" spans="1:62" ht="15" customHeight="1">
      <c r="B7" s="347" t="s">
        <v>171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69" t="s">
        <v>163</v>
      </c>
      <c r="O7" s="269"/>
      <c r="P7" s="269"/>
      <c r="Q7" s="269"/>
      <c r="R7" s="269"/>
      <c r="S7" s="269"/>
      <c r="T7" s="269"/>
      <c r="U7" s="245" t="s">
        <v>172</v>
      </c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 t="s">
        <v>173</v>
      </c>
      <c r="AX7" s="245"/>
      <c r="AY7" s="245"/>
      <c r="AZ7" s="245"/>
      <c r="BA7" s="245"/>
      <c r="BB7" s="245"/>
      <c r="BC7" s="245"/>
      <c r="BD7" s="245" t="s">
        <v>174</v>
      </c>
      <c r="BE7" s="245"/>
      <c r="BF7" s="245"/>
      <c r="BG7" s="245"/>
      <c r="BH7" s="245"/>
      <c r="BI7" s="245"/>
      <c r="BJ7" s="248"/>
    </row>
    <row r="8" spans="1:62" ht="15" customHeight="1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62"/>
      <c r="O8" s="262"/>
      <c r="P8" s="262"/>
      <c r="Q8" s="262"/>
      <c r="R8" s="262"/>
      <c r="S8" s="262"/>
      <c r="T8" s="262"/>
      <c r="U8" s="247" t="s">
        <v>175</v>
      </c>
      <c r="V8" s="247"/>
      <c r="W8" s="247"/>
      <c r="X8" s="247"/>
      <c r="Y8" s="247"/>
      <c r="Z8" s="247"/>
      <c r="AA8" s="247"/>
      <c r="AB8" s="247" t="s">
        <v>176</v>
      </c>
      <c r="AC8" s="247"/>
      <c r="AD8" s="247"/>
      <c r="AE8" s="247"/>
      <c r="AF8" s="247"/>
      <c r="AG8" s="247"/>
      <c r="AH8" s="247"/>
      <c r="AI8" s="247" t="s">
        <v>177</v>
      </c>
      <c r="AJ8" s="247"/>
      <c r="AK8" s="247"/>
      <c r="AL8" s="247"/>
      <c r="AM8" s="247"/>
      <c r="AN8" s="247"/>
      <c r="AO8" s="247"/>
      <c r="AP8" s="247" t="s">
        <v>178</v>
      </c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9"/>
    </row>
    <row r="9" spans="1:62">
      <c r="M9" s="53"/>
    </row>
    <row r="10" spans="1:62">
      <c r="C10" s="346" t="s">
        <v>123</v>
      </c>
      <c r="D10" s="346"/>
      <c r="E10" s="346"/>
      <c r="F10" s="346"/>
      <c r="G10" s="346"/>
      <c r="H10" s="346"/>
      <c r="I10" s="346"/>
      <c r="J10" s="346"/>
      <c r="K10" s="346"/>
      <c r="L10" s="346"/>
      <c r="M10" s="54"/>
      <c r="N10" s="239">
        <f>SUM(U10:BJ10)</f>
        <v>1552788</v>
      </c>
      <c r="O10" s="237"/>
      <c r="P10" s="237"/>
      <c r="Q10" s="237"/>
      <c r="R10" s="237"/>
      <c r="S10" s="237"/>
      <c r="T10" s="237"/>
      <c r="U10" s="237">
        <f>SUM(U12:AA16,U18:AA22,U24:AA28,U30:AA34,U36:AA37)</f>
        <v>123818</v>
      </c>
      <c r="V10" s="237"/>
      <c r="W10" s="237"/>
      <c r="X10" s="237"/>
      <c r="Y10" s="237"/>
      <c r="Z10" s="237"/>
      <c r="AA10" s="237"/>
      <c r="AB10" s="237">
        <f>SUM(AB12:AH16,AB18:AH22,AB24:AH28,AB30:AH34,AB36:AH37)</f>
        <v>238422</v>
      </c>
      <c r="AC10" s="237"/>
      <c r="AD10" s="237"/>
      <c r="AE10" s="237"/>
      <c r="AF10" s="237"/>
      <c r="AG10" s="237"/>
      <c r="AH10" s="237"/>
      <c r="AI10" s="237">
        <f>SUM(AI12:AO16,AI18:AO22,AI24:AO28,AI30:AO34,AI36:AO37)</f>
        <v>97257</v>
      </c>
      <c r="AJ10" s="237"/>
      <c r="AK10" s="237"/>
      <c r="AL10" s="237"/>
      <c r="AM10" s="237"/>
      <c r="AN10" s="237"/>
      <c r="AO10" s="237"/>
      <c r="AP10" s="237">
        <f>SUM(AP12:AV16,AP18:AV22,AP24:AV28,AP30:AV34,AP36:AV37)</f>
        <v>22660</v>
      </c>
      <c r="AQ10" s="237"/>
      <c r="AR10" s="237"/>
      <c r="AS10" s="237"/>
      <c r="AT10" s="237"/>
      <c r="AU10" s="237"/>
      <c r="AV10" s="237"/>
      <c r="AW10" s="237">
        <f>SUM(AW12:BC16,AW18:BC22,AW24:BC28,AW30:BC34,AW36:BC37)</f>
        <v>1031342</v>
      </c>
      <c r="AX10" s="237"/>
      <c r="AY10" s="237"/>
      <c r="AZ10" s="237"/>
      <c r="BA10" s="237"/>
      <c r="BB10" s="237"/>
      <c r="BC10" s="237"/>
      <c r="BD10" s="237">
        <f>SUM(BD12:BJ16,BD18:BJ22,BD24:BJ28,BD30:BJ34,BD36:BJ37)</f>
        <v>39289</v>
      </c>
      <c r="BE10" s="237"/>
      <c r="BF10" s="237"/>
      <c r="BG10" s="237"/>
      <c r="BH10" s="237"/>
      <c r="BI10" s="237"/>
      <c r="BJ10" s="237"/>
    </row>
    <row r="11" spans="1:62">
      <c r="M11" s="54"/>
    </row>
    <row r="12" spans="1:62">
      <c r="C12" s="243" t="s">
        <v>179</v>
      </c>
      <c r="D12" s="243"/>
      <c r="E12" s="243"/>
      <c r="F12" s="243"/>
      <c r="G12" s="243"/>
      <c r="H12" s="345" t="s">
        <v>180</v>
      </c>
      <c r="I12" s="345"/>
      <c r="J12" s="345"/>
      <c r="K12" s="345"/>
      <c r="L12" s="345"/>
      <c r="M12" s="54"/>
      <c r="N12" s="242">
        <f>SUM(U12:BJ12)</f>
        <v>56027</v>
      </c>
      <c r="O12" s="240"/>
      <c r="P12" s="240"/>
      <c r="Q12" s="240"/>
      <c r="R12" s="240"/>
      <c r="S12" s="240"/>
      <c r="T12" s="240"/>
      <c r="U12" s="343">
        <v>5977</v>
      </c>
      <c r="V12" s="343"/>
      <c r="W12" s="343"/>
      <c r="X12" s="343"/>
      <c r="Y12" s="343"/>
      <c r="Z12" s="343"/>
      <c r="AA12" s="343"/>
      <c r="AB12" s="343">
        <v>7319</v>
      </c>
      <c r="AC12" s="343"/>
      <c r="AD12" s="343"/>
      <c r="AE12" s="343"/>
      <c r="AF12" s="343"/>
      <c r="AG12" s="343"/>
      <c r="AH12" s="343"/>
      <c r="AI12" s="343">
        <v>7155</v>
      </c>
      <c r="AJ12" s="343"/>
      <c r="AK12" s="343"/>
      <c r="AL12" s="343"/>
      <c r="AM12" s="343"/>
      <c r="AN12" s="343"/>
      <c r="AO12" s="343"/>
      <c r="AP12" s="343">
        <v>8</v>
      </c>
      <c r="AQ12" s="343"/>
      <c r="AR12" s="343"/>
      <c r="AS12" s="343"/>
      <c r="AT12" s="343"/>
      <c r="AU12" s="343"/>
      <c r="AV12" s="343"/>
      <c r="AW12" s="343">
        <v>35568</v>
      </c>
      <c r="AX12" s="343"/>
      <c r="AY12" s="343"/>
      <c r="AZ12" s="343"/>
      <c r="BA12" s="343"/>
      <c r="BB12" s="343"/>
      <c r="BC12" s="343"/>
      <c r="BD12" s="343">
        <v>0</v>
      </c>
      <c r="BE12" s="343"/>
      <c r="BF12" s="343"/>
      <c r="BG12" s="343"/>
      <c r="BH12" s="343"/>
      <c r="BI12" s="343"/>
      <c r="BJ12" s="343"/>
    </row>
    <row r="13" spans="1:62">
      <c r="C13" s="243" t="s">
        <v>181</v>
      </c>
      <c r="D13" s="243"/>
      <c r="E13" s="243"/>
      <c r="F13" s="243"/>
      <c r="G13" s="243"/>
      <c r="H13" s="345" t="s">
        <v>202</v>
      </c>
      <c r="I13" s="345"/>
      <c r="J13" s="345"/>
      <c r="K13" s="345"/>
      <c r="L13" s="345"/>
      <c r="M13" s="54"/>
      <c r="N13" s="242">
        <f>SUM(U13:BJ13)</f>
        <v>36731</v>
      </c>
      <c r="O13" s="240"/>
      <c r="P13" s="240"/>
      <c r="Q13" s="240"/>
      <c r="R13" s="240"/>
      <c r="S13" s="240"/>
      <c r="T13" s="240"/>
      <c r="U13" s="343">
        <v>1405</v>
      </c>
      <c r="V13" s="343"/>
      <c r="W13" s="343"/>
      <c r="X13" s="343"/>
      <c r="Y13" s="343"/>
      <c r="Z13" s="343"/>
      <c r="AA13" s="343"/>
      <c r="AB13" s="343">
        <v>16791</v>
      </c>
      <c r="AC13" s="343"/>
      <c r="AD13" s="343"/>
      <c r="AE13" s="343"/>
      <c r="AF13" s="343"/>
      <c r="AG13" s="343"/>
      <c r="AH13" s="343"/>
      <c r="AI13" s="343">
        <v>4720</v>
      </c>
      <c r="AJ13" s="343"/>
      <c r="AK13" s="343"/>
      <c r="AL13" s="343"/>
      <c r="AM13" s="343"/>
      <c r="AN13" s="343"/>
      <c r="AO13" s="343"/>
      <c r="AP13" s="343">
        <v>17</v>
      </c>
      <c r="AQ13" s="343"/>
      <c r="AR13" s="343"/>
      <c r="AS13" s="343"/>
      <c r="AT13" s="343"/>
      <c r="AU13" s="343"/>
      <c r="AV13" s="343"/>
      <c r="AW13" s="343">
        <v>13798</v>
      </c>
      <c r="AX13" s="343"/>
      <c r="AY13" s="343"/>
      <c r="AZ13" s="343"/>
      <c r="BA13" s="343"/>
      <c r="BB13" s="343"/>
      <c r="BC13" s="343"/>
      <c r="BD13" s="343">
        <v>0</v>
      </c>
      <c r="BE13" s="343"/>
      <c r="BF13" s="343"/>
      <c r="BG13" s="343"/>
      <c r="BH13" s="343"/>
      <c r="BI13" s="343"/>
      <c r="BJ13" s="343"/>
    </row>
    <row r="14" spans="1:62">
      <c r="C14" s="243" t="s">
        <v>182</v>
      </c>
      <c r="D14" s="243"/>
      <c r="E14" s="243"/>
      <c r="F14" s="243"/>
      <c r="G14" s="243"/>
      <c r="H14" s="345" t="s">
        <v>216</v>
      </c>
      <c r="I14" s="345"/>
      <c r="J14" s="345"/>
      <c r="K14" s="345"/>
      <c r="L14" s="345"/>
      <c r="M14" s="54"/>
      <c r="N14" s="242">
        <f>SUM(U14:BJ14)</f>
        <v>60519</v>
      </c>
      <c r="O14" s="240"/>
      <c r="P14" s="240"/>
      <c r="Q14" s="240"/>
      <c r="R14" s="240"/>
      <c r="S14" s="240"/>
      <c r="T14" s="240"/>
      <c r="U14" s="343">
        <v>4127</v>
      </c>
      <c r="V14" s="343"/>
      <c r="W14" s="343"/>
      <c r="X14" s="343"/>
      <c r="Y14" s="343"/>
      <c r="Z14" s="343"/>
      <c r="AA14" s="343"/>
      <c r="AB14" s="343">
        <v>13603</v>
      </c>
      <c r="AC14" s="343"/>
      <c r="AD14" s="343"/>
      <c r="AE14" s="343"/>
      <c r="AF14" s="343"/>
      <c r="AG14" s="343"/>
      <c r="AH14" s="343"/>
      <c r="AI14" s="343">
        <v>7440</v>
      </c>
      <c r="AJ14" s="343"/>
      <c r="AK14" s="343"/>
      <c r="AL14" s="343"/>
      <c r="AM14" s="343"/>
      <c r="AN14" s="343"/>
      <c r="AO14" s="343"/>
      <c r="AP14" s="343">
        <v>56</v>
      </c>
      <c r="AQ14" s="343"/>
      <c r="AR14" s="343"/>
      <c r="AS14" s="343"/>
      <c r="AT14" s="343"/>
      <c r="AU14" s="343"/>
      <c r="AV14" s="343"/>
      <c r="AW14" s="343">
        <v>35293</v>
      </c>
      <c r="AX14" s="343"/>
      <c r="AY14" s="343"/>
      <c r="AZ14" s="343"/>
      <c r="BA14" s="343"/>
      <c r="BB14" s="343"/>
      <c r="BC14" s="343"/>
      <c r="BD14" s="343">
        <v>0</v>
      </c>
      <c r="BE14" s="343"/>
      <c r="BF14" s="343"/>
      <c r="BG14" s="343"/>
      <c r="BH14" s="343"/>
      <c r="BI14" s="343"/>
      <c r="BJ14" s="343"/>
    </row>
    <row r="15" spans="1:62">
      <c r="C15" s="243" t="s">
        <v>183</v>
      </c>
      <c r="D15" s="243"/>
      <c r="E15" s="243"/>
      <c r="F15" s="243"/>
      <c r="G15" s="243"/>
      <c r="H15" s="345" t="s">
        <v>203</v>
      </c>
      <c r="I15" s="345"/>
      <c r="J15" s="345"/>
      <c r="K15" s="345"/>
      <c r="L15" s="345"/>
      <c r="M15" s="54"/>
      <c r="N15" s="242">
        <f>SUM(U15:BJ15)</f>
        <v>42228</v>
      </c>
      <c r="O15" s="240"/>
      <c r="P15" s="240"/>
      <c r="Q15" s="240"/>
      <c r="R15" s="240"/>
      <c r="S15" s="240"/>
      <c r="T15" s="240"/>
      <c r="U15" s="343">
        <v>4064</v>
      </c>
      <c r="V15" s="343"/>
      <c r="W15" s="343"/>
      <c r="X15" s="343"/>
      <c r="Y15" s="343"/>
      <c r="Z15" s="343"/>
      <c r="AA15" s="343"/>
      <c r="AB15" s="343">
        <v>13837</v>
      </c>
      <c r="AC15" s="343"/>
      <c r="AD15" s="343"/>
      <c r="AE15" s="343"/>
      <c r="AF15" s="343"/>
      <c r="AG15" s="343"/>
      <c r="AH15" s="343"/>
      <c r="AI15" s="343">
        <v>0</v>
      </c>
      <c r="AJ15" s="343"/>
      <c r="AK15" s="343"/>
      <c r="AL15" s="343"/>
      <c r="AM15" s="343"/>
      <c r="AN15" s="343"/>
      <c r="AO15" s="343"/>
      <c r="AP15" s="343">
        <v>193</v>
      </c>
      <c r="AQ15" s="343"/>
      <c r="AR15" s="343"/>
      <c r="AS15" s="343"/>
      <c r="AT15" s="343"/>
      <c r="AU15" s="343"/>
      <c r="AV15" s="343"/>
      <c r="AW15" s="343">
        <v>24134</v>
      </c>
      <c r="AX15" s="343"/>
      <c r="AY15" s="343"/>
      <c r="AZ15" s="343"/>
      <c r="BA15" s="343"/>
      <c r="BB15" s="343"/>
      <c r="BC15" s="343"/>
      <c r="BD15" s="343">
        <v>0</v>
      </c>
      <c r="BE15" s="343"/>
      <c r="BF15" s="343"/>
      <c r="BG15" s="343"/>
      <c r="BH15" s="343"/>
      <c r="BI15" s="343"/>
      <c r="BJ15" s="343"/>
    </row>
    <row r="16" spans="1:62">
      <c r="C16" s="243" t="s">
        <v>184</v>
      </c>
      <c r="D16" s="243"/>
      <c r="E16" s="243"/>
      <c r="F16" s="243"/>
      <c r="G16" s="243"/>
      <c r="H16" s="345" t="s">
        <v>204</v>
      </c>
      <c r="I16" s="345"/>
      <c r="J16" s="345"/>
      <c r="K16" s="345"/>
      <c r="L16" s="345"/>
      <c r="M16" s="54"/>
      <c r="N16" s="242">
        <f>SUM(U16:BJ16)</f>
        <v>43528</v>
      </c>
      <c r="O16" s="240"/>
      <c r="P16" s="240"/>
      <c r="Q16" s="240"/>
      <c r="R16" s="240"/>
      <c r="S16" s="240"/>
      <c r="T16" s="240"/>
      <c r="U16" s="343">
        <v>4724</v>
      </c>
      <c r="V16" s="343"/>
      <c r="W16" s="343"/>
      <c r="X16" s="343"/>
      <c r="Y16" s="343"/>
      <c r="Z16" s="343"/>
      <c r="AA16" s="343"/>
      <c r="AB16" s="343">
        <v>13338</v>
      </c>
      <c r="AC16" s="343"/>
      <c r="AD16" s="343"/>
      <c r="AE16" s="343"/>
      <c r="AF16" s="343"/>
      <c r="AG16" s="343"/>
      <c r="AH16" s="343"/>
      <c r="AI16" s="343">
        <v>0</v>
      </c>
      <c r="AJ16" s="343"/>
      <c r="AK16" s="343"/>
      <c r="AL16" s="343"/>
      <c r="AM16" s="343"/>
      <c r="AN16" s="343"/>
      <c r="AO16" s="343"/>
      <c r="AP16" s="343">
        <v>126</v>
      </c>
      <c r="AQ16" s="343"/>
      <c r="AR16" s="343"/>
      <c r="AS16" s="343"/>
      <c r="AT16" s="343"/>
      <c r="AU16" s="343"/>
      <c r="AV16" s="343"/>
      <c r="AW16" s="343">
        <v>25340</v>
      </c>
      <c r="AX16" s="343"/>
      <c r="AY16" s="343"/>
      <c r="AZ16" s="343"/>
      <c r="BA16" s="343"/>
      <c r="BB16" s="343"/>
      <c r="BC16" s="343"/>
      <c r="BD16" s="343">
        <v>0</v>
      </c>
      <c r="BE16" s="343"/>
      <c r="BF16" s="343"/>
      <c r="BG16" s="343"/>
      <c r="BH16" s="343"/>
      <c r="BI16" s="343"/>
      <c r="BJ16" s="343"/>
    </row>
    <row r="17" spans="3:62">
      <c r="H17" s="16"/>
      <c r="I17" s="16"/>
      <c r="J17" s="16"/>
      <c r="K17" s="16"/>
      <c r="L17" s="16"/>
      <c r="M17" s="54"/>
      <c r="U17" s="14"/>
      <c r="V17" s="14"/>
      <c r="W17" s="18"/>
      <c r="X17" s="14"/>
      <c r="Y17" s="14"/>
      <c r="Z17" s="14"/>
      <c r="AA17" s="14"/>
      <c r="AB17" s="14"/>
      <c r="AC17" s="14"/>
      <c r="AD17" s="14"/>
      <c r="AE17" s="14"/>
      <c r="AF17" s="14"/>
      <c r="AG17" s="18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8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3:62" ht="13.5" customHeight="1">
      <c r="C18" s="243" t="s">
        <v>185</v>
      </c>
      <c r="D18" s="243"/>
      <c r="E18" s="243"/>
      <c r="F18" s="243"/>
      <c r="G18" s="243"/>
      <c r="H18" s="345" t="s">
        <v>204</v>
      </c>
      <c r="I18" s="345"/>
      <c r="J18" s="345"/>
      <c r="K18" s="345"/>
      <c r="L18" s="345"/>
      <c r="M18" s="54"/>
      <c r="N18" s="242">
        <f>SUM(U18:BJ18)</f>
        <v>51657</v>
      </c>
      <c r="O18" s="240"/>
      <c r="P18" s="240"/>
      <c r="Q18" s="240"/>
      <c r="R18" s="240"/>
      <c r="S18" s="240"/>
      <c r="T18" s="240"/>
      <c r="U18" s="343">
        <v>3483</v>
      </c>
      <c r="V18" s="343"/>
      <c r="W18" s="343"/>
      <c r="X18" s="343"/>
      <c r="Y18" s="343"/>
      <c r="Z18" s="343"/>
      <c r="AA18" s="343"/>
      <c r="AB18" s="343">
        <v>8339</v>
      </c>
      <c r="AC18" s="343"/>
      <c r="AD18" s="343"/>
      <c r="AE18" s="343"/>
      <c r="AF18" s="343"/>
      <c r="AG18" s="343"/>
      <c r="AH18" s="343"/>
      <c r="AI18" s="343">
        <v>7801</v>
      </c>
      <c r="AJ18" s="343"/>
      <c r="AK18" s="343"/>
      <c r="AL18" s="343"/>
      <c r="AM18" s="343"/>
      <c r="AN18" s="343"/>
      <c r="AO18" s="343"/>
      <c r="AP18" s="343">
        <v>1</v>
      </c>
      <c r="AQ18" s="343"/>
      <c r="AR18" s="343"/>
      <c r="AS18" s="343"/>
      <c r="AT18" s="343"/>
      <c r="AU18" s="343"/>
      <c r="AV18" s="343"/>
      <c r="AW18" s="343">
        <v>32033</v>
      </c>
      <c r="AX18" s="343"/>
      <c r="AY18" s="343"/>
      <c r="AZ18" s="343"/>
      <c r="BA18" s="343"/>
      <c r="BB18" s="343"/>
      <c r="BC18" s="343"/>
      <c r="BD18" s="343">
        <v>0</v>
      </c>
      <c r="BE18" s="343"/>
      <c r="BF18" s="343"/>
      <c r="BG18" s="343"/>
      <c r="BH18" s="343"/>
      <c r="BI18" s="343"/>
      <c r="BJ18" s="343"/>
    </row>
    <row r="19" spans="3:62" ht="13.5" customHeight="1">
      <c r="C19" s="243" t="s">
        <v>186</v>
      </c>
      <c r="D19" s="243"/>
      <c r="E19" s="243"/>
      <c r="F19" s="243"/>
      <c r="G19" s="243"/>
      <c r="H19" s="345" t="s">
        <v>205</v>
      </c>
      <c r="I19" s="345"/>
      <c r="J19" s="345"/>
      <c r="K19" s="345"/>
      <c r="L19" s="345"/>
      <c r="M19" s="54"/>
      <c r="N19" s="242">
        <f>SUM(U19:BJ19)</f>
        <v>116760</v>
      </c>
      <c r="O19" s="240"/>
      <c r="P19" s="240"/>
      <c r="Q19" s="240"/>
      <c r="R19" s="240"/>
      <c r="S19" s="240"/>
      <c r="T19" s="240"/>
      <c r="U19" s="343">
        <v>4893</v>
      </c>
      <c r="V19" s="343"/>
      <c r="W19" s="343"/>
      <c r="X19" s="343"/>
      <c r="Y19" s="343"/>
      <c r="Z19" s="343"/>
      <c r="AA19" s="343"/>
      <c r="AB19" s="343">
        <v>10039</v>
      </c>
      <c r="AC19" s="343"/>
      <c r="AD19" s="343"/>
      <c r="AE19" s="343"/>
      <c r="AF19" s="343"/>
      <c r="AG19" s="343"/>
      <c r="AH19" s="343"/>
      <c r="AI19" s="343">
        <v>10479</v>
      </c>
      <c r="AJ19" s="343"/>
      <c r="AK19" s="343"/>
      <c r="AL19" s="343"/>
      <c r="AM19" s="343"/>
      <c r="AN19" s="343"/>
      <c r="AO19" s="343"/>
      <c r="AP19" s="343">
        <v>2</v>
      </c>
      <c r="AQ19" s="343"/>
      <c r="AR19" s="343"/>
      <c r="AS19" s="343"/>
      <c r="AT19" s="343"/>
      <c r="AU19" s="343"/>
      <c r="AV19" s="343"/>
      <c r="AW19" s="343">
        <v>91347</v>
      </c>
      <c r="AX19" s="343"/>
      <c r="AY19" s="343"/>
      <c r="AZ19" s="343"/>
      <c r="BA19" s="343"/>
      <c r="BB19" s="343"/>
      <c r="BC19" s="343"/>
      <c r="BD19" s="343">
        <v>0</v>
      </c>
      <c r="BE19" s="343"/>
      <c r="BF19" s="343"/>
      <c r="BG19" s="343"/>
      <c r="BH19" s="343"/>
      <c r="BI19" s="343"/>
      <c r="BJ19" s="343"/>
    </row>
    <row r="20" spans="3:62" ht="13.5" customHeight="1">
      <c r="C20" s="243" t="s">
        <v>187</v>
      </c>
      <c r="D20" s="243"/>
      <c r="E20" s="243"/>
      <c r="F20" s="243"/>
      <c r="G20" s="243"/>
      <c r="H20" s="345" t="s">
        <v>206</v>
      </c>
      <c r="I20" s="345"/>
      <c r="J20" s="345"/>
      <c r="K20" s="345"/>
      <c r="L20" s="345"/>
      <c r="M20" s="54"/>
      <c r="N20" s="242">
        <f>SUM(U20:BJ20)</f>
        <v>70209</v>
      </c>
      <c r="O20" s="240"/>
      <c r="P20" s="240"/>
      <c r="Q20" s="240"/>
      <c r="R20" s="240"/>
      <c r="S20" s="240"/>
      <c r="T20" s="240"/>
      <c r="U20" s="343">
        <v>7919</v>
      </c>
      <c r="V20" s="343"/>
      <c r="W20" s="343"/>
      <c r="X20" s="343"/>
      <c r="Y20" s="343"/>
      <c r="Z20" s="343"/>
      <c r="AA20" s="343"/>
      <c r="AB20" s="343">
        <v>17750</v>
      </c>
      <c r="AC20" s="343"/>
      <c r="AD20" s="343"/>
      <c r="AE20" s="343"/>
      <c r="AF20" s="343"/>
      <c r="AG20" s="343"/>
      <c r="AH20" s="343"/>
      <c r="AI20" s="343">
        <v>0</v>
      </c>
      <c r="AJ20" s="343"/>
      <c r="AK20" s="343"/>
      <c r="AL20" s="343"/>
      <c r="AM20" s="343"/>
      <c r="AN20" s="343"/>
      <c r="AO20" s="343"/>
      <c r="AP20" s="343">
        <v>31</v>
      </c>
      <c r="AQ20" s="343"/>
      <c r="AR20" s="343"/>
      <c r="AS20" s="343"/>
      <c r="AT20" s="343"/>
      <c r="AU20" s="343"/>
      <c r="AV20" s="343"/>
      <c r="AW20" s="343">
        <v>44509</v>
      </c>
      <c r="AX20" s="343"/>
      <c r="AY20" s="343"/>
      <c r="AZ20" s="343"/>
      <c r="BA20" s="343"/>
      <c r="BB20" s="343"/>
      <c r="BC20" s="343"/>
      <c r="BD20" s="343">
        <v>0</v>
      </c>
      <c r="BE20" s="343"/>
      <c r="BF20" s="343"/>
      <c r="BG20" s="343"/>
      <c r="BH20" s="343"/>
      <c r="BI20" s="343"/>
      <c r="BJ20" s="343"/>
    </row>
    <row r="21" spans="3:62" ht="13.5" customHeight="1">
      <c r="C21" s="243" t="s">
        <v>188</v>
      </c>
      <c r="D21" s="243"/>
      <c r="E21" s="243"/>
      <c r="F21" s="243"/>
      <c r="G21" s="243"/>
      <c r="H21" s="345" t="s">
        <v>207</v>
      </c>
      <c r="I21" s="345"/>
      <c r="J21" s="345"/>
      <c r="K21" s="345"/>
      <c r="L21" s="345"/>
      <c r="M21" s="54"/>
      <c r="N21" s="242">
        <f>SUM(U21:BJ21)</f>
        <v>52805</v>
      </c>
      <c r="O21" s="240"/>
      <c r="P21" s="240"/>
      <c r="Q21" s="240"/>
      <c r="R21" s="240"/>
      <c r="S21" s="240"/>
      <c r="T21" s="240"/>
      <c r="U21" s="343">
        <v>3735</v>
      </c>
      <c r="V21" s="343"/>
      <c r="W21" s="343"/>
      <c r="X21" s="343"/>
      <c r="Y21" s="343"/>
      <c r="Z21" s="343"/>
      <c r="AA21" s="343"/>
      <c r="AB21" s="343">
        <v>8869</v>
      </c>
      <c r="AC21" s="343"/>
      <c r="AD21" s="343"/>
      <c r="AE21" s="343"/>
      <c r="AF21" s="343"/>
      <c r="AG21" s="343"/>
      <c r="AH21" s="343"/>
      <c r="AI21" s="343">
        <v>5207</v>
      </c>
      <c r="AJ21" s="343"/>
      <c r="AK21" s="343"/>
      <c r="AL21" s="343"/>
      <c r="AM21" s="343"/>
      <c r="AN21" s="343"/>
      <c r="AO21" s="343"/>
      <c r="AP21" s="343">
        <v>45</v>
      </c>
      <c r="AQ21" s="343"/>
      <c r="AR21" s="343"/>
      <c r="AS21" s="343"/>
      <c r="AT21" s="343"/>
      <c r="AU21" s="343"/>
      <c r="AV21" s="343"/>
      <c r="AW21" s="343">
        <v>34949</v>
      </c>
      <c r="AX21" s="343"/>
      <c r="AY21" s="343"/>
      <c r="AZ21" s="343"/>
      <c r="BA21" s="343"/>
      <c r="BB21" s="343"/>
      <c r="BC21" s="343"/>
      <c r="BD21" s="343">
        <v>0</v>
      </c>
      <c r="BE21" s="343"/>
      <c r="BF21" s="343"/>
      <c r="BG21" s="343"/>
      <c r="BH21" s="343"/>
      <c r="BI21" s="343"/>
      <c r="BJ21" s="343"/>
    </row>
    <row r="22" spans="3:62" ht="13.5" customHeight="1">
      <c r="C22" s="243" t="s">
        <v>189</v>
      </c>
      <c r="D22" s="243"/>
      <c r="E22" s="243"/>
      <c r="F22" s="243"/>
      <c r="G22" s="243"/>
      <c r="H22" s="345" t="s">
        <v>207</v>
      </c>
      <c r="I22" s="345"/>
      <c r="J22" s="345"/>
      <c r="K22" s="345"/>
      <c r="L22" s="345"/>
      <c r="M22" s="54"/>
      <c r="N22" s="242">
        <f>SUM(U22:BJ22)</f>
        <v>76745</v>
      </c>
      <c r="O22" s="240"/>
      <c r="P22" s="240"/>
      <c r="Q22" s="240"/>
      <c r="R22" s="240"/>
      <c r="S22" s="240"/>
      <c r="T22" s="240"/>
      <c r="U22" s="343">
        <v>5341</v>
      </c>
      <c r="V22" s="343"/>
      <c r="W22" s="343"/>
      <c r="X22" s="343"/>
      <c r="Y22" s="343"/>
      <c r="Z22" s="343"/>
      <c r="AA22" s="343"/>
      <c r="AB22" s="343">
        <v>12223</v>
      </c>
      <c r="AC22" s="343"/>
      <c r="AD22" s="343"/>
      <c r="AE22" s="343"/>
      <c r="AF22" s="343"/>
      <c r="AG22" s="343"/>
      <c r="AH22" s="343"/>
      <c r="AI22" s="343">
        <v>9578</v>
      </c>
      <c r="AJ22" s="343"/>
      <c r="AK22" s="343"/>
      <c r="AL22" s="343"/>
      <c r="AM22" s="343"/>
      <c r="AN22" s="343"/>
      <c r="AO22" s="343"/>
      <c r="AP22" s="343">
        <v>9</v>
      </c>
      <c r="AQ22" s="343"/>
      <c r="AR22" s="343"/>
      <c r="AS22" s="343"/>
      <c r="AT22" s="343"/>
      <c r="AU22" s="343"/>
      <c r="AV22" s="343"/>
      <c r="AW22" s="343">
        <v>49594</v>
      </c>
      <c r="AX22" s="343"/>
      <c r="AY22" s="343"/>
      <c r="AZ22" s="343"/>
      <c r="BA22" s="343"/>
      <c r="BB22" s="343"/>
      <c r="BC22" s="343"/>
      <c r="BD22" s="343">
        <v>0</v>
      </c>
      <c r="BE22" s="343"/>
      <c r="BF22" s="343"/>
      <c r="BG22" s="343"/>
      <c r="BH22" s="343"/>
      <c r="BI22" s="343"/>
      <c r="BJ22" s="343"/>
    </row>
    <row r="23" spans="3:62">
      <c r="H23" s="16"/>
      <c r="I23" s="16"/>
      <c r="J23" s="16"/>
      <c r="K23" s="16"/>
      <c r="L23" s="16"/>
      <c r="M23" s="54"/>
      <c r="U23" s="14"/>
      <c r="V23" s="14"/>
      <c r="W23" s="18"/>
      <c r="X23" s="14"/>
      <c r="Y23" s="14"/>
      <c r="Z23" s="14"/>
      <c r="AA23" s="14"/>
      <c r="AB23" s="14"/>
      <c r="AC23" s="14"/>
      <c r="AD23" s="14"/>
      <c r="AE23" s="14"/>
      <c r="AF23" s="14"/>
      <c r="AG23" s="18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8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3:62" ht="13.5" customHeight="1">
      <c r="C24" s="243" t="s">
        <v>190</v>
      </c>
      <c r="D24" s="243"/>
      <c r="E24" s="243"/>
      <c r="F24" s="243"/>
      <c r="G24" s="243"/>
      <c r="H24" s="345" t="s">
        <v>208</v>
      </c>
      <c r="I24" s="345"/>
      <c r="J24" s="345"/>
      <c r="K24" s="345"/>
      <c r="L24" s="345"/>
      <c r="M24" s="54"/>
      <c r="N24" s="242">
        <f>SUM(U24:BJ24)</f>
        <v>53171</v>
      </c>
      <c r="O24" s="240"/>
      <c r="P24" s="240"/>
      <c r="Q24" s="240"/>
      <c r="R24" s="240"/>
      <c r="S24" s="240"/>
      <c r="T24" s="240"/>
      <c r="U24" s="343">
        <v>3863</v>
      </c>
      <c r="V24" s="343"/>
      <c r="W24" s="343"/>
      <c r="X24" s="343"/>
      <c r="Y24" s="343"/>
      <c r="Z24" s="343"/>
      <c r="AA24" s="343"/>
      <c r="AB24" s="343">
        <v>10909</v>
      </c>
      <c r="AC24" s="343"/>
      <c r="AD24" s="343"/>
      <c r="AE24" s="343"/>
      <c r="AF24" s="343"/>
      <c r="AG24" s="343"/>
      <c r="AH24" s="343"/>
      <c r="AI24" s="343">
        <v>9130</v>
      </c>
      <c r="AJ24" s="343"/>
      <c r="AK24" s="343"/>
      <c r="AL24" s="343"/>
      <c r="AM24" s="343"/>
      <c r="AN24" s="343"/>
      <c r="AO24" s="343"/>
      <c r="AP24" s="343">
        <v>137</v>
      </c>
      <c r="AQ24" s="343"/>
      <c r="AR24" s="343"/>
      <c r="AS24" s="343"/>
      <c r="AT24" s="343"/>
      <c r="AU24" s="343"/>
      <c r="AV24" s="343"/>
      <c r="AW24" s="343">
        <v>29132</v>
      </c>
      <c r="AX24" s="343"/>
      <c r="AY24" s="343"/>
      <c r="AZ24" s="343"/>
      <c r="BA24" s="343"/>
      <c r="BB24" s="343"/>
      <c r="BC24" s="343"/>
      <c r="BD24" s="343">
        <v>0</v>
      </c>
      <c r="BE24" s="343"/>
      <c r="BF24" s="343"/>
      <c r="BG24" s="343"/>
      <c r="BH24" s="343"/>
      <c r="BI24" s="343"/>
      <c r="BJ24" s="343"/>
    </row>
    <row r="25" spans="3:62">
      <c r="C25" s="243" t="s">
        <v>191</v>
      </c>
      <c r="D25" s="243"/>
      <c r="E25" s="243"/>
      <c r="F25" s="243"/>
      <c r="G25" s="243"/>
      <c r="H25" s="345" t="s">
        <v>209</v>
      </c>
      <c r="I25" s="345"/>
      <c r="J25" s="345"/>
      <c r="K25" s="345"/>
      <c r="L25" s="345"/>
      <c r="M25" s="54"/>
      <c r="N25" s="242">
        <f>SUM(U25:BJ25)</f>
        <v>76265</v>
      </c>
      <c r="O25" s="240"/>
      <c r="P25" s="240"/>
      <c r="Q25" s="240"/>
      <c r="R25" s="240"/>
      <c r="S25" s="240"/>
      <c r="T25" s="240"/>
      <c r="U25" s="343">
        <v>6996</v>
      </c>
      <c r="V25" s="343"/>
      <c r="W25" s="343"/>
      <c r="X25" s="343"/>
      <c r="Y25" s="343"/>
      <c r="Z25" s="343"/>
      <c r="AA25" s="343"/>
      <c r="AB25" s="343">
        <v>6387</v>
      </c>
      <c r="AC25" s="343"/>
      <c r="AD25" s="343"/>
      <c r="AE25" s="343"/>
      <c r="AF25" s="343"/>
      <c r="AG25" s="343"/>
      <c r="AH25" s="343"/>
      <c r="AI25" s="343">
        <v>9360</v>
      </c>
      <c r="AJ25" s="343"/>
      <c r="AK25" s="343"/>
      <c r="AL25" s="343"/>
      <c r="AM25" s="343"/>
      <c r="AN25" s="343"/>
      <c r="AO25" s="343"/>
      <c r="AP25" s="343">
        <v>22</v>
      </c>
      <c r="AQ25" s="343"/>
      <c r="AR25" s="343"/>
      <c r="AS25" s="343"/>
      <c r="AT25" s="343"/>
      <c r="AU25" s="343"/>
      <c r="AV25" s="343"/>
      <c r="AW25" s="343">
        <v>53500</v>
      </c>
      <c r="AX25" s="343"/>
      <c r="AY25" s="343"/>
      <c r="AZ25" s="343"/>
      <c r="BA25" s="343"/>
      <c r="BB25" s="343"/>
      <c r="BC25" s="343"/>
      <c r="BD25" s="343">
        <v>0</v>
      </c>
      <c r="BE25" s="343"/>
      <c r="BF25" s="343"/>
      <c r="BG25" s="343"/>
      <c r="BH25" s="343"/>
      <c r="BI25" s="343"/>
      <c r="BJ25" s="343"/>
    </row>
    <row r="26" spans="3:62">
      <c r="C26" s="243" t="s">
        <v>192</v>
      </c>
      <c r="D26" s="243"/>
      <c r="E26" s="243"/>
      <c r="F26" s="243"/>
      <c r="G26" s="243"/>
      <c r="H26" s="345" t="s">
        <v>210</v>
      </c>
      <c r="I26" s="345"/>
      <c r="J26" s="345"/>
      <c r="K26" s="345"/>
      <c r="L26" s="345"/>
      <c r="M26" s="54"/>
      <c r="N26" s="242">
        <f>SUM(U26:BJ26)</f>
        <v>183426</v>
      </c>
      <c r="O26" s="240"/>
      <c r="P26" s="240"/>
      <c r="Q26" s="240"/>
      <c r="R26" s="240"/>
      <c r="S26" s="240"/>
      <c r="T26" s="240"/>
      <c r="U26" s="343">
        <v>21611</v>
      </c>
      <c r="V26" s="343"/>
      <c r="W26" s="343"/>
      <c r="X26" s="343"/>
      <c r="Y26" s="343"/>
      <c r="Z26" s="343"/>
      <c r="AA26" s="343"/>
      <c r="AB26" s="343">
        <v>11526</v>
      </c>
      <c r="AC26" s="343"/>
      <c r="AD26" s="343"/>
      <c r="AE26" s="343"/>
      <c r="AF26" s="343"/>
      <c r="AG26" s="343"/>
      <c r="AH26" s="343"/>
      <c r="AI26" s="344">
        <v>0</v>
      </c>
      <c r="AJ26" s="344"/>
      <c r="AK26" s="344"/>
      <c r="AL26" s="344"/>
      <c r="AM26" s="344"/>
      <c r="AN26" s="344"/>
      <c r="AO26" s="344"/>
      <c r="AP26" s="343">
        <v>21975</v>
      </c>
      <c r="AQ26" s="343"/>
      <c r="AR26" s="343"/>
      <c r="AS26" s="343"/>
      <c r="AT26" s="343"/>
      <c r="AU26" s="343"/>
      <c r="AV26" s="343"/>
      <c r="AW26" s="343">
        <v>91592</v>
      </c>
      <c r="AX26" s="343"/>
      <c r="AY26" s="343"/>
      <c r="AZ26" s="343"/>
      <c r="BA26" s="343"/>
      <c r="BB26" s="343"/>
      <c r="BC26" s="343"/>
      <c r="BD26" s="258">
        <v>36722</v>
      </c>
      <c r="BE26" s="258"/>
      <c r="BF26" s="258"/>
      <c r="BG26" s="258"/>
      <c r="BH26" s="258"/>
      <c r="BI26" s="258"/>
      <c r="BJ26" s="258"/>
    </row>
    <row r="27" spans="3:62">
      <c r="C27" s="243" t="s">
        <v>193</v>
      </c>
      <c r="D27" s="243"/>
      <c r="E27" s="243"/>
      <c r="F27" s="243"/>
      <c r="G27" s="243"/>
      <c r="H27" s="345" t="s">
        <v>211</v>
      </c>
      <c r="I27" s="345"/>
      <c r="J27" s="345"/>
      <c r="K27" s="345"/>
      <c r="L27" s="345"/>
      <c r="M27" s="54"/>
      <c r="N27" s="242">
        <f>SUM(U27:BJ27)</f>
        <v>94877</v>
      </c>
      <c r="O27" s="240"/>
      <c r="P27" s="240"/>
      <c r="Q27" s="240"/>
      <c r="R27" s="240"/>
      <c r="S27" s="240"/>
      <c r="T27" s="240"/>
      <c r="U27" s="343">
        <v>5704</v>
      </c>
      <c r="V27" s="343"/>
      <c r="W27" s="343"/>
      <c r="X27" s="343"/>
      <c r="Y27" s="343"/>
      <c r="Z27" s="343"/>
      <c r="AA27" s="343"/>
      <c r="AB27" s="343">
        <v>11104</v>
      </c>
      <c r="AC27" s="343"/>
      <c r="AD27" s="343"/>
      <c r="AE27" s="343"/>
      <c r="AF27" s="343"/>
      <c r="AG27" s="343"/>
      <c r="AH27" s="343"/>
      <c r="AI27" s="343">
        <v>6037</v>
      </c>
      <c r="AJ27" s="343"/>
      <c r="AK27" s="343"/>
      <c r="AL27" s="343"/>
      <c r="AM27" s="343"/>
      <c r="AN27" s="343"/>
      <c r="AO27" s="343"/>
      <c r="AP27" s="343">
        <v>0</v>
      </c>
      <c r="AQ27" s="343"/>
      <c r="AR27" s="343"/>
      <c r="AS27" s="343"/>
      <c r="AT27" s="343"/>
      <c r="AU27" s="343"/>
      <c r="AV27" s="343"/>
      <c r="AW27" s="343">
        <v>72032</v>
      </c>
      <c r="AX27" s="343"/>
      <c r="AY27" s="343"/>
      <c r="AZ27" s="343"/>
      <c r="BA27" s="343"/>
      <c r="BB27" s="343"/>
      <c r="BC27" s="343"/>
      <c r="BD27" s="343">
        <v>0</v>
      </c>
      <c r="BE27" s="343"/>
      <c r="BF27" s="343"/>
      <c r="BG27" s="343"/>
      <c r="BH27" s="343"/>
      <c r="BI27" s="343"/>
      <c r="BJ27" s="343"/>
    </row>
    <row r="28" spans="3:62">
      <c r="C28" s="243" t="s">
        <v>194</v>
      </c>
      <c r="D28" s="243"/>
      <c r="E28" s="243"/>
      <c r="F28" s="243"/>
      <c r="G28" s="243"/>
      <c r="H28" s="345" t="s">
        <v>211</v>
      </c>
      <c r="I28" s="345"/>
      <c r="J28" s="345"/>
      <c r="K28" s="345"/>
      <c r="L28" s="345"/>
      <c r="M28" s="54"/>
      <c r="N28" s="242">
        <f>SUM(U28:BJ28)</f>
        <v>62195</v>
      </c>
      <c r="O28" s="240"/>
      <c r="P28" s="240"/>
      <c r="Q28" s="240"/>
      <c r="R28" s="240"/>
      <c r="S28" s="240"/>
      <c r="T28" s="240"/>
      <c r="U28" s="343">
        <v>7077</v>
      </c>
      <c r="V28" s="343"/>
      <c r="W28" s="343"/>
      <c r="X28" s="343"/>
      <c r="Y28" s="343"/>
      <c r="Z28" s="343"/>
      <c r="AA28" s="343"/>
      <c r="AB28" s="343">
        <v>10469</v>
      </c>
      <c r="AC28" s="343"/>
      <c r="AD28" s="343"/>
      <c r="AE28" s="343"/>
      <c r="AF28" s="343"/>
      <c r="AG28" s="343"/>
      <c r="AH28" s="343"/>
      <c r="AI28" s="343">
        <v>6297</v>
      </c>
      <c r="AJ28" s="343"/>
      <c r="AK28" s="343"/>
      <c r="AL28" s="343"/>
      <c r="AM28" s="343"/>
      <c r="AN28" s="343"/>
      <c r="AO28" s="343"/>
      <c r="AP28" s="343">
        <v>6</v>
      </c>
      <c r="AQ28" s="343"/>
      <c r="AR28" s="343"/>
      <c r="AS28" s="343"/>
      <c r="AT28" s="343"/>
      <c r="AU28" s="343"/>
      <c r="AV28" s="343"/>
      <c r="AW28" s="343">
        <v>38346</v>
      </c>
      <c r="AX28" s="343"/>
      <c r="AY28" s="343"/>
      <c r="AZ28" s="343"/>
      <c r="BA28" s="343"/>
      <c r="BB28" s="343"/>
      <c r="BC28" s="343"/>
      <c r="BD28" s="343">
        <v>0</v>
      </c>
      <c r="BE28" s="343"/>
      <c r="BF28" s="343"/>
      <c r="BG28" s="343"/>
      <c r="BH28" s="343"/>
      <c r="BI28" s="343"/>
      <c r="BJ28" s="343"/>
    </row>
    <row r="29" spans="3:62">
      <c r="H29" s="16"/>
      <c r="I29" s="16"/>
      <c r="J29" s="16"/>
      <c r="K29" s="16"/>
      <c r="L29" s="16"/>
      <c r="M29" s="54"/>
      <c r="U29" s="14"/>
      <c r="V29" s="14"/>
      <c r="W29" s="18"/>
      <c r="X29" s="14"/>
      <c r="Y29" s="14"/>
      <c r="Z29" s="14"/>
      <c r="AA29" s="14"/>
      <c r="AB29" s="14"/>
      <c r="AC29" s="14"/>
      <c r="AD29" s="14"/>
      <c r="AE29" s="14"/>
      <c r="AF29" s="14"/>
      <c r="AG29" s="18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8"/>
      <c r="AX29" s="14"/>
      <c r="AY29" s="14"/>
      <c r="AZ29" s="14"/>
      <c r="BA29" s="14"/>
      <c r="BB29" s="14"/>
      <c r="BC29" s="14"/>
      <c r="BD29" s="14"/>
      <c r="BE29" s="14"/>
      <c r="BF29" s="18"/>
      <c r="BG29" s="14"/>
      <c r="BH29" s="14"/>
      <c r="BI29" s="14"/>
      <c r="BJ29" s="14"/>
    </row>
    <row r="30" spans="3:62">
      <c r="C30" s="243" t="s">
        <v>195</v>
      </c>
      <c r="D30" s="243"/>
      <c r="E30" s="243"/>
      <c r="F30" s="243"/>
      <c r="G30" s="243"/>
      <c r="H30" s="345" t="s">
        <v>211</v>
      </c>
      <c r="I30" s="345"/>
      <c r="J30" s="345"/>
      <c r="K30" s="345"/>
      <c r="L30" s="345"/>
      <c r="M30" s="54"/>
      <c r="N30" s="242">
        <f>SUM(U30:BJ30)</f>
        <v>66479</v>
      </c>
      <c r="O30" s="240"/>
      <c r="P30" s="240"/>
      <c r="Q30" s="240"/>
      <c r="R30" s="240"/>
      <c r="S30" s="240"/>
      <c r="T30" s="240"/>
      <c r="U30" s="343">
        <v>5501</v>
      </c>
      <c r="V30" s="343"/>
      <c r="W30" s="343"/>
      <c r="X30" s="343"/>
      <c r="Y30" s="343"/>
      <c r="Z30" s="343"/>
      <c r="AA30" s="343"/>
      <c r="AB30" s="343">
        <v>5583</v>
      </c>
      <c r="AC30" s="343"/>
      <c r="AD30" s="343"/>
      <c r="AE30" s="343"/>
      <c r="AF30" s="343"/>
      <c r="AG30" s="343"/>
      <c r="AH30" s="343"/>
      <c r="AI30" s="343">
        <v>3594</v>
      </c>
      <c r="AJ30" s="343"/>
      <c r="AK30" s="343"/>
      <c r="AL30" s="343"/>
      <c r="AM30" s="343"/>
      <c r="AN30" s="343"/>
      <c r="AO30" s="343"/>
      <c r="AP30" s="343">
        <v>0</v>
      </c>
      <c r="AQ30" s="343"/>
      <c r="AR30" s="343"/>
      <c r="AS30" s="343"/>
      <c r="AT30" s="343"/>
      <c r="AU30" s="343"/>
      <c r="AV30" s="343"/>
      <c r="AW30" s="343">
        <v>51801</v>
      </c>
      <c r="AX30" s="343"/>
      <c r="AY30" s="343"/>
      <c r="AZ30" s="343"/>
      <c r="BA30" s="343"/>
      <c r="BB30" s="343"/>
      <c r="BC30" s="343"/>
      <c r="BD30" s="343">
        <v>0</v>
      </c>
      <c r="BE30" s="343"/>
      <c r="BF30" s="343"/>
      <c r="BG30" s="343"/>
      <c r="BH30" s="343"/>
      <c r="BI30" s="343"/>
      <c r="BJ30" s="343"/>
    </row>
    <row r="31" spans="3:62">
      <c r="C31" s="243" t="s">
        <v>196</v>
      </c>
      <c r="D31" s="243"/>
      <c r="E31" s="243"/>
      <c r="F31" s="243"/>
      <c r="G31" s="243"/>
      <c r="H31" s="345" t="s">
        <v>212</v>
      </c>
      <c r="I31" s="345"/>
      <c r="J31" s="345"/>
      <c r="K31" s="345"/>
      <c r="L31" s="345"/>
      <c r="M31" s="54"/>
      <c r="N31" s="242">
        <f>SUM(U31:BJ31)</f>
        <v>75553</v>
      </c>
      <c r="O31" s="240"/>
      <c r="P31" s="240"/>
      <c r="Q31" s="240"/>
      <c r="R31" s="240"/>
      <c r="S31" s="240"/>
      <c r="T31" s="240"/>
      <c r="U31" s="343">
        <v>2998</v>
      </c>
      <c r="V31" s="343"/>
      <c r="W31" s="343"/>
      <c r="X31" s="343"/>
      <c r="Y31" s="343"/>
      <c r="Z31" s="343"/>
      <c r="AA31" s="343"/>
      <c r="AB31" s="343">
        <v>8070</v>
      </c>
      <c r="AC31" s="343"/>
      <c r="AD31" s="343"/>
      <c r="AE31" s="343"/>
      <c r="AF31" s="343"/>
      <c r="AG31" s="343"/>
      <c r="AH31" s="343"/>
      <c r="AI31" s="343">
        <v>2733</v>
      </c>
      <c r="AJ31" s="343"/>
      <c r="AK31" s="343"/>
      <c r="AL31" s="343"/>
      <c r="AM31" s="343"/>
      <c r="AN31" s="343"/>
      <c r="AO31" s="343"/>
      <c r="AP31" s="343">
        <v>0</v>
      </c>
      <c r="AQ31" s="343"/>
      <c r="AR31" s="343"/>
      <c r="AS31" s="343"/>
      <c r="AT31" s="343"/>
      <c r="AU31" s="343"/>
      <c r="AV31" s="343"/>
      <c r="AW31" s="343">
        <v>61752</v>
      </c>
      <c r="AX31" s="343"/>
      <c r="AY31" s="343"/>
      <c r="AZ31" s="343"/>
      <c r="BA31" s="343"/>
      <c r="BB31" s="343"/>
      <c r="BC31" s="343"/>
      <c r="BD31" s="343">
        <v>0</v>
      </c>
      <c r="BE31" s="343"/>
      <c r="BF31" s="343"/>
      <c r="BG31" s="343"/>
      <c r="BH31" s="343"/>
      <c r="BI31" s="343"/>
      <c r="BJ31" s="343"/>
    </row>
    <row r="32" spans="3:62" ht="13.5" customHeight="1">
      <c r="C32" s="243" t="s">
        <v>197</v>
      </c>
      <c r="D32" s="243"/>
      <c r="E32" s="243"/>
      <c r="F32" s="243"/>
      <c r="G32" s="243"/>
      <c r="H32" s="345" t="s">
        <v>212</v>
      </c>
      <c r="I32" s="345"/>
      <c r="J32" s="345"/>
      <c r="K32" s="345"/>
      <c r="L32" s="345"/>
      <c r="M32" s="54"/>
      <c r="N32" s="242">
        <f>SUM(U32:BJ32)</f>
        <v>59293</v>
      </c>
      <c r="O32" s="240"/>
      <c r="P32" s="240"/>
      <c r="Q32" s="240"/>
      <c r="R32" s="240"/>
      <c r="S32" s="240"/>
      <c r="T32" s="240"/>
      <c r="U32" s="343">
        <v>8154</v>
      </c>
      <c r="V32" s="343"/>
      <c r="W32" s="343"/>
      <c r="X32" s="343"/>
      <c r="Y32" s="343"/>
      <c r="Z32" s="343"/>
      <c r="AA32" s="343"/>
      <c r="AB32" s="343">
        <v>10190</v>
      </c>
      <c r="AC32" s="343"/>
      <c r="AD32" s="343"/>
      <c r="AE32" s="343"/>
      <c r="AF32" s="343"/>
      <c r="AG32" s="343"/>
      <c r="AH32" s="343"/>
      <c r="AI32" s="344">
        <v>0</v>
      </c>
      <c r="AJ32" s="344"/>
      <c r="AK32" s="344"/>
      <c r="AL32" s="344"/>
      <c r="AM32" s="344"/>
      <c r="AN32" s="344"/>
      <c r="AO32" s="344"/>
      <c r="AP32" s="343">
        <v>0</v>
      </c>
      <c r="AQ32" s="343"/>
      <c r="AR32" s="343"/>
      <c r="AS32" s="343"/>
      <c r="AT32" s="343"/>
      <c r="AU32" s="343"/>
      <c r="AV32" s="343"/>
      <c r="AW32" s="343">
        <v>40949</v>
      </c>
      <c r="AX32" s="343"/>
      <c r="AY32" s="343"/>
      <c r="AZ32" s="343"/>
      <c r="BA32" s="343"/>
      <c r="BB32" s="343"/>
      <c r="BC32" s="343"/>
      <c r="BD32" s="343">
        <v>0</v>
      </c>
      <c r="BE32" s="343"/>
      <c r="BF32" s="343"/>
      <c r="BG32" s="343"/>
      <c r="BH32" s="343"/>
      <c r="BI32" s="343"/>
      <c r="BJ32" s="343"/>
    </row>
    <row r="33" spans="2:62" ht="13.5" customHeight="1">
      <c r="C33" s="243" t="s">
        <v>198</v>
      </c>
      <c r="D33" s="243"/>
      <c r="E33" s="243"/>
      <c r="F33" s="243"/>
      <c r="G33" s="243"/>
      <c r="H33" s="345" t="s">
        <v>213</v>
      </c>
      <c r="I33" s="345"/>
      <c r="J33" s="345"/>
      <c r="K33" s="345"/>
      <c r="L33" s="345"/>
      <c r="M33" s="54"/>
      <c r="N33" s="242">
        <f>SUM(U33:BJ33)</f>
        <v>74803</v>
      </c>
      <c r="O33" s="240"/>
      <c r="P33" s="240"/>
      <c r="Q33" s="240"/>
      <c r="R33" s="240"/>
      <c r="S33" s="240"/>
      <c r="T33" s="240"/>
      <c r="U33" s="343">
        <v>1941</v>
      </c>
      <c r="V33" s="343"/>
      <c r="W33" s="343"/>
      <c r="X33" s="343"/>
      <c r="Y33" s="343"/>
      <c r="Z33" s="343"/>
      <c r="AA33" s="343"/>
      <c r="AB33" s="343">
        <v>8375</v>
      </c>
      <c r="AC33" s="343"/>
      <c r="AD33" s="343"/>
      <c r="AE33" s="343"/>
      <c r="AF33" s="343"/>
      <c r="AG33" s="343"/>
      <c r="AH33" s="343"/>
      <c r="AI33" s="343">
        <v>7726</v>
      </c>
      <c r="AJ33" s="343"/>
      <c r="AK33" s="343"/>
      <c r="AL33" s="343"/>
      <c r="AM33" s="343"/>
      <c r="AN33" s="343"/>
      <c r="AO33" s="343"/>
      <c r="AP33" s="343">
        <v>0</v>
      </c>
      <c r="AQ33" s="343"/>
      <c r="AR33" s="343"/>
      <c r="AS33" s="343"/>
      <c r="AT33" s="343"/>
      <c r="AU33" s="343"/>
      <c r="AV33" s="343"/>
      <c r="AW33" s="343">
        <v>56761</v>
      </c>
      <c r="AX33" s="343"/>
      <c r="AY33" s="343"/>
      <c r="AZ33" s="343"/>
      <c r="BA33" s="343"/>
      <c r="BB33" s="343"/>
      <c r="BC33" s="343"/>
      <c r="BD33" s="343">
        <v>0</v>
      </c>
      <c r="BE33" s="343"/>
      <c r="BF33" s="343"/>
      <c r="BG33" s="343"/>
      <c r="BH33" s="343"/>
      <c r="BI33" s="343"/>
      <c r="BJ33" s="343"/>
    </row>
    <row r="34" spans="2:62" ht="13.5" customHeight="1">
      <c r="C34" s="243" t="s">
        <v>199</v>
      </c>
      <c r="D34" s="243"/>
      <c r="E34" s="243"/>
      <c r="F34" s="243"/>
      <c r="G34" s="243"/>
      <c r="H34" s="345" t="s">
        <v>213</v>
      </c>
      <c r="I34" s="345"/>
      <c r="J34" s="345"/>
      <c r="K34" s="345"/>
      <c r="L34" s="345"/>
      <c r="M34" s="54"/>
      <c r="N34" s="242">
        <f>SUM(U34:BJ34)</f>
        <v>82017</v>
      </c>
      <c r="O34" s="240"/>
      <c r="P34" s="240"/>
      <c r="Q34" s="240"/>
      <c r="R34" s="240"/>
      <c r="S34" s="240"/>
      <c r="T34" s="240"/>
      <c r="U34" s="343">
        <v>7692</v>
      </c>
      <c r="V34" s="343"/>
      <c r="W34" s="343"/>
      <c r="X34" s="343"/>
      <c r="Y34" s="343"/>
      <c r="Z34" s="343"/>
      <c r="AA34" s="343"/>
      <c r="AB34" s="343">
        <v>13692</v>
      </c>
      <c r="AC34" s="343"/>
      <c r="AD34" s="343"/>
      <c r="AE34" s="343"/>
      <c r="AF34" s="343"/>
      <c r="AG34" s="343"/>
      <c r="AH34" s="343"/>
      <c r="AI34" s="344">
        <v>0</v>
      </c>
      <c r="AJ34" s="344"/>
      <c r="AK34" s="344"/>
      <c r="AL34" s="344"/>
      <c r="AM34" s="344"/>
      <c r="AN34" s="344"/>
      <c r="AO34" s="344"/>
      <c r="AP34" s="343">
        <v>0</v>
      </c>
      <c r="AQ34" s="343"/>
      <c r="AR34" s="343"/>
      <c r="AS34" s="343"/>
      <c r="AT34" s="343"/>
      <c r="AU34" s="343"/>
      <c r="AV34" s="343"/>
      <c r="AW34" s="343">
        <v>60633</v>
      </c>
      <c r="AX34" s="343"/>
      <c r="AY34" s="343"/>
      <c r="AZ34" s="343"/>
      <c r="BA34" s="343"/>
      <c r="BB34" s="343"/>
      <c r="BC34" s="343"/>
      <c r="BD34" s="343">
        <v>0</v>
      </c>
      <c r="BE34" s="343"/>
      <c r="BF34" s="343"/>
      <c r="BG34" s="343"/>
      <c r="BH34" s="343"/>
      <c r="BI34" s="343"/>
      <c r="BJ34" s="343"/>
    </row>
    <row r="35" spans="2:62">
      <c r="H35" s="16"/>
      <c r="I35" s="16"/>
      <c r="J35" s="16"/>
      <c r="K35" s="16"/>
      <c r="L35" s="16"/>
      <c r="M35" s="54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2:62" ht="13.5" customHeight="1">
      <c r="C36" s="243" t="s">
        <v>200</v>
      </c>
      <c r="D36" s="243"/>
      <c r="E36" s="243"/>
      <c r="F36" s="243"/>
      <c r="G36" s="243"/>
      <c r="H36" s="345" t="s">
        <v>214</v>
      </c>
      <c r="I36" s="345"/>
      <c r="J36" s="345"/>
      <c r="K36" s="345"/>
      <c r="L36" s="345"/>
      <c r="M36" s="54"/>
      <c r="N36" s="242">
        <f>SUM(U36:BJ36)</f>
        <v>45254</v>
      </c>
      <c r="O36" s="240"/>
      <c r="P36" s="240"/>
      <c r="Q36" s="240"/>
      <c r="R36" s="240"/>
      <c r="S36" s="240"/>
      <c r="T36" s="240"/>
      <c r="U36" s="343">
        <v>3874</v>
      </c>
      <c r="V36" s="343"/>
      <c r="W36" s="343"/>
      <c r="X36" s="343"/>
      <c r="Y36" s="343"/>
      <c r="Z36" s="343"/>
      <c r="AA36" s="343"/>
      <c r="AB36" s="343">
        <v>12848</v>
      </c>
      <c r="AC36" s="343"/>
      <c r="AD36" s="343"/>
      <c r="AE36" s="343"/>
      <c r="AF36" s="343"/>
      <c r="AG36" s="343"/>
      <c r="AH36" s="343"/>
      <c r="AI36" s="344">
        <v>0</v>
      </c>
      <c r="AJ36" s="344"/>
      <c r="AK36" s="344"/>
      <c r="AL36" s="344"/>
      <c r="AM36" s="344"/>
      <c r="AN36" s="344"/>
      <c r="AO36" s="344"/>
      <c r="AP36" s="343">
        <v>12</v>
      </c>
      <c r="AQ36" s="343"/>
      <c r="AR36" s="343"/>
      <c r="AS36" s="343"/>
      <c r="AT36" s="343"/>
      <c r="AU36" s="343"/>
      <c r="AV36" s="343"/>
      <c r="AW36" s="343">
        <v>28520</v>
      </c>
      <c r="AX36" s="343"/>
      <c r="AY36" s="343"/>
      <c r="AZ36" s="343"/>
      <c r="BA36" s="343"/>
      <c r="BB36" s="343"/>
      <c r="BC36" s="343"/>
      <c r="BD36" s="343">
        <v>0</v>
      </c>
      <c r="BE36" s="343"/>
      <c r="BF36" s="343"/>
      <c r="BG36" s="343"/>
      <c r="BH36" s="343"/>
      <c r="BI36" s="343"/>
      <c r="BJ36" s="343"/>
    </row>
    <row r="37" spans="2:62">
      <c r="C37" s="243" t="s">
        <v>201</v>
      </c>
      <c r="D37" s="243"/>
      <c r="E37" s="243"/>
      <c r="F37" s="243"/>
      <c r="G37" s="243"/>
      <c r="H37" s="345" t="s">
        <v>215</v>
      </c>
      <c r="I37" s="345"/>
      <c r="J37" s="345"/>
      <c r="K37" s="345"/>
      <c r="L37" s="345"/>
      <c r="M37" s="54"/>
      <c r="N37" s="242">
        <f>SUM(U37:BJ37)</f>
        <v>72246</v>
      </c>
      <c r="O37" s="240"/>
      <c r="P37" s="240"/>
      <c r="Q37" s="240"/>
      <c r="R37" s="240"/>
      <c r="S37" s="240"/>
      <c r="T37" s="240"/>
      <c r="U37" s="343">
        <v>2739</v>
      </c>
      <c r="V37" s="343"/>
      <c r="W37" s="343"/>
      <c r="X37" s="343"/>
      <c r="Y37" s="343"/>
      <c r="Z37" s="343"/>
      <c r="AA37" s="343"/>
      <c r="AB37" s="343">
        <v>7161</v>
      </c>
      <c r="AC37" s="343"/>
      <c r="AD37" s="343"/>
      <c r="AE37" s="343"/>
      <c r="AF37" s="343"/>
      <c r="AG37" s="343"/>
      <c r="AH37" s="343"/>
      <c r="AI37" s="344">
        <v>0</v>
      </c>
      <c r="AJ37" s="344"/>
      <c r="AK37" s="344"/>
      <c r="AL37" s="344"/>
      <c r="AM37" s="344"/>
      <c r="AN37" s="344"/>
      <c r="AO37" s="344"/>
      <c r="AP37" s="343">
        <v>20</v>
      </c>
      <c r="AQ37" s="343"/>
      <c r="AR37" s="343"/>
      <c r="AS37" s="343"/>
      <c r="AT37" s="343"/>
      <c r="AU37" s="343"/>
      <c r="AV37" s="343"/>
      <c r="AW37" s="343">
        <v>59759</v>
      </c>
      <c r="AX37" s="343"/>
      <c r="AY37" s="343"/>
      <c r="AZ37" s="343"/>
      <c r="BA37" s="343"/>
      <c r="BB37" s="343"/>
      <c r="BC37" s="343"/>
      <c r="BD37" s="258">
        <v>2567</v>
      </c>
      <c r="BE37" s="258"/>
      <c r="BF37" s="258"/>
      <c r="BG37" s="258"/>
      <c r="BH37" s="258"/>
      <c r="BI37" s="258"/>
      <c r="BJ37" s="258"/>
    </row>
    <row r="38" spans="2:6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>
      <c r="B39" s="33"/>
      <c r="C39" s="252" t="s">
        <v>133</v>
      </c>
      <c r="D39" s="252"/>
      <c r="E39" s="172" t="s">
        <v>134</v>
      </c>
      <c r="F39" s="2" t="s">
        <v>784</v>
      </c>
    </row>
    <row r="40" spans="2:62">
      <c r="B40" s="266" t="s">
        <v>135</v>
      </c>
      <c r="C40" s="266"/>
      <c r="D40" s="266"/>
      <c r="E40" s="8" t="s">
        <v>134</v>
      </c>
      <c r="F40" s="2" t="s">
        <v>170</v>
      </c>
    </row>
    <row r="43" spans="2:62" ht="18" customHeight="1">
      <c r="B43" s="253" t="s">
        <v>670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</row>
    <row r="44" spans="2:62" ht="12.95" customHeight="1"/>
    <row r="45" spans="2:62">
      <c r="B45" s="244" t="s">
        <v>1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333" t="s">
        <v>695</v>
      </c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3" t="s">
        <v>696</v>
      </c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7"/>
      <c r="AM45" s="331" t="s">
        <v>42</v>
      </c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</row>
    <row r="46" spans="2:62"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335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5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8"/>
      <c r="AM46" s="339" t="s">
        <v>63</v>
      </c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1"/>
      <c r="AY46" s="249" t="s">
        <v>697</v>
      </c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</row>
    <row r="47" spans="2:62" ht="13.5" customHeight="1">
      <c r="N47" s="53"/>
    </row>
    <row r="48" spans="2:62" ht="13.5" customHeight="1">
      <c r="C48" s="243" t="s">
        <v>9</v>
      </c>
      <c r="D48" s="243"/>
      <c r="E48" s="243"/>
      <c r="F48" s="243"/>
      <c r="G48" s="241">
        <v>20</v>
      </c>
      <c r="H48" s="241"/>
      <c r="I48" s="241"/>
      <c r="J48" s="243" t="s">
        <v>1</v>
      </c>
      <c r="K48" s="243"/>
      <c r="L48" s="243"/>
      <c r="M48" s="243"/>
      <c r="N48" s="54"/>
      <c r="O48" s="330">
        <v>20765</v>
      </c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0">
        <v>7316</v>
      </c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2"/>
      <c r="AM48" s="242">
        <v>988</v>
      </c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0">
        <v>309</v>
      </c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</row>
    <row r="49" spans="2:62" ht="13.5" customHeight="1">
      <c r="G49" s="241">
        <v>21</v>
      </c>
      <c r="H49" s="241"/>
      <c r="I49" s="241"/>
      <c r="N49" s="54"/>
      <c r="O49" s="330">
        <v>27706</v>
      </c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0">
        <v>10655</v>
      </c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2"/>
      <c r="AM49" s="242">
        <v>2085</v>
      </c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0">
        <v>599</v>
      </c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</row>
    <row r="50" spans="2:62" ht="13.5" customHeight="1">
      <c r="G50" s="241">
        <v>22</v>
      </c>
      <c r="H50" s="241"/>
      <c r="I50" s="241"/>
      <c r="N50" s="54"/>
      <c r="O50" s="330">
        <v>26877</v>
      </c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0">
        <v>12840</v>
      </c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2"/>
      <c r="AM50" s="242">
        <v>2660</v>
      </c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0">
        <v>626</v>
      </c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</row>
    <row r="51" spans="2:62" ht="13.5" customHeight="1">
      <c r="G51" s="241">
        <v>23</v>
      </c>
      <c r="H51" s="241"/>
      <c r="I51" s="241"/>
      <c r="N51" s="54"/>
      <c r="O51" s="330">
        <v>25750</v>
      </c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0">
        <v>11816</v>
      </c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2"/>
      <c r="AM51" s="242">
        <v>2654</v>
      </c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0">
        <v>632</v>
      </c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</row>
    <row r="52" spans="2:62" ht="13.5" customHeight="1">
      <c r="G52" s="238">
        <v>24</v>
      </c>
      <c r="H52" s="238"/>
      <c r="I52" s="238"/>
      <c r="J52" s="207"/>
      <c r="K52" s="207"/>
      <c r="L52" s="207"/>
      <c r="M52" s="207"/>
      <c r="N52" s="208"/>
      <c r="O52" s="348">
        <v>29589</v>
      </c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7">
        <v>12798</v>
      </c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9"/>
      <c r="AM52" s="239">
        <v>2579</v>
      </c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7">
        <v>619</v>
      </c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</row>
    <row r="53" spans="2:62" ht="13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>
      <c r="B54" s="244" t="s">
        <v>1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349" t="s">
        <v>42</v>
      </c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</row>
    <row r="55" spans="2:62" ht="13.5" customHeight="1"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 t="s">
        <v>698</v>
      </c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 t="s">
        <v>5</v>
      </c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 t="s">
        <v>699</v>
      </c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 t="s">
        <v>38</v>
      </c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9"/>
    </row>
    <row r="56" spans="2:62" ht="13.5" customHeight="1">
      <c r="N56" s="53"/>
    </row>
    <row r="57" spans="2:62" ht="13.5" customHeight="1">
      <c r="C57" s="243" t="s">
        <v>9</v>
      </c>
      <c r="D57" s="243"/>
      <c r="E57" s="243"/>
      <c r="F57" s="243"/>
      <c r="G57" s="241">
        <v>20</v>
      </c>
      <c r="H57" s="241"/>
      <c r="I57" s="241"/>
      <c r="J57" s="243" t="s">
        <v>1</v>
      </c>
      <c r="K57" s="243"/>
      <c r="L57" s="243"/>
      <c r="M57" s="243"/>
      <c r="N57" s="54"/>
      <c r="O57" s="330">
        <v>238</v>
      </c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>
        <v>270</v>
      </c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>
        <v>132</v>
      </c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>
        <v>39</v>
      </c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</row>
    <row r="58" spans="2:62" ht="13.5" customHeight="1">
      <c r="G58" s="241">
        <v>21</v>
      </c>
      <c r="H58" s="241"/>
      <c r="I58" s="241"/>
      <c r="N58" s="54"/>
      <c r="O58" s="330">
        <v>517</v>
      </c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>
        <v>588</v>
      </c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>
        <v>295</v>
      </c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>
        <v>86</v>
      </c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</row>
    <row r="59" spans="2:62" ht="13.5" customHeight="1">
      <c r="G59" s="241">
        <v>22</v>
      </c>
      <c r="H59" s="241"/>
      <c r="I59" s="241"/>
      <c r="N59" s="54"/>
      <c r="O59" s="330">
        <v>838</v>
      </c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>
        <v>707</v>
      </c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>
        <v>404</v>
      </c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>
        <v>85</v>
      </c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</row>
    <row r="60" spans="2:62" ht="13.5" customHeight="1">
      <c r="G60" s="241">
        <v>23</v>
      </c>
      <c r="H60" s="241"/>
      <c r="I60" s="241"/>
      <c r="N60" s="54"/>
      <c r="O60" s="330">
        <v>793</v>
      </c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>
        <v>691</v>
      </c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>
        <v>412</v>
      </c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>
        <v>126</v>
      </c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</row>
    <row r="61" spans="2:62" ht="13.5" customHeight="1">
      <c r="G61" s="238">
        <v>24</v>
      </c>
      <c r="H61" s="238"/>
      <c r="I61" s="238"/>
      <c r="J61" s="207"/>
      <c r="K61" s="207"/>
      <c r="L61" s="207"/>
      <c r="M61" s="207"/>
      <c r="N61" s="208"/>
      <c r="O61" s="348">
        <v>774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>
        <v>722</v>
      </c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>
        <v>358</v>
      </c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>
        <v>106</v>
      </c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</row>
    <row r="62" spans="2:62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>
      <c r="C63" s="252" t="s">
        <v>133</v>
      </c>
      <c r="D63" s="252"/>
      <c r="E63" s="8" t="s">
        <v>134</v>
      </c>
      <c r="F63" s="2" t="s">
        <v>217</v>
      </c>
    </row>
    <row r="64" spans="2:62">
      <c r="F64" s="2" t="s">
        <v>218</v>
      </c>
    </row>
    <row r="65" spans="2:6">
      <c r="B65" s="236" t="s">
        <v>135</v>
      </c>
      <c r="C65" s="236"/>
      <c r="D65" s="236"/>
      <c r="E65" s="8" t="s">
        <v>134</v>
      </c>
      <c r="F65" s="2" t="s">
        <v>219</v>
      </c>
    </row>
  </sheetData>
  <mergeCells count="288">
    <mergeCell ref="AY60:BJ60"/>
    <mergeCell ref="O61:Z61"/>
    <mergeCell ref="AA61:AL61"/>
    <mergeCell ref="AM61:AX61"/>
    <mergeCell ref="AY61:BJ61"/>
    <mergeCell ref="AM51:AX51"/>
    <mergeCell ref="AY51:BJ51"/>
    <mergeCell ref="O52:Z52"/>
    <mergeCell ref="AA52:AL52"/>
    <mergeCell ref="AM52:AX52"/>
    <mergeCell ref="AY52:BJ52"/>
    <mergeCell ref="O55:Z55"/>
    <mergeCell ref="AA55:AL55"/>
    <mergeCell ref="AM55:AX55"/>
    <mergeCell ref="AY55:BJ55"/>
    <mergeCell ref="O51:Z51"/>
    <mergeCell ref="AA51:AL51"/>
    <mergeCell ref="O54:BJ54"/>
    <mergeCell ref="O58:Z58"/>
    <mergeCell ref="AA58:AL58"/>
    <mergeCell ref="AM58:AX58"/>
    <mergeCell ref="AY58:BJ58"/>
    <mergeCell ref="O59:Z59"/>
    <mergeCell ref="AA59:AL59"/>
    <mergeCell ref="B5:BJ5"/>
    <mergeCell ref="B7:M8"/>
    <mergeCell ref="N7:T8"/>
    <mergeCell ref="U8:AA8"/>
    <mergeCell ref="AB8:AH8"/>
    <mergeCell ref="AI8:AO8"/>
    <mergeCell ref="AP8:AV8"/>
    <mergeCell ref="AW7:BC8"/>
    <mergeCell ref="BD7:BJ8"/>
    <mergeCell ref="U7:AV7"/>
    <mergeCell ref="C10:L10"/>
    <mergeCell ref="N10:T10"/>
    <mergeCell ref="U10:AA10"/>
    <mergeCell ref="AB10:AH10"/>
    <mergeCell ref="AI10:AO10"/>
    <mergeCell ref="AP10:AV10"/>
    <mergeCell ref="AW10:BC10"/>
    <mergeCell ref="BD10:BJ10"/>
    <mergeCell ref="C12:G12"/>
    <mergeCell ref="H12:L12"/>
    <mergeCell ref="BD12:BJ12"/>
    <mergeCell ref="C13:G13"/>
    <mergeCell ref="H13:L13"/>
    <mergeCell ref="AB12:AH12"/>
    <mergeCell ref="AI12:AO12"/>
    <mergeCell ref="AP12:AV12"/>
    <mergeCell ref="AW12:BC12"/>
    <mergeCell ref="C14:G14"/>
    <mergeCell ref="H14:L14"/>
    <mergeCell ref="C15:G15"/>
    <mergeCell ref="H15:L15"/>
    <mergeCell ref="AB13:AH13"/>
    <mergeCell ref="AI13:AO13"/>
    <mergeCell ref="AP13:AV13"/>
    <mergeCell ref="AW13:BC13"/>
    <mergeCell ref="C16:G16"/>
    <mergeCell ref="H16:L16"/>
    <mergeCell ref="C18:G18"/>
    <mergeCell ref="H18:L18"/>
    <mergeCell ref="C19:G19"/>
    <mergeCell ref="H19:L19"/>
    <mergeCell ref="C20:G20"/>
    <mergeCell ref="H20:L20"/>
    <mergeCell ref="C21:G21"/>
    <mergeCell ref="H21:L21"/>
    <mergeCell ref="C22:G22"/>
    <mergeCell ref="H22:L22"/>
    <mergeCell ref="C24:G24"/>
    <mergeCell ref="H24:L24"/>
    <mergeCell ref="C25:G25"/>
    <mergeCell ref="H25:L25"/>
    <mergeCell ref="C26:G26"/>
    <mergeCell ref="H26:L26"/>
    <mergeCell ref="C27:G27"/>
    <mergeCell ref="H27:L27"/>
    <mergeCell ref="C28:G28"/>
    <mergeCell ref="H28:L28"/>
    <mergeCell ref="C30:G30"/>
    <mergeCell ref="H30:L30"/>
    <mergeCell ref="C31:G31"/>
    <mergeCell ref="H31:L31"/>
    <mergeCell ref="C32:G32"/>
    <mergeCell ref="H32:L32"/>
    <mergeCell ref="C33:G33"/>
    <mergeCell ref="H33:L33"/>
    <mergeCell ref="C34:G34"/>
    <mergeCell ref="H34:L34"/>
    <mergeCell ref="C36:G36"/>
    <mergeCell ref="H36:L36"/>
    <mergeCell ref="C37:G37"/>
    <mergeCell ref="H37:L37"/>
    <mergeCell ref="N12:T12"/>
    <mergeCell ref="U12:AA12"/>
    <mergeCell ref="N14:T14"/>
    <mergeCell ref="U14:AA14"/>
    <mergeCell ref="N18:T18"/>
    <mergeCell ref="U18:AA18"/>
    <mergeCell ref="N13:T13"/>
    <mergeCell ref="U13:AA13"/>
    <mergeCell ref="N16:T16"/>
    <mergeCell ref="U16:AA16"/>
    <mergeCell ref="N19:T19"/>
    <mergeCell ref="U19:AA19"/>
    <mergeCell ref="N25:T25"/>
    <mergeCell ref="U25:AA25"/>
    <mergeCell ref="N30:T30"/>
    <mergeCell ref="U30:AA30"/>
    <mergeCell ref="N34:T34"/>
    <mergeCell ref="U34:AA34"/>
    <mergeCell ref="BD13:BJ13"/>
    <mergeCell ref="AB14:AH14"/>
    <mergeCell ref="AI14:AO14"/>
    <mergeCell ref="AP14:AV14"/>
    <mergeCell ref="AW14:BC14"/>
    <mergeCell ref="BD14:BJ14"/>
    <mergeCell ref="N15:T15"/>
    <mergeCell ref="U15:AA15"/>
    <mergeCell ref="AB15:AH15"/>
    <mergeCell ref="AI15:AO15"/>
    <mergeCell ref="AP15:AV15"/>
    <mergeCell ref="AW15:BC15"/>
    <mergeCell ref="BD15:BJ15"/>
    <mergeCell ref="AB16:AH16"/>
    <mergeCell ref="AI16:AO16"/>
    <mergeCell ref="AP16:AV16"/>
    <mergeCell ref="AW16:BC16"/>
    <mergeCell ref="BD16:BJ16"/>
    <mergeCell ref="AB18:AH18"/>
    <mergeCell ref="AI18:AO18"/>
    <mergeCell ref="AP18:AV18"/>
    <mergeCell ref="AW18:BC18"/>
    <mergeCell ref="BD18:BJ18"/>
    <mergeCell ref="AB19:AH19"/>
    <mergeCell ref="AI19:AO19"/>
    <mergeCell ref="AP19:AV19"/>
    <mergeCell ref="AW19:BC19"/>
    <mergeCell ref="BD19:BJ19"/>
    <mergeCell ref="N20:T20"/>
    <mergeCell ref="U20:AA20"/>
    <mergeCell ref="AB20:AH20"/>
    <mergeCell ref="AI20:AO20"/>
    <mergeCell ref="AP20:AV20"/>
    <mergeCell ref="AW20:BC20"/>
    <mergeCell ref="BD20:BJ20"/>
    <mergeCell ref="AW22:BC22"/>
    <mergeCell ref="BD22:BJ22"/>
    <mergeCell ref="N21:T21"/>
    <mergeCell ref="U21:AA21"/>
    <mergeCell ref="AB21:AH21"/>
    <mergeCell ref="AI21:AO21"/>
    <mergeCell ref="AP21:AV21"/>
    <mergeCell ref="AW21:BC21"/>
    <mergeCell ref="AB24:AH24"/>
    <mergeCell ref="AI24:AO24"/>
    <mergeCell ref="AP24:AV24"/>
    <mergeCell ref="AW24:BC24"/>
    <mergeCell ref="BD21:BJ21"/>
    <mergeCell ref="N22:T22"/>
    <mergeCell ref="U22:AA22"/>
    <mergeCell ref="AB22:AH22"/>
    <mergeCell ref="AI22:AO22"/>
    <mergeCell ref="AP22:AV22"/>
    <mergeCell ref="BD24:BJ24"/>
    <mergeCell ref="N24:T24"/>
    <mergeCell ref="U24:AA24"/>
    <mergeCell ref="AW27:BC27"/>
    <mergeCell ref="BD27:BJ27"/>
    <mergeCell ref="N26:T26"/>
    <mergeCell ref="U26:AA26"/>
    <mergeCell ref="AB26:AH26"/>
    <mergeCell ref="AI26:AO26"/>
    <mergeCell ref="AP26:AV26"/>
    <mergeCell ref="AW26:BC26"/>
    <mergeCell ref="BD26:BJ26"/>
    <mergeCell ref="N27:T27"/>
    <mergeCell ref="U27:AA27"/>
    <mergeCell ref="AB27:AH27"/>
    <mergeCell ref="AI27:AO27"/>
    <mergeCell ref="AP27:AV27"/>
    <mergeCell ref="BD28:BJ28"/>
    <mergeCell ref="AB25:AH25"/>
    <mergeCell ref="AI25:AO25"/>
    <mergeCell ref="AP25:AV25"/>
    <mergeCell ref="AW25:BC25"/>
    <mergeCell ref="BD25:BJ25"/>
    <mergeCell ref="N28:T28"/>
    <mergeCell ref="U28:AA28"/>
    <mergeCell ref="AW32:BC32"/>
    <mergeCell ref="BD32:BJ32"/>
    <mergeCell ref="N31:T31"/>
    <mergeCell ref="U31:AA31"/>
    <mergeCell ref="AB31:AH31"/>
    <mergeCell ref="AI31:AO31"/>
    <mergeCell ref="AP31:AV31"/>
    <mergeCell ref="AW31:BC31"/>
    <mergeCell ref="AB28:AH28"/>
    <mergeCell ref="AI28:AO28"/>
    <mergeCell ref="AP28:AV28"/>
    <mergeCell ref="AW28:BC28"/>
    <mergeCell ref="BD31:BJ31"/>
    <mergeCell ref="N32:T32"/>
    <mergeCell ref="U32:AA32"/>
    <mergeCell ref="AB32:AH32"/>
    <mergeCell ref="AI32:AO32"/>
    <mergeCell ref="AP32:AV32"/>
    <mergeCell ref="BD33:BJ33"/>
    <mergeCell ref="AB30:AH30"/>
    <mergeCell ref="AI30:AO30"/>
    <mergeCell ref="AP30:AV30"/>
    <mergeCell ref="AW30:BC30"/>
    <mergeCell ref="BD30:BJ30"/>
    <mergeCell ref="AB34:AH34"/>
    <mergeCell ref="AI34:AO34"/>
    <mergeCell ref="AP34:AV34"/>
    <mergeCell ref="AW34:BC34"/>
    <mergeCell ref="BD34:BJ34"/>
    <mergeCell ref="N33:T33"/>
    <mergeCell ref="U33:AA33"/>
    <mergeCell ref="N36:T36"/>
    <mergeCell ref="U36:AA36"/>
    <mergeCell ref="AB36:AH36"/>
    <mergeCell ref="AI36:AO36"/>
    <mergeCell ref="AP36:AV36"/>
    <mergeCell ref="AW36:BC36"/>
    <mergeCell ref="AB33:AH33"/>
    <mergeCell ref="AI33:AO33"/>
    <mergeCell ref="AP33:AV33"/>
    <mergeCell ref="AW33:BC33"/>
    <mergeCell ref="B43:BJ43"/>
    <mergeCell ref="B40:D40"/>
    <mergeCell ref="BD36:BJ36"/>
    <mergeCell ref="N37:T37"/>
    <mergeCell ref="U37:AA37"/>
    <mergeCell ref="AB37:AH37"/>
    <mergeCell ref="AI37:AO37"/>
    <mergeCell ref="AP37:AV37"/>
    <mergeCell ref="AW37:BC37"/>
    <mergeCell ref="BD37:BJ37"/>
    <mergeCell ref="C39:D39"/>
    <mergeCell ref="AY49:BJ49"/>
    <mergeCell ref="O50:Z50"/>
    <mergeCell ref="AA50:AL50"/>
    <mergeCell ref="AM50:AX50"/>
    <mergeCell ref="AY50:BJ50"/>
    <mergeCell ref="AM59:AX59"/>
    <mergeCell ref="AY59:BJ59"/>
    <mergeCell ref="AY57:BJ57"/>
    <mergeCell ref="B45:N46"/>
    <mergeCell ref="AM45:BJ45"/>
    <mergeCell ref="O45:Z46"/>
    <mergeCell ref="AA45:AL46"/>
    <mergeCell ref="AM46:AX46"/>
    <mergeCell ref="AY46:BJ46"/>
    <mergeCell ref="C48:F48"/>
    <mergeCell ref="J48:M48"/>
    <mergeCell ref="G48:I48"/>
    <mergeCell ref="O48:Z48"/>
    <mergeCell ref="AA48:AL48"/>
    <mergeCell ref="AM48:AX48"/>
    <mergeCell ref="AY48:BJ48"/>
    <mergeCell ref="O60:Z60"/>
    <mergeCell ref="AA60:AL60"/>
    <mergeCell ref="AM60:AX60"/>
    <mergeCell ref="C63:D63"/>
    <mergeCell ref="G60:I60"/>
    <mergeCell ref="A1:S2"/>
    <mergeCell ref="B65:D65"/>
    <mergeCell ref="G61:I61"/>
    <mergeCell ref="G58:I58"/>
    <mergeCell ref="G59:I59"/>
    <mergeCell ref="B54:N55"/>
    <mergeCell ref="G51:I51"/>
    <mergeCell ref="G52:I52"/>
    <mergeCell ref="C57:F57"/>
    <mergeCell ref="G57:I57"/>
    <mergeCell ref="J57:M57"/>
    <mergeCell ref="O57:Z57"/>
    <mergeCell ref="AA57:AL57"/>
    <mergeCell ref="AM57:AX57"/>
    <mergeCell ref="G49:I49"/>
    <mergeCell ref="G50:I50"/>
    <mergeCell ref="O49:Z49"/>
    <mergeCell ref="AA49:AL49"/>
    <mergeCell ref="AM49:AX49"/>
  </mergeCells>
  <phoneticPr fontId="9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225">
        <f>'170'!A1+1</f>
        <v>171</v>
      </c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</row>
    <row r="2" spans="2:63" ht="11.1" customHeight="1"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2:63" ht="11.1" customHeight="1"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2:63" ht="11.1" customHeight="1"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2:63" ht="18" customHeight="1">
      <c r="B5" s="253" t="s">
        <v>671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</row>
    <row r="6" spans="2:63" ht="12.95" customHeight="1">
      <c r="BJ6" s="12" t="s">
        <v>614</v>
      </c>
    </row>
    <row r="7" spans="2:63" ht="15" customHeight="1">
      <c r="B7" s="355" t="s">
        <v>220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 t="s">
        <v>163</v>
      </c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45" t="s">
        <v>161</v>
      </c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 t="s">
        <v>146</v>
      </c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 t="s">
        <v>658</v>
      </c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8"/>
    </row>
    <row r="8" spans="2:63" ht="15" customHeight="1">
      <c r="B8" s="356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47" t="s">
        <v>121</v>
      </c>
      <c r="P8" s="247"/>
      <c r="Q8" s="247"/>
      <c r="R8" s="247"/>
      <c r="S8" s="247"/>
      <c r="T8" s="247"/>
      <c r="U8" s="247" t="s">
        <v>221</v>
      </c>
      <c r="V8" s="247"/>
      <c r="W8" s="247"/>
      <c r="X8" s="247"/>
      <c r="Y8" s="247"/>
      <c r="Z8" s="247"/>
      <c r="AA8" s="247" t="s">
        <v>121</v>
      </c>
      <c r="AB8" s="247"/>
      <c r="AC8" s="247"/>
      <c r="AD8" s="247"/>
      <c r="AE8" s="247"/>
      <c r="AF8" s="247"/>
      <c r="AG8" s="247" t="s">
        <v>122</v>
      </c>
      <c r="AH8" s="247"/>
      <c r="AI8" s="247"/>
      <c r="AJ8" s="247"/>
      <c r="AK8" s="247"/>
      <c r="AL8" s="247"/>
      <c r="AM8" s="247" t="s">
        <v>121</v>
      </c>
      <c r="AN8" s="247"/>
      <c r="AO8" s="247"/>
      <c r="AP8" s="247"/>
      <c r="AQ8" s="247"/>
      <c r="AR8" s="247"/>
      <c r="AS8" s="247" t="s">
        <v>122</v>
      </c>
      <c r="AT8" s="247"/>
      <c r="AU8" s="247"/>
      <c r="AV8" s="247"/>
      <c r="AW8" s="247"/>
      <c r="AX8" s="247"/>
      <c r="AY8" s="247" t="s">
        <v>121</v>
      </c>
      <c r="AZ8" s="247"/>
      <c r="BA8" s="247"/>
      <c r="BB8" s="247"/>
      <c r="BC8" s="247"/>
      <c r="BD8" s="247"/>
      <c r="BE8" s="247" t="s">
        <v>122</v>
      </c>
      <c r="BF8" s="247"/>
      <c r="BG8" s="247"/>
      <c r="BH8" s="247"/>
      <c r="BI8" s="247"/>
      <c r="BJ8" s="249"/>
    </row>
    <row r="9" spans="2:63" ht="6.95" customHeight="1"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3"/>
    </row>
    <row r="10" spans="2:63" ht="13.5" customHeight="1">
      <c r="C10" s="357" t="s">
        <v>123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54"/>
      <c r="O10" s="237">
        <f>SUM(AA10,AM10,AY10)</f>
        <v>58373</v>
      </c>
      <c r="P10" s="237"/>
      <c r="Q10" s="237"/>
      <c r="R10" s="237"/>
      <c r="S10" s="237"/>
      <c r="T10" s="237"/>
      <c r="U10" s="237">
        <f>SUM(AG10,AS10,BE10)</f>
        <v>500040</v>
      </c>
      <c r="V10" s="237"/>
      <c r="W10" s="237"/>
      <c r="X10" s="237"/>
      <c r="Y10" s="237"/>
      <c r="Z10" s="237"/>
      <c r="AA10" s="237">
        <f>SUM(AA12:AF16,AA18:AF22,AA24:AF28,AA30:AF34,AA36:AF40,AA42:AF43)</f>
        <v>28299</v>
      </c>
      <c r="AB10" s="237"/>
      <c r="AC10" s="237"/>
      <c r="AD10" s="237"/>
      <c r="AE10" s="237"/>
      <c r="AF10" s="237"/>
      <c r="AG10" s="237">
        <f>SUM(AG12:AL16,AG18:AL22,AG24:AL28,AG30:AL34,AG36:AL40,AG42:AL43)</f>
        <v>254259</v>
      </c>
      <c r="AH10" s="237"/>
      <c r="AI10" s="237"/>
      <c r="AJ10" s="237"/>
      <c r="AK10" s="237"/>
      <c r="AL10" s="237"/>
      <c r="AM10" s="237">
        <f>SUM(AM12:AR16,AM18:AR22,AM24:AR28,AM30:AR34,AM36:AR40,AM42:AR43)</f>
        <v>20034</v>
      </c>
      <c r="AN10" s="237"/>
      <c r="AO10" s="237"/>
      <c r="AP10" s="237"/>
      <c r="AQ10" s="237"/>
      <c r="AR10" s="237"/>
      <c r="AS10" s="237">
        <f>SUM(AS12:AX16,AS18:AX22,AS24:AX28,AS30:AX34,AS36:AX40,AS42:AX43)</f>
        <v>161245</v>
      </c>
      <c r="AT10" s="237"/>
      <c r="AU10" s="237"/>
      <c r="AV10" s="237"/>
      <c r="AW10" s="237"/>
      <c r="AX10" s="237"/>
      <c r="AY10" s="237">
        <f>SUM(AY12:BD16,AY18:BD22,AY24:BD28,AY30:BD34,AY36:BD40,AY42:BD43)</f>
        <v>10040</v>
      </c>
      <c r="AZ10" s="237"/>
      <c r="BA10" s="237"/>
      <c r="BB10" s="237"/>
      <c r="BC10" s="237"/>
      <c r="BD10" s="237"/>
      <c r="BE10" s="237">
        <f>SUM(BE12:BJ16,BE18:BJ22,BE24:BJ28,BE30:BJ34,BE36:BJ40,BE42:BJ43)</f>
        <v>84536</v>
      </c>
      <c r="BF10" s="237"/>
      <c r="BG10" s="237"/>
      <c r="BH10" s="237"/>
      <c r="BI10" s="237"/>
      <c r="BJ10" s="237"/>
    </row>
    <row r="11" spans="2:63" ht="6.9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4"/>
    </row>
    <row r="12" spans="2:63" ht="13.5" customHeight="1">
      <c r="C12" s="351" t="s">
        <v>222</v>
      </c>
      <c r="D12" s="351"/>
      <c r="E12" s="351"/>
      <c r="F12" s="351"/>
      <c r="G12" s="351"/>
      <c r="H12" s="351"/>
      <c r="I12" s="351"/>
      <c r="J12" s="352" t="s">
        <v>243</v>
      </c>
      <c r="K12" s="352"/>
      <c r="L12" s="352"/>
      <c r="M12" s="352"/>
      <c r="N12" s="353"/>
      <c r="O12" s="240">
        <f>SUM(AA12,AM12,AY12)</f>
        <v>2458</v>
      </c>
      <c r="P12" s="240"/>
      <c r="Q12" s="240"/>
      <c r="R12" s="240"/>
      <c r="S12" s="240"/>
      <c r="T12" s="240"/>
      <c r="U12" s="240">
        <f>SUM(AG12,AS12,BE12)</f>
        <v>30182</v>
      </c>
      <c r="V12" s="240"/>
      <c r="W12" s="240"/>
      <c r="X12" s="240"/>
      <c r="Y12" s="240"/>
      <c r="Z12" s="240"/>
      <c r="AA12" s="343">
        <v>809</v>
      </c>
      <c r="AB12" s="343"/>
      <c r="AC12" s="343"/>
      <c r="AD12" s="343"/>
      <c r="AE12" s="343"/>
      <c r="AF12" s="343"/>
      <c r="AG12" s="343">
        <v>12239</v>
      </c>
      <c r="AH12" s="343"/>
      <c r="AI12" s="343"/>
      <c r="AJ12" s="343"/>
      <c r="AK12" s="343"/>
      <c r="AL12" s="343"/>
      <c r="AM12" s="343">
        <v>562</v>
      </c>
      <c r="AN12" s="343"/>
      <c r="AO12" s="343"/>
      <c r="AP12" s="343"/>
      <c r="AQ12" s="343"/>
      <c r="AR12" s="343"/>
      <c r="AS12" s="343">
        <v>6307</v>
      </c>
      <c r="AT12" s="343"/>
      <c r="AU12" s="343"/>
      <c r="AV12" s="343"/>
      <c r="AW12" s="343"/>
      <c r="AX12" s="343"/>
      <c r="AY12" s="343">
        <v>1087</v>
      </c>
      <c r="AZ12" s="343"/>
      <c r="BA12" s="343"/>
      <c r="BB12" s="343"/>
      <c r="BC12" s="343"/>
      <c r="BD12" s="343"/>
      <c r="BE12" s="343">
        <v>11636</v>
      </c>
      <c r="BF12" s="343"/>
      <c r="BG12" s="343"/>
      <c r="BH12" s="343"/>
      <c r="BI12" s="343"/>
      <c r="BJ12" s="343"/>
    </row>
    <row r="13" spans="2:63" ht="13.5" customHeight="1">
      <c r="C13" s="351" t="s">
        <v>223</v>
      </c>
      <c r="D13" s="351"/>
      <c r="E13" s="351"/>
      <c r="F13" s="351"/>
      <c r="G13" s="351"/>
      <c r="H13" s="351"/>
      <c r="I13" s="351"/>
      <c r="J13" s="352" t="s">
        <v>244</v>
      </c>
      <c r="K13" s="352"/>
      <c r="L13" s="352"/>
      <c r="M13" s="352"/>
      <c r="N13" s="353"/>
      <c r="O13" s="240">
        <f>SUM(AA13,AM13,AY13)</f>
        <v>2360</v>
      </c>
      <c r="P13" s="240"/>
      <c r="Q13" s="240"/>
      <c r="R13" s="240"/>
      <c r="S13" s="240"/>
      <c r="T13" s="240"/>
      <c r="U13" s="240">
        <f>SUM(AG13,AS13,BE13)</f>
        <v>14372</v>
      </c>
      <c r="V13" s="240"/>
      <c r="W13" s="240"/>
      <c r="X13" s="240"/>
      <c r="Y13" s="240"/>
      <c r="Z13" s="240"/>
      <c r="AA13" s="343">
        <v>390</v>
      </c>
      <c r="AB13" s="343"/>
      <c r="AC13" s="343"/>
      <c r="AD13" s="343"/>
      <c r="AE13" s="343"/>
      <c r="AF13" s="343"/>
      <c r="AG13" s="343">
        <v>4399</v>
      </c>
      <c r="AH13" s="343"/>
      <c r="AI13" s="343"/>
      <c r="AJ13" s="343"/>
      <c r="AK13" s="343"/>
      <c r="AL13" s="343"/>
      <c r="AM13" s="343">
        <v>1391</v>
      </c>
      <c r="AN13" s="343"/>
      <c r="AO13" s="343"/>
      <c r="AP13" s="343"/>
      <c r="AQ13" s="343"/>
      <c r="AR13" s="343"/>
      <c r="AS13" s="343">
        <v>6047</v>
      </c>
      <c r="AT13" s="343"/>
      <c r="AU13" s="343"/>
      <c r="AV13" s="343"/>
      <c r="AW13" s="343"/>
      <c r="AX13" s="343"/>
      <c r="AY13" s="343">
        <v>579</v>
      </c>
      <c r="AZ13" s="343"/>
      <c r="BA13" s="343"/>
      <c r="BB13" s="343"/>
      <c r="BC13" s="343"/>
      <c r="BD13" s="343"/>
      <c r="BE13" s="344">
        <v>3926</v>
      </c>
      <c r="BF13" s="344"/>
      <c r="BG13" s="344"/>
      <c r="BH13" s="344"/>
      <c r="BI13" s="344"/>
      <c r="BJ13" s="344"/>
    </row>
    <row r="14" spans="2:63" ht="13.5" customHeight="1">
      <c r="C14" s="351" t="s">
        <v>224</v>
      </c>
      <c r="D14" s="351"/>
      <c r="E14" s="351"/>
      <c r="F14" s="351"/>
      <c r="G14" s="351"/>
      <c r="H14" s="351"/>
      <c r="I14" s="351"/>
      <c r="J14" s="352" t="s">
        <v>245</v>
      </c>
      <c r="K14" s="352"/>
      <c r="L14" s="352"/>
      <c r="M14" s="352"/>
      <c r="N14" s="353"/>
      <c r="O14" s="240">
        <f>SUM(AA14,AM14,AY14)</f>
        <v>1601</v>
      </c>
      <c r="P14" s="240"/>
      <c r="Q14" s="240"/>
      <c r="R14" s="240"/>
      <c r="S14" s="240"/>
      <c r="T14" s="240"/>
      <c r="U14" s="240">
        <f>SUM(AG14,AS14,BE14)</f>
        <v>14151</v>
      </c>
      <c r="V14" s="240"/>
      <c r="W14" s="240"/>
      <c r="X14" s="240"/>
      <c r="Y14" s="240"/>
      <c r="Z14" s="240"/>
      <c r="AA14" s="343">
        <v>626</v>
      </c>
      <c r="AB14" s="343"/>
      <c r="AC14" s="343"/>
      <c r="AD14" s="343"/>
      <c r="AE14" s="343"/>
      <c r="AF14" s="343"/>
      <c r="AG14" s="343">
        <v>8389</v>
      </c>
      <c r="AH14" s="343"/>
      <c r="AI14" s="343"/>
      <c r="AJ14" s="343"/>
      <c r="AK14" s="343"/>
      <c r="AL14" s="343"/>
      <c r="AM14" s="343">
        <v>557</v>
      </c>
      <c r="AN14" s="343"/>
      <c r="AO14" s="343"/>
      <c r="AP14" s="343"/>
      <c r="AQ14" s="343"/>
      <c r="AR14" s="343"/>
      <c r="AS14" s="343">
        <v>3103</v>
      </c>
      <c r="AT14" s="343"/>
      <c r="AU14" s="343"/>
      <c r="AV14" s="343"/>
      <c r="AW14" s="343"/>
      <c r="AX14" s="343"/>
      <c r="AY14" s="343">
        <v>418</v>
      </c>
      <c r="AZ14" s="343"/>
      <c r="BA14" s="343"/>
      <c r="BB14" s="343"/>
      <c r="BC14" s="343"/>
      <c r="BD14" s="343"/>
      <c r="BE14" s="344">
        <v>2659</v>
      </c>
      <c r="BF14" s="344"/>
      <c r="BG14" s="344"/>
      <c r="BH14" s="344"/>
      <c r="BI14" s="344"/>
      <c r="BJ14" s="344"/>
    </row>
    <row r="15" spans="2:63" ht="13.5" customHeight="1">
      <c r="C15" s="351" t="s">
        <v>225</v>
      </c>
      <c r="D15" s="351"/>
      <c r="E15" s="351"/>
      <c r="F15" s="351"/>
      <c r="G15" s="351"/>
      <c r="H15" s="351"/>
      <c r="I15" s="351"/>
      <c r="J15" s="352" t="s">
        <v>245</v>
      </c>
      <c r="K15" s="352"/>
      <c r="L15" s="352"/>
      <c r="M15" s="352"/>
      <c r="N15" s="353"/>
      <c r="O15" s="240">
        <f>SUM(AA15,AM15,AY15)</f>
        <v>1298</v>
      </c>
      <c r="P15" s="240"/>
      <c r="Q15" s="240"/>
      <c r="R15" s="240"/>
      <c r="S15" s="240"/>
      <c r="T15" s="240"/>
      <c r="U15" s="240">
        <f>SUM(AG15,AS15,BE15)</f>
        <v>16269</v>
      </c>
      <c r="V15" s="240"/>
      <c r="W15" s="240"/>
      <c r="X15" s="240"/>
      <c r="Y15" s="240"/>
      <c r="Z15" s="240"/>
      <c r="AA15" s="343">
        <v>554</v>
      </c>
      <c r="AB15" s="343"/>
      <c r="AC15" s="343"/>
      <c r="AD15" s="343"/>
      <c r="AE15" s="343"/>
      <c r="AF15" s="343"/>
      <c r="AG15" s="343">
        <v>9671</v>
      </c>
      <c r="AH15" s="343"/>
      <c r="AI15" s="343"/>
      <c r="AJ15" s="343"/>
      <c r="AK15" s="343"/>
      <c r="AL15" s="343"/>
      <c r="AM15" s="343">
        <v>405</v>
      </c>
      <c r="AN15" s="343"/>
      <c r="AO15" s="343"/>
      <c r="AP15" s="343"/>
      <c r="AQ15" s="343"/>
      <c r="AR15" s="343"/>
      <c r="AS15" s="343">
        <v>4114</v>
      </c>
      <c r="AT15" s="343"/>
      <c r="AU15" s="343"/>
      <c r="AV15" s="343"/>
      <c r="AW15" s="343"/>
      <c r="AX15" s="343"/>
      <c r="AY15" s="343">
        <v>339</v>
      </c>
      <c r="AZ15" s="343"/>
      <c r="BA15" s="343"/>
      <c r="BB15" s="343"/>
      <c r="BC15" s="343"/>
      <c r="BD15" s="343"/>
      <c r="BE15" s="344">
        <v>2484</v>
      </c>
      <c r="BF15" s="344"/>
      <c r="BG15" s="344"/>
      <c r="BH15" s="344"/>
      <c r="BI15" s="344"/>
      <c r="BJ15" s="344"/>
    </row>
    <row r="16" spans="2:63" ht="13.5" customHeight="1">
      <c r="C16" s="351" t="s">
        <v>226</v>
      </c>
      <c r="D16" s="351"/>
      <c r="E16" s="351"/>
      <c r="F16" s="351"/>
      <c r="G16" s="351"/>
      <c r="H16" s="351"/>
      <c r="I16" s="351"/>
      <c r="J16" s="352" t="s">
        <v>246</v>
      </c>
      <c r="K16" s="352"/>
      <c r="L16" s="352"/>
      <c r="M16" s="352"/>
      <c r="N16" s="353"/>
      <c r="O16" s="240">
        <f>SUM(AA16,AM16,AY16)</f>
        <v>2050</v>
      </c>
      <c r="P16" s="240"/>
      <c r="Q16" s="240"/>
      <c r="R16" s="240"/>
      <c r="S16" s="240"/>
      <c r="T16" s="240"/>
      <c r="U16" s="240">
        <f>SUM(AG16,AS16,BE16)</f>
        <v>19917</v>
      </c>
      <c r="V16" s="240"/>
      <c r="W16" s="240"/>
      <c r="X16" s="240"/>
      <c r="Y16" s="240"/>
      <c r="Z16" s="240"/>
      <c r="AA16" s="343">
        <v>683</v>
      </c>
      <c r="AB16" s="343"/>
      <c r="AC16" s="343"/>
      <c r="AD16" s="343"/>
      <c r="AE16" s="343"/>
      <c r="AF16" s="343"/>
      <c r="AG16" s="343">
        <v>5924</v>
      </c>
      <c r="AH16" s="343"/>
      <c r="AI16" s="343"/>
      <c r="AJ16" s="343"/>
      <c r="AK16" s="343"/>
      <c r="AL16" s="343"/>
      <c r="AM16" s="343">
        <v>581</v>
      </c>
      <c r="AN16" s="343"/>
      <c r="AO16" s="343"/>
      <c r="AP16" s="343"/>
      <c r="AQ16" s="343"/>
      <c r="AR16" s="343"/>
      <c r="AS16" s="343">
        <v>5482</v>
      </c>
      <c r="AT16" s="343"/>
      <c r="AU16" s="343"/>
      <c r="AV16" s="343"/>
      <c r="AW16" s="343"/>
      <c r="AX16" s="343"/>
      <c r="AY16" s="343">
        <v>786</v>
      </c>
      <c r="AZ16" s="343"/>
      <c r="BA16" s="343"/>
      <c r="BB16" s="343"/>
      <c r="BC16" s="343"/>
      <c r="BD16" s="343"/>
      <c r="BE16" s="344">
        <v>8511</v>
      </c>
      <c r="BF16" s="344"/>
      <c r="BG16" s="344"/>
      <c r="BH16" s="344"/>
      <c r="BI16" s="344"/>
      <c r="BJ16" s="344"/>
    </row>
    <row r="17" spans="3:62" ht="6.9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4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21"/>
      <c r="BG17" s="21"/>
      <c r="BH17" s="21"/>
      <c r="BI17" s="21"/>
      <c r="BJ17" s="21"/>
    </row>
    <row r="18" spans="3:62" ht="13.5" customHeight="1">
      <c r="C18" s="351" t="s">
        <v>227</v>
      </c>
      <c r="D18" s="351"/>
      <c r="E18" s="351"/>
      <c r="F18" s="351"/>
      <c r="G18" s="351"/>
      <c r="H18" s="351"/>
      <c r="I18" s="351"/>
      <c r="J18" s="352" t="s">
        <v>247</v>
      </c>
      <c r="K18" s="352"/>
      <c r="L18" s="352"/>
      <c r="M18" s="352"/>
      <c r="N18" s="353"/>
      <c r="O18" s="240">
        <f>SUM(AA18,AM18,AY18)</f>
        <v>2756</v>
      </c>
      <c r="P18" s="240"/>
      <c r="Q18" s="240"/>
      <c r="R18" s="240"/>
      <c r="S18" s="240"/>
      <c r="T18" s="240"/>
      <c r="U18" s="240">
        <f>SUM(AG18,AS18,BE18)</f>
        <v>33205</v>
      </c>
      <c r="V18" s="240"/>
      <c r="W18" s="240"/>
      <c r="X18" s="240"/>
      <c r="Y18" s="240"/>
      <c r="Z18" s="240"/>
      <c r="AA18" s="343">
        <v>1263</v>
      </c>
      <c r="AB18" s="343"/>
      <c r="AC18" s="343"/>
      <c r="AD18" s="343"/>
      <c r="AE18" s="343"/>
      <c r="AF18" s="343"/>
      <c r="AG18" s="343">
        <v>15527</v>
      </c>
      <c r="AH18" s="343"/>
      <c r="AI18" s="343"/>
      <c r="AJ18" s="343"/>
      <c r="AK18" s="343"/>
      <c r="AL18" s="343"/>
      <c r="AM18" s="343">
        <v>1027</v>
      </c>
      <c r="AN18" s="343"/>
      <c r="AO18" s="343"/>
      <c r="AP18" s="343"/>
      <c r="AQ18" s="343"/>
      <c r="AR18" s="343"/>
      <c r="AS18" s="343">
        <v>12379</v>
      </c>
      <c r="AT18" s="343"/>
      <c r="AU18" s="343"/>
      <c r="AV18" s="343"/>
      <c r="AW18" s="343"/>
      <c r="AX18" s="343"/>
      <c r="AY18" s="343">
        <v>466</v>
      </c>
      <c r="AZ18" s="343"/>
      <c r="BA18" s="343"/>
      <c r="BB18" s="343"/>
      <c r="BC18" s="343"/>
      <c r="BD18" s="343"/>
      <c r="BE18" s="343">
        <v>5299</v>
      </c>
      <c r="BF18" s="343"/>
      <c r="BG18" s="343"/>
      <c r="BH18" s="343"/>
      <c r="BI18" s="343"/>
      <c r="BJ18" s="343"/>
    </row>
    <row r="19" spans="3:62" ht="13.5" customHeight="1">
      <c r="C19" s="351" t="s">
        <v>228</v>
      </c>
      <c r="D19" s="351"/>
      <c r="E19" s="351"/>
      <c r="F19" s="351"/>
      <c r="G19" s="351"/>
      <c r="H19" s="351"/>
      <c r="I19" s="351"/>
      <c r="J19" s="352" t="s">
        <v>248</v>
      </c>
      <c r="K19" s="352"/>
      <c r="L19" s="352"/>
      <c r="M19" s="352"/>
      <c r="N19" s="353"/>
      <c r="O19" s="240">
        <f>SUM(AA19,AM19,AY19)</f>
        <v>2658</v>
      </c>
      <c r="P19" s="240"/>
      <c r="Q19" s="240"/>
      <c r="R19" s="240"/>
      <c r="S19" s="240"/>
      <c r="T19" s="240"/>
      <c r="U19" s="240">
        <f>SUM(AG19,AS19,BE19)</f>
        <v>14607</v>
      </c>
      <c r="V19" s="240"/>
      <c r="W19" s="240"/>
      <c r="X19" s="240"/>
      <c r="Y19" s="240"/>
      <c r="Z19" s="240"/>
      <c r="AA19" s="343">
        <v>1162</v>
      </c>
      <c r="AB19" s="343"/>
      <c r="AC19" s="343"/>
      <c r="AD19" s="343"/>
      <c r="AE19" s="343"/>
      <c r="AF19" s="343"/>
      <c r="AG19" s="343">
        <v>6157</v>
      </c>
      <c r="AH19" s="343"/>
      <c r="AI19" s="343"/>
      <c r="AJ19" s="343"/>
      <c r="AK19" s="343"/>
      <c r="AL19" s="343"/>
      <c r="AM19" s="343">
        <v>998</v>
      </c>
      <c r="AN19" s="343"/>
      <c r="AO19" s="343"/>
      <c r="AP19" s="343"/>
      <c r="AQ19" s="343"/>
      <c r="AR19" s="343"/>
      <c r="AS19" s="343">
        <v>5371</v>
      </c>
      <c r="AT19" s="343"/>
      <c r="AU19" s="343"/>
      <c r="AV19" s="343"/>
      <c r="AW19" s="343"/>
      <c r="AX19" s="343"/>
      <c r="AY19" s="343">
        <v>498</v>
      </c>
      <c r="AZ19" s="343"/>
      <c r="BA19" s="343"/>
      <c r="BB19" s="343"/>
      <c r="BC19" s="343"/>
      <c r="BD19" s="343"/>
      <c r="BE19" s="344">
        <v>3079</v>
      </c>
      <c r="BF19" s="344"/>
      <c r="BG19" s="344"/>
      <c r="BH19" s="344"/>
      <c r="BI19" s="344"/>
      <c r="BJ19" s="344"/>
    </row>
    <row r="20" spans="3:62" ht="13.5" customHeight="1">
      <c r="C20" s="351" t="s">
        <v>229</v>
      </c>
      <c r="D20" s="351"/>
      <c r="E20" s="351"/>
      <c r="F20" s="351"/>
      <c r="G20" s="351"/>
      <c r="H20" s="351"/>
      <c r="I20" s="351"/>
      <c r="J20" s="352" t="s">
        <v>249</v>
      </c>
      <c r="K20" s="352"/>
      <c r="L20" s="352"/>
      <c r="M20" s="352"/>
      <c r="N20" s="353"/>
      <c r="O20" s="240">
        <f>SUM(AA20,AM20,AY20)</f>
        <v>2669</v>
      </c>
      <c r="P20" s="240"/>
      <c r="Q20" s="240"/>
      <c r="R20" s="240"/>
      <c r="S20" s="240"/>
      <c r="T20" s="240"/>
      <c r="U20" s="240">
        <f>SUM(AG20,AS20,BE20)</f>
        <v>17050</v>
      </c>
      <c r="V20" s="240"/>
      <c r="W20" s="240"/>
      <c r="X20" s="240"/>
      <c r="Y20" s="240"/>
      <c r="Z20" s="240"/>
      <c r="AA20" s="343">
        <v>1208</v>
      </c>
      <c r="AB20" s="343"/>
      <c r="AC20" s="343"/>
      <c r="AD20" s="343"/>
      <c r="AE20" s="343"/>
      <c r="AF20" s="343"/>
      <c r="AG20" s="343">
        <v>7469</v>
      </c>
      <c r="AH20" s="343"/>
      <c r="AI20" s="343"/>
      <c r="AJ20" s="343"/>
      <c r="AK20" s="343"/>
      <c r="AL20" s="343"/>
      <c r="AM20" s="343">
        <v>859</v>
      </c>
      <c r="AN20" s="343"/>
      <c r="AO20" s="343"/>
      <c r="AP20" s="343"/>
      <c r="AQ20" s="343"/>
      <c r="AR20" s="343"/>
      <c r="AS20" s="343">
        <v>4640</v>
      </c>
      <c r="AT20" s="343"/>
      <c r="AU20" s="343"/>
      <c r="AV20" s="343"/>
      <c r="AW20" s="343"/>
      <c r="AX20" s="343"/>
      <c r="AY20" s="343">
        <v>602</v>
      </c>
      <c r="AZ20" s="343"/>
      <c r="BA20" s="343"/>
      <c r="BB20" s="343"/>
      <c r="BC20" s="343"/>
      <c r="BD20" s="343"/>
      <c r="BE20" s="344">
        <v>4941</v>
      </c>
      <c r="BF20" s="344"/>
      <c r="BG20" s="344"/>
      <c r="BH20" s="344"/>
      <c r="BI20" s="344"/>
      <c r="BJ20" s="344"/>
    </row>
    <row r="21" spans="3:62" ht="13.5" customHeight="1">
      <c r="C21" s="351" t="s">
        <v>230</v>
      </c>
      <c r="D21" s="351"/>
      <c r="E21" s="351"/>
      <c r="F21" s="351"/>
      <c r="G21" s="351"/>
      <c r="H21" s="351"/>
      <c r="I21" s="351"/>
      <c r="J21" s="352" t="s">
        <v>250</v>
      </c>
      <c r="K21" s="352"/>
      <c r="L21" s="352"/>
      <c r="M21" s="352"/>
      <c r="N21" s="353"/>
      <c r="O21" s="240">
        <f>SUM(AA21,AM21,AY21)</f>
        <v>2178</v>
      </c>
      <c r="P21" s="240"/>
      <c r="Q21" s="240"/>
      <c r="R21" s="240"/>
      <c r="S21" s="240"/>
      <c r="T21" s="240"/>
      <c r="U21" s="240">
        <f>SUM(AG21,AS21,BE21)</f>
        <v>13677</v>
      </c>
      <c r="V21" s="240"/>
      <c r="W21" s="240"/>
      <c r="X21" s="240"/>
      <c r="Y21" s="240"/>
      <c r="Z21" s="240"/>
      <c r="AA21" s="343">
        <v>1093</v>
      </c>
      <c r="AB21" s="343"/>
      <c r="AC21" s="343"/>
      <c r="AD21" s="343"/>
      <c r="AE21" s="343"/>
      <c r="AF21" s="343"/>
      <c r="AG21" s="343">
        <v>6666</v>
      </c>
      <c r="AH21" s="343"/>
      <c r="AI21" s="343"/>
      <c r="AJ21" s="343"/>
      <c r="AK21" s="343"/>
      <c r="AL21" s="343"/>
      <c r="AM21" s="343">
        <v>817</v>
      </c>
      <c r="AN21" s="343"/>
      <c r="AO21" s="343"/>
      <c r="AP21" s="343"/>
      <c r="AQ21" s="343"/>
      <c r="AR21" s="343"/>
      <c r="AS21" s="343">
        <v>5077</v>
      </c>
      <c r="AT21" s="343"/>
      <c r="AU21" s="343"/>
      <c r="AV21" s="343"/>
      <c r="AW21" s="343"/>
      <c r="AX21" s="343"/>
      <c r="AY21" s="343">
        <v>268</v>
      </c>
      <c r="AZ21" s="343"/>
      <c r="BA21" s="343"/>
      <c r="BB21" s="343"/>
      <c r="BC21" s="343"/>
      <c r="BD21" s="343"/>
      <c r="BE21" s="344">
        <v>1934</v>
      </c>
      <c r="BF21" s="344"/>
      <c r="BG21" s="344"/>
      <c r="BH21" s="344"/>
      <c r="BI21" s="344"/>
      <c r="BJ21" s="344"/>
    </row>
    <row r="22" spans="3:62" ht="13.5" customHeight="1">
      <c r="C22" s="351" t="s">
        <v>231</v>
      </c>
      <c r="D22" s="351"/>
      <c r="E22" s="351"/>
      <c r="F22" s="351"/>
      <c r="G22" s="351"/>
      <c r="H22" s="351"/>
      <c r="I22" s="351"/>
      <c r="J22" s="352" t="s">
        <v>251</v>
      </c>
      <c r="K22" s="352"/>
      <c r="L22" s="352"/>
      <c r="M22" s="352"/>
      <c r="N22" s="353"/>
      <c r="O22" s="240">
        <f>SUM(AA22,AM22,AY22)</f>
        <v>3503</v>
      </c>
      <c r="P22" s="240"/>
      <c r="Q22" s="240"/>
      <c r="R22" s="240"/>
      <c r="S22" s="240"/>
      <c r="T22" s="240"/>
      <c r="U22" s="240">
        <f>SUM(AG22,AS22,BE22)</f>
        <v>26983</v>
      </c>
      <c r="V22" s="240"/>
      <c r="W22" s="240"/>
      <c r="X22" s="240"/>
      <c r="Y22" s="240"/>
      <c r="Z22" s="240"/>
      <c r="AA22" s="343">
        <v>1609</v>
      </c>
      <c r="AB22" s="343"/>
      <c r="AC22" s="343"/>
      <c r="AD22" s="343"/>
      <c r="AE22" s="343"/>
      <c r="AF22" s="343"/>
      <c r="AG22" s="343">
        <v>11424</v>
      </c>
      <c r="AH22" s="343"/>
      <c r="AI22" s="343"/>
      <c r="AJ22" s="343"/>
      <c r="AK22" s="343"/>
      <c r="AL22" s="343"/>
      <c r="AM22" s="343">
        <v>1258</v>
      </c>
      <c r="AN22" s="343"/>
      <c r="AO22" s="343"/>
      <c r="AP22" s="343"/>
      <c r="AQ22" s="343"/>
      <c r="AR22" s="343"/>
      <c r="AS22" s="343">
        <v>10662</v>
      </c>
      <c r="AT22" s="343"/>
      <c r="AU22" s="343"/>
      <c r="AV22" s="343"/>
      <c r="AW22" s="343"/>
      <c r="AX22" s="343"/>
      <c r="AY22" s="343">
        <v>636</v>
      </c>
      <c r="AZ22" s="343"/>
      <c r="BA22" s="343"/>
      <c r="BB22" s="343"/>
      <c r="BC22" s="343"/>
      <c r="BD22" s="343"/>
      <c r="BE22" s="344">
        <v>4897</v>
      </c>
      <c r="BF22" s="344"/>
      <c r="BG22" s="344"/>
      <c r="BH22" s="344"/>
      <c r="BI22" s="344"/>
      <c r="BJ22" s="344"/>
    </row>
    <row r="23" spans="3:62" ht="6.95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4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1"/>
      <c r="BF23" s="21"/>
      <c r="BG23" s="21"/>
      <c r="BH23" s="21"/>
      <c r="BI23" s="21"/>
      <c r="BJ23" s="21"/>
    </row>
    <row r="24" spans="3:62" ht="13.5" customHeight="1">
      <c r="C24" s="351" t="s">
        <v>232</v>
      </c>
      <c r="D24" s="351"/>
      <c r="E24" s="351"/>
      <c r="F24" s="351"/>
      <c r="G24" s="351"/>
      <c r="H24" s="351"/>
      <c r="I24" s="351"/>
      <c r="J24" s="352" t="s">
        <v>251</v>
      </c>
      <c r="K24" s="352"/>
      <c r="L24" s="352"/>
      <c r="M24" s="352"/>
      <c r="N24" s="353"/>
      <c r="O24" s="240">
        <f>SUM(AA24,AM24,AY24)</f>
        <v>1781</v>
      </c>
      <c r="P24" s="240"/>
      <c r="Q24" s="240"/>
      <c r="R24" s="240"/>
      <c r="S24" s="240"/>
      <c r="T24" s="240"/>
      <c r="U24" s="240">
        <f>SUM(AG24,AS24,BE24)</f>
        <v>12951</v>
      </c>
      <c r="V24" s="240"/>
      <c r="W24" s="240"/>
      <c r="X24" s="240"/>
      <c r="Y24" s="240"/>
      <c r="Z24" s="240"/>
      <c r="AA24" s="343">
        <v>744</v>
      </c>
      <c r="AB24" s="343"/>
      <c r="AC24" s="343"/>
      <c r="AD24" s="343"/>
      <c r="AE24" s="343"/>
      <c r="AF24" s="343"/>
      <c r="AG24" s="343">
        <v>4029</v>
      </c>
      <c r="AH24" s="343"/>
      <c r="AI24" s="343"/>
      <c r="AJ24" s="343"/>
      <c r="AK24" s="343"/>
      <c r="AL24" s="343"/>
      <c r="AM24" s="343">
        <v>803</v>
      </c>
      <c r="AN24" s="343"/>
      <c r="AO24" s="343"/>
      <c r="AP24" s="343"/>
      <c r="AQ24" s="343"/>
      <c r="AR24" s="343"/>
      <c r="AS24" s="343">
        <v>7460</v>
      </c>
      <c r="AT24" s="343"/>
      <c r="AU24" s="343"/>
      <c r="AV24" s="343"/>
      <c r="AW24" s="343"/>
      <c r="AX24" s="343"/>
      <c r="AY24" s="343">
        <v>234</v>
      </c>
      <c r="AZ24" s="343"/>
      <c r="BA24" s="343"/>
      <c r="BB24" s="343"/>
      <c r="BC24" s="343"/>
      <c r="BD24" s="343"/>
      <c r="BE24" s="343">
        <v>1462</v>
      </c>
      <c r="BF24" s="343"/>
      <c r="BG24" s="343"/>
      <c r="BH24" s="343"/>
      <c r="BI24" s="343"/>
      <c r="BJ24" s="343"/>
    </row>
    <row r="25" spans="3:62" ht="13.5" customHeight="1">
      <c r="C25" s="351" t="s">
        <v>233</v>
      </c>
      <c r="D25" s="351"/>
      <c r="E25" s="351"/>
      <c r="F25" s="351"/>
      <c r="G25" s="351"/>
      <c r="H25" s="351"/>
      <c r="I25" s="351"/>
      <c r="J25" s="352" t="s">
        <v>252</v>
      </c>
      <c r="K25" s="352"/>
      <c r="L25" s="352"/>
      <c r="M25" s="352"/>
      <c r="N25" s="353"/>
      <c r="O25" s="240">
        <f>SUM(AA25,AM25,AY25)</f>
        <v>2195</v>
      </c>
      <c r="P25" s="240"/>
      <c r="Q25" s="240"/>
      <c r="R25" s="240"/>
      <c r="S25" s="240"/>
      <c r="T25" s="240"/>
      <c r="U25" s="240">
        <f>SUM(AG25,AS25,BE25)</f>
        <v>17361</v>
      </c>
      <c r="V25" s="240"/>
      <c r="W25" s="240"/>
      <c r="X25" s="240"/>
      <c r="Y25" s="240"/>
      <c r="Z25" s="240"/>
      <c r="AA25" s="343">
        <v>456</v>
      </c>
      <c r="AB25" s="343"/>
      <c r="AC25" s="343"/>
      <c r="AD25" s="343"/>
      <c r="AE25" s="343"/>
      <c r="AF25" s="343"/>
      <c r="AG25" s="343">
        <v>3873</v>
      </c>
      <c r="AH25" s="343"/>
      <c r="AI25" s="343"/>
      <c r="AJ25" s="343"/>
      <c r="AK25" s="343"/>
      <c r="AL25" s="343"/>
      <c r="AM25" s="343">
        <v>1254</v>
      </c>
      <c r="AN25" s="343"/>
      <c r="AO25" s="343"/>
      <c r="AP25" s="343"/>
      <c r="AQ25" s="343"/>
      <c r="AR25" s="343"/>
      <c r="AS25" s="343">
        <v>9451</v>
      </c>
      <c r="AT25" s="343"/>
      <c r="AU25" s="343"/>
      <c r="AV25" s="343"/>
      <c r="AW25" s="343"/>
      <c r="AX25" s="343"/>
      <c r="AY25" s="343">
        <v>485</v>
      </c>
      <c r="AZ25" s="343"/>
      <c r="BA25" s="343"/>
      <c r="BB25" s="343"/>
      <c r="BC25" s="343"/>
      <c r="BD25" s="343"/>
      <c r="BE25" s="344">
        <v>4037</v>
      </c>
      <c r="BF25" s="344"/>
      <c r="BG25" s="344"/>
      <c r="BH25" s="344"/>
      <c r="BI25" s="344"/>
      <c r="BJ25" s="344"/>
    </row>
    <row r="26" spans="3:62" ht="13.5" customHeight="1">
      <c r="C26" s="351" t="s">
        <v>183</v>
      </c>
      <c r="D26" s="351"/>
      <c r="E26" s="351"/>
      <c r="F26" s="351"/>
      <c r="G26" s="351"/>
      <c r="H26" s="351"/>
      <c r="I26" s="351"/>
      <c r="J26" s="352" t="s">
        <v>252</v>
      </c>
      <c r="K26" s="352"/>
      <c r="L26" s="352"/>
      <c r="M26" s="352"/>
      <c r="N26" s="353"/>
      <c r="O26" s="240">
        <f>SUM(AA26,AM26,AY26)</f>
        <v>1471</v>
      </c>
      <c r="P26" s="240"/>
      <c r="Q26" s="240"/>
      <c r="R26" s="240"/>
      <c r="S26" s="240"/>
      <c r="T26" s="240"/>
      <c r="U26" s="240">
        <f>SUM(AG26,AS26,BE26)</f>
        <v>10712</v>
      </c>
      <c r="V26" s="240"/>
      <c r="W26" s="240"/>
      <c r="X26" s="240"/>
      <c r="Y26" s="240"/>
      <c r="Z26" s="240"/>
      <c r="AA26" s="343">
        <v>681</v>
      </c>
      <c r="AB26" s="343"/>
      <c r="AC26" s="343"/>
      <c r="AD26" s="343"/>
      <c r="AE26" s="343"/>
      <c r="AF26" s="343"/>
      <c r="AG26" s="343">
        <v>4032</v>
      </c>
      <c r="AH26" s="343"/>
      <c r="AI26" s="343"/>
      <c r="AJ26" s="343"/>
      <c r="AK26" s="343"/>
      <c r="AL26" s="343"/>
      <c r="AM26" s="343">
        <v>563</v>
      </c>
      <c r="AN26" s="343"/>
      <c r="AO26" s="343"/>
      <c r="AP26" s="343"/>
      <c r="AQ26" s="343"/>
      <c r="AR26" s="343"/>
      <c r="AS26" s="343">
        <v>4901</v>
      </c>
      <c r="AT26" s="343"/>
      <c r="AU26" s="343"/>
      <c r="AV26" s="343"/>
      <c r="AW26" s="343"/>
      <c r="AX26" s="343"/>
      <c r="AY26" s="343">
        <v>227</v>
      </c>
      <c r="AZ26" s="343"/>
      <c r="BA26" s="343"/>
      <c r="BB26" s="343"/>
      <c r="BC26" s="343"/>
      <c r="BD26" s="343"/>
      <c r="BE26" s="344">
        <v>1779</v>
      </c>
      <c r="BF26" s="344"/>
      <c r="BG26" s="344"/>
      <c r="BH26" s="344"/>
      <c r="BI26" s="344"/>
      <c r="BJ26" s="344"/>
    </row>
    <row r="27" spans="3:62" ht="13.5" customHeight="1">
      <c r="C27" s="351" t="s">
        <v>193</v>
      </c>
      <c r="D27" s="351"/>
      <c r="E27" s="351"/>
      <c r="F27" s="351"/>
      <c r="G27" s="351"/>
      <c r="H27" s="351"/>
      <c r="I27" s="351"/>
      <c r="J27" s="352" t="s">
        <v>253</v>
      </c>
      <c r="K27" s="352"/>
      <c r="L27" s="352"/>
      <c r="M27" s="352"/>
      <c r="N27" s="353"/>
      <c r="O27" s="240">
        <f>SUM(AA27,AM27,AY27)</f>
        <v>3042</v>
      </c>
      <c r="P27" s="240"/>
      <c r="Q27" s="240"/>
      <c r="R27" s="240"/>
      <c r="S27" s="240"/>
      <c r="T27" s="240"/>
      <c r="U27" s="240">
        <f>SUM(AG27,AS27,BE27)</f>
        <v>20068</v>
      </c>
      <c r="V27" s="240"/>
      <c r="W27" s="240"/>
      <c r="X27" s="240"/>
      <c r="Y27" s="240"/>
      <c r="Z27" s="240"/>
      <c r="AA27" s="343">
        <v>1428</v>
      </c>
      <c r="AB27" s="343"/>
      <c r="AC27" s="343"/>
      <c r="AD27" s="343"/>
      <c r="AE27" s="343"/>
      <c r="AF27" s="343"/>
      <c r="AG27" s="343">
        <v>10490</v>
      </c>
      <c r="AH27" s="343"/>
      <c r="AI27" s="343"/>
      <c r="AJ27" s="343"/>
      <c r="AK27" s="343"/>
      <c r="AL27" s="343"/>
      <c r="AM27" s="343">
        <v>1029</v>
      </c>
      <c r="AN27" s="343"/>
      <c r="AO27" s="343"/>
      <c r="AP27" s="343"/>
      <c r="AQ27" s="343"/>
      <c r="AR27" s="343"/>
      <c r="AS27" s="343">
        <v>5321</v>
      </c>
      <c r="AT27" s="343"/>
      <c r="AU27" s="343"/>
      <c r="AV27" s="343"/>
      <c r="AW27" s="343"/>
      <c r="AX27" s="343"/>
      <c r="AY27" s="343">
        <v>585</v>
      </c>
      <c r="AZ27" s="343"/>
      <c r="BA27" s="343"/>
      <c r="BB27" s="343"/>
      <c r="BC27" s="343"/>
      <c r="BD27" s="343"/>
      <c r="BE27" s="344">
        <v>4257</v>
      </c>
      <c r="BF27" s="344"/>
      <c r="BG27" s="344"/>
      <c r="BH27" s="344"/>
      <c r="BI27" s="344"/>
      <c r="BJ27" s="344"/>
    </row>
    <row r="28" spans="3:62" ht="13.5" customHeight="1">
      <c r="C28" s="351" t="s">
        <v>234</v>
      </c>
      <c r="D28" s="351"/>
      <c r="E28" s="351"/>
      <c r="F28" s="351"/>
      <c r="G28" s="351"/>
      <c r="H28" s="351"/>
      <c r="I28" s="351"/>
      <c r="J28" s="352" t="s">
        <v>254</v>
      </c>
      <c r="K28" s="352"/>
      <c r="L28" s="352"/>
      <c r="M28" s="352"/>
      <c r="N28" s="353"/>
      <c r="O28" s="240">
        <f>SUM(AA28,AM28,AY28)</f>
        <v>2002</v>
      </c>
      <c r="P28" s="240"/>
      <c r="Q28" s="240"/>
      <c r="R28" s="240"/>
      <c r="S28" s="240"/>
      <c r="T28" s="240"/>
      <c r="U28" s="240">
        <f>SUM(AG28,AS28,BE28)</f>
        <v>16651</v>
      </c>
      <c r="V28" s="240"/>
      <c r="W28" s="240"/>
      <c r="X28" s="240"/>
      <c r="Y28" s="240"/>
      <c r="Z28" s="240"/>
      <c r="AA28" s="343">
        <v>1018</v>
      </c>
      <c r="AB28" s="343"/>
      <c r="AC28" s="343"/>
      <c r="AD28" s="343"/>
      <c r="AE28" s="343"/>
      <c r="AF28" s="343"/>
      <c r="AG28" s="343">
        <v>8453</v>
      </c>
      <c r="AH28" s="343"/>
      <c r="AI28" s="343"/>
      <c r="AJ28" s="343"/>
      <c r="AK28" s="343"/>
      <c r="AL28" s="343"/>
      <c r="AM28" s="343">
        <v>984</v>
      </c>
      <c r="AN28" s="343"/>
      <c r="AO28" s="343"/>
      <c r="AP28" s="343"/>
      <c r="AQ28" s="343"/>
      <c r="AR28" s="343"/>
      <c r="AS28" s="343">
        <v>8198</v>
      </c>
      <c r="AT28" s="343"/>
      <c r="AU28" s="343"/>
      <c r="AV28" s="343"/>
      <c r="AW28" s="343"/>
      <c r="AX28" s="343"/>
      <c r="AY28" s="343">
        <v>0</v>
      </c>
      <c r="AZ28" s="343"/>
      <c r="BA28" s="343"/>
      <c r="BB28" s="343"/>
      <c r="BC28" s="343"/>
      <c r="BD28" s="343"/>
      <c r="BE28" s="344">
        <v>0</v>
      </c>
      <c r="BF28" s="344"/>
      <c r="BG28" s="344"/>
      <c r="BH28" s="344"/>
      <c r="BI28" s="344"/>
      <c r="BJ28" s="344"/>
    </row>
    <row r="29" spans="3:62" ht="6.95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1"/>
      <c r="BF29" s="21"/>
      <c r="BG29" s="21"/>
      <c r="BH29" s="21"/>
      <c r="BI29" s="21"/>
      <c r="BJ29" s="21"/>
    </row>
    <row r="30" spans="3:62" ht="13.5" customHeight="1">
      <c r="C30" s="354" t="s">
        <v>235</v>
      </c>
      <c r="D30" s="354"/>
      <c r="E30" s="354"/>
      <c r="F30" s="354"/>
      <c r="G30" s="354"/>
      <c r="H30" s="354"/>
      <c r="I30" s="354"/>
      <c r="J30" s="352" t="s">
        <v>255</v>
      </c>
      <c r="K30" s="352"/>
      <c r="L30" s="352"/>
      <c r="M30" s="352"/>
      <c r="N30" s="353"/>
      <c r="O30" s="240">
        <f>SUM(AA30,AM30,AY30)</f>
        <v>2541</v>
      </c>
      <c r="P30" s="240"/>
      <c r="Q30" s="240"/>
      <c r="R30" s="240"/>
      <c r="S30" s="240"/>
      <c r="T30" s="240"/>
      <c r="U30" s="240">
        <f>SUM(AG30,AS30,BE30)</f>
        <v>16160</v>
      </c>
      <c r="V30" s="240"/>
      <c r="W30" s="240"/>
      <c r="X30" s="240"/>
      <c r="Y30" s="240"/>
      <c r="Z30" s="240"/>
      <c r="AA30" s="343">
        <v>1046</v>
      </c>
      <c r="AB30" s="343"/>
      <c r="AC30" s="343"/>
      <c r="AD30" s="343"/>
      <c r="AE30" s="343"/>
      <c r="AF30" s="343"/>
      <c r="AG30" s="343">
        <v>6801</v>
      </c>
      <c r="AH30" s="343"/>
      <c r="AI30" s="343"/>
      <c r="AJ30" s="343"/>
      <c r="AK30" s="343"/>
      <c r="AL30" s="343"/>
      <c r="AM30" s="343">
        <v>993</v>
      </c>
      <c r="AN30" s="343"/>
      <c r="AO30" s="343"/>
      <c r="AP30" s="343"/>
      <c r="AQ30" s="343"/>
      <c r="AR30" s="343"/>
      <c r="AS30" s="343">
        <v>5909</v>
      </c>
      <c r="AT30" s="343"/>
      <c r="AU30" s="343"/>
      <c r="AV30" s="343"/>
      <c r="AW30" s="343"/>
      <c r="AX30" s="343"/>
      <c r="AY30" s="343">
        <v>502</v>
      </c>
      <c r="AZ30" s="343"/>
      <c r="BA30" s="343"/>
      <c r="BB30" s="343"/>
      <c r="BC30" s="343"/>
      <c r="BD30" s="343"/>
      <c r="BE30" s="343">
        <v>3450</v>
      </c>
      <c r="BF30" s="343"/>
      <c r="BG30" s="343"/>
      <c r="BH30" s="343"/>
      <c r="BI30" s="343"/>
      <c r="BJ30" s="343"/>
    </row>
    <row r="31" spans="3:62" ht="13.5" customHeight="1">
      <c r="C31" s="351" t="s">
        <v>236</v>
      </c>
      <c r="D31" s="351"/>
      <c r="E31" s="351"/>
      <c r="F31" s="351"/>
      <c r="G31" s="351"/>
      <c r="H31" s="351"/>
      <c r="I31" s="351"/>
      <c r="J31" s="352" t="s">
        <v>256</v>
      </c>
      <c r="K31" s="352"/>
      <c r="L31" s="352"/>
      <c r="M31" s="352"/>
      <c r="N31" s="353"/>
      <c r="O31" s="240">
        <f>SUM(AA31,AM31,AY31)</f>
        <v>2829</v>
      </c>
      <c r="P31" s="240"/>
      <c r="Q31" s="240"/>
      <c r="R31" s="240"/>
      <c r="S31" s="240"/>
      <c r="T31" s="240"/>
      <c r="U31" s="240">
        <f>SUM(AG31,AS31,BE31)</f>
        <v>23405</v>
      </c>
      <c r="V31" s="240"/>
      <c r="W31" s="240"/>
      <c r="X31" s="240"/>
      <c r="Y31" s="240"/>
      <c r="Z31" s="240"/>
      <c r="AA31" s="343">
        <v>1155</v>
      </c>
      <c r="AB31" s="343"/>
      <c r="AC31" s="343"/>
      <c r="AD31" s="343"/>
      <c r="AE31" s="343"/>
      <c r="AF31" s="343"/>
      <c r="AG31" s="343">
        <v>10014</v>
      </c>
      <c r="AH31" s="343"/>
      <c r="AI31" s="343"/>
      <c r="AJ31" s="343"/>
      <c r="AK31" s="343"/>
      <c r="AL31" s="343"/>
      <c r="AM31" s="343">
        <v>0</v>
      </c>
      <c r="AN31" s="343"/>
      <c r="AO31" s="343"/>
      <c r="AP31" s="343"/>
      <c r="AQ31" s="343"/>
      <c r="AR31" s="343"/>
      <c r="AS31" s="343">
        <v>0</v>
      </c>
      <c r="AT31" s="343"/>
      <c r="AU31" s="343"/>
      <c r="AV31" s="343"/>
      <c r="AW31" s="343"/>
      <c r="AX31" s="343"/>
      <c r="AY31" s="343">
        <v>1674</v>
      </c>
      <c r="AZ31" s="343"/>
      <c r="BA31" s="343"/>
      <c r="BB31" s="343"/>
      <c r="BC31" s="343"/>
      <c r="BD31" s="343"/>
      <c r="BE31" s="344">
        <v>13391</v>
      </c>
      <c r="BF31" s="344"/>
      <c r="BG31" s="344"/>
      <c r="BH31" s="344"/>
      <c r="BI31" s="344"/>
      <c r="BJ31" s="344"/>
    </row>
    <row r="32" spans="3:62" ht="13.5" customHeight="1">
      <c r="C32" s="351" t="s">
        <v>237</v>
      </c>
      <c r="D32" s="351"/>
      <c r="E32" s="351"/>
      <c r="F32" s="351"/>
      <c r="G32" s="351"/>
      <c r="H32" s="351"/>
      <c r="I32" s="351"/>
      <c r="J32" s="352" t="s">
        <v>257</v>
      </c>
      <c r="K32" s="352"/>
      <c r="L32" s="352"/>
      <c r="M32" s="352"/>
      <c r="N32" s="353"/>
      <c r="O32" s="240">
        <f>SUM(AA32,AM32,AY32)</f>
        <v>1683</v>
      </c>
      <c r="P32" s="240"/>
      <c r="Q32" s="240"/>
      <c r="R32" s="240"/>
      <c r="S32" s="240"/>
      <c r="T32" s="240"/>
      <c r="U32" s="240">
        <f>SUM(AG32,AS32,BE32)</f>
        <v>13967</v>
      </c>
      <c r="V32" s="240"/>
      <c r="W32" s="240"/>
      <c r="X32" s="240"/>
      <c r="Y32" s="240"/>
      <c r="Z32" s="240"/>
      <c r="AA32" s="343">
        <v>1222</v>
      </c>
      <c r="AB32" s="343"/>
      <c r="AC32" s="343"/>
      <c r="AD32" s="343"/>
      <c r="AE32" s="343"/>
      <c r="AF32" s="343"/>
      <c r="AG32" s="343">
        <v>10783</v>
      </c>
      <c r="AH32" s="343"/>
      <c r="AI32" s="343"/>
      <c r="AJ32" s="343"/>
      <c r="AK32" s="343"/>
      <c r="AL32" s="343"/>
      <c r="AM32" s="343">
        <v>461</v>
      </c>
      <c r="AN32" s="343"/>
      <c r="AO32" s="343"/>
      <c r="AP32" s="343"/>
      <c r="AQ32" s="343"/>
      <c r="AR32" s="343"/>
      <c r="AS32" s="343">
        <v>3184</v>
      </c>
      <c r="AT32" s="343"/>
      <c r="AU32" s="343"/>
      <c r="AV32" s="343"/>
      <c r="AW32" s="343"/>
      <c r="AX32" s="343"/>
      <c r="AY32" s="343">
        <v>0</v>
      </c>
      <c r="AZ32" s="343"/>
      <c r="BA32" s="343"/>
      <c r="BB32" s="343"/>
      <c r="BC32" s="343"/>
      <c r="BD32" s="343"/>
      <c r="BE32" s="344">
        <v>0</v>
      </c>
      <c r="BF32" s="344"/>
      <c r="BG32" s="344"/>
      <c r="BH32" s="344"/>
      <c r="BI32" s="344"/>
      <c r="BJ32" s="344"/>
    </row>
    <row r="33" spans="2:62" ht="13.5" customHeight="1">
      <c r="C33" s="351" t="s">
        <v>238</v>
      </c>
      <c r="D33" s="351"/>
      <c r="E33" s="351"/>
      <c r="F33" s="351"/>
      <c r="G33" s="351"/>
      <c r="H33" s="351"/>
      <c r="I33" s="351"/>
      <c r="J33" s="352" t="s">
        <v>258</v>
      </c>
      <c r="K33" s="352"/>
      <c r="L33" s="352"/>
      <c r="M33" s="352"/>
      <c r="N33" s="353"/>
      <c r="O33" s="240">
        <f>SUM(AA33,AM33,AY33)</f>
        <v>514</v>
      </c>
      <c r="P33" s="240"/>
      <c r="Q33" s="240"/>
      <c r="R33" s="240"/>
      <c r="S33" s="240"/>
      <c r="T33" s="240"/>
      <c r="U33" s="240">
        <f>SUM(AG33,AS33,BE33)</f>
        <v>5706</v>
      </c>
      <c r="V33" s="240"/>
      <c r="W33" s="240"/>
      <c r="X33" s="240"/>
      <c r="Y33" s="240"/>
      <c r="Z33" s="240"/>
      <c r="AA33" s="343">
        <v>295</v>
      </c>
      <c r="AB33" s="343"/>
      <c r="AC33" s="343"/>
      <c r="AD33" s="343"/>
      <c r="AE33" s="343"/>
      <c r="AF33" s="343"/>
      <c r="AG33" s="343">
        <v>3139</v>
      </c>
      <c r="AH33" s="343"/>
      <c r="AI33" s="343"/>
      <c r="AJ33" s="343"/>
      <c r="AK33" s="343"/>
      <c r="AL33" s="343"/>
      <c r="AM33" s="343">
        <v>219</v>
      </c>
      <c r="AN33" s="343"/>
      <c r="AO33" s="343"/>
      <c r="AP33" s="343"/>
      <c r="AQ33" s="343"/>
      <c r="AR33" s="343"/>
      <c r="AS33" s="343">
        <v>2567</v>
      </c>
      <c r="AT33" s="343"/>
      <c r="AU33" s="343"/>
      <c r="AV33" s="343"/>
      <c r="AW33" s="343"/>
      <c r="AX33" s="343"/>
      <c r="AY33" s="343">
        <v>0</v>
      </c>
      <c r="AZ33" s="343"/>
      <c r="BA33" s="343"/>
      <c r="BB33" s="343"/>
      <c r="BC33" s="343"/>
      <c r="BD33" s="343"/>
      <c r="BE33" s="344">
        <v>0</v>
      </c>
      <c r="BF33" s="344"/>
      <c r="BG33" s="344"/>
      <c r="BH33" s="344"/>
      <c r="BI33" s="344"/>
      <c r="BJ33" s="344"/>
    </row>
    <row r="34" spans="2:62" ht="13.5" customHeight="1">
      <c r="C34" s="351" t="s">
        <v>194</v>
      </c>
      <c r="D34" s="351"/>
      <c r="E34" s="351"/>
      <c r="F34" s="351"/>
      <c r="G34" s="351"/>
      <c r="H34" s="351"/>
      <c r="I34" s="351"/>
      <c r="J34" s="352" t="s">
        <v>259</v>
      </c>
      <c r="K34" s="352"/>
      <c r="L34" s="352"/>
      <c r="M34" s="352"/>
      <c r="N34" s="353"/>
      <c r="O34" s="240">
        <f>SUM(AA34,AM34,AY34)</f>
        <v>1595</v>
      </c>
      <c r="P34" s="240"/>
      <c r="Q34" s="240"/>
      <c r="R34" s="240"/>
      <c r="S34" s="240"/>
      <c r="T34" s="240"/>
      <c r="U34" s="240">
        <f>SUM(AG34,AS34,BE34)</f>
        <v>15148</v>
      </c>
      <c r="V34" s="240"/>
      <c r="W34" s="240"/>
      <c r="X34" s="240"/>
      <c r="Y34" s="240"/>
      <c r="Z34" s="240"/>
      <c r="AA34" s="343">
        <v>762</v>
      </c>
      <c r="AB34" s="343"/>
      <c r="AC34" s="343"/>
      <c r="AD34" s="343"/>
      <c r="AE34" s="343"/>
      <c r="AF34" s="343"/>
      <c r="AG34" s="343">
        <v>7848</v>
      </c>
      <c r="AH34" s="343"/>
      <c r="AI34" s="343"/>
      <c r="AJ34" s="343"/>
      <c r="AK34" s="343"/>
      <c r="AL34" s="343"/>
      <c r="AM34" s="343">
        <v>424</v>
      </c>
      <c r="AN34" s="343"/>
      <c r="AO34" s="343"/>
      <c r="AP34" s="343"/>
      <c r="AQ34" s="343"/>
      <c r="AR34" s="343"/>
      <c r="AS34" s="343">
        <v>2993</v>
      </c>
      <c r="AT34" s="343"/>
      <c r="AU34" s="343"/>
      <c r="AV34" s="343"/>
      <c r="AW34" s="343"/>
      <c r="AX34" s="343"/>
      <c r="AY34" s="343">
        <v>409</v>
      </c>
      <c r="AZ34" s="343"/>
      <c r="BA34" s="343"/>
      <c r="BB34" s="343"/>
      <c r="BC34" s="343"/>
      <c r="BD34" s="343"/>
      <c r="BE34" s="344">
        <v>4307</v>
      </c>
      <c r="BF34" s="344"/>
      <c r="BG34" s="344"/>
      <c r="BH34" s="344"/>
      <c r="BI34" s="344"/>
      <c r="BJ34" s="344"/>
    </row>
    <row r="35" spans="2:62" ht="6.95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4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2:62" ht="13.5" customHeight="1">
      <c r="C36" s="351" t="s">
        <v>199</v>
      </c>
      <c r="D36" s="351"/>
      <c r="E36" s="351"/>
      <c r="F36" s="351"/>
      <c r="G36" s="351"/>
      <c r="H36" s="351"/>
      <c r="I36" s="351"/>
      <c r="J36" s="352" t="s">
        <v>259</v>
      </c>
      <c r="K36" s="352"/>
      <c r="L36" s="352"/>
      <c r="M36" s="352"/>
      <c r="N36" s="353"/>
      <c r="O36" s="240">
        <f>SUM(AA36,AM36,AY36)</f>
        <v>1654</v>
      </c>
      <c r="P36" s="240"/>
      <c r="Q36" s="240"/>
      <c r="R36" s="240"/>
      <c r="S36" s="240"/>
      <c r="T36" s="240"/>
      <c r="U36" s="240">
        <f>SUM(AG36,AS36,BE36)</f>
        <v>16750</v>
      </c>
      <c r="V36" s="240"/>
      <c r="W36" s="240"/>
      <c r="X36" s="240"/>
      <c r="Y36" s="240"/>
      <c r="Z36" s="240"/>
      <c r="AA36" s="343">
        <v>1163</v>
      </c>
      <c r="AB36" s="343"/>
      <c r="AC36" s="343"/>
      <c r="AD36" s="343"/>
      <c r="AE36" s="343"/>
      <c r="AF36" s="343"/>
      <c r="AG36" s="343">
        <v>11988</v>
      </c>
      <c r="AH36" s="343"/>
      <c r="AI36" s="343"/>
      <c r="AJ36" s="343"/>
      <c r="AK36" s="343"/>
      <c r="AL36" s="343"/>
      <c r="AM36" s="343">
        <v>491</v>
      </c>
      <c r="AN36" s="343"/>
      <c r="AO36" s="343"/>
      <c r="AP36" s="343"/>
      <c r="AQ36" s="343"/>
      <c r="AR36" s="343"/>
      <c r="AS36" s="343">
        <v>4762</v>
      </c>
      <c r="AT36" s="343"/>
      <c r="AU36" s="343"/>
      <c r="AV36" s="343"/>
      <c r="AW36" s="343"/>
      <c r="AX36" s="343"/>
      <c r="AY36" s="343">
        <v>0</v>
      </c>
      <c r="AZ36" s="343"/>
      <c r="BA36" s="343"/>
      <c r="BB36" s="343"/>
      <c r="BC36" s="343"/>
      <c r="BD36" s="343"/>
      <c r="BE36" s="343">
        <v>0</v>
      </c>
      <c r="BF36" s="343"/>
      <c r="BG36" s="343"/>
      <c r="BH36" s="343"/>
      <c r="BI36" s="343"/>
      <c r="BJ36" s="343"/>
    </row>
    <row r="37" spans="2:62" ht="13.5" customHeight="1">
      <c r="C37" s="351" t="s">
        <v>239</v>
      </c>
      <c r="D37" s="351"/>
      <c r="E37" s="351"/>
      <c r="F37" s="351"/>
      <c r="G37" s="351"/>
      <c r="H37" s="351"/>
      <c r="I37" s="351"/>
      <c r="J37" s="352" t="s">
        <v>260</v>
      </c>
      <c r="K37" s="352"/>
      <c r="L37" s="352"/>
      <c r="M37" s="352"/>
      <c r="N37" s="353"/>
      <c r="O37" s="240">
        <f>SUM(AA37,AM37,AY37)</f>
        <v>1924</v>
      </c>
      <c r="P37" s="240"/>
      <c r="Q37" s="240"/>
      <c r="R37" s="240"/>
      <c r="S37" s="240"/>
      <c r="T37" s="240"/>
      <c r="U37" s="240">
        <f>SUM(AG37,AS37,BE37)</f>
        <v>14388</v>
      </c>
      <c r="V37" s="240"/>
      <c r="W37" s="240"/>
      <c r="X37" s="240"/>
      <c r="Y37" s="240"/>
      <c r="Z37" s="240"/>
      <c r="AA37" s="343">
        <v>1412</v>
      </c>
      <c r="AB37" s="343"/>
      <c r="AC37" s="343"/>
      <c r="AD37" s="343"/>
      <c r="AE37" s="343"/>
      <c r="AF37" s="343"/>
      <c r="AG37" s="343">
        <v>9575</v>
      </c>
      <c r="AH37" s="343"/>
      <c r="AI37" s="343"/>
      <c r="AJ37" s="343"/>
      <c r="AK37" s="343"/>
      <c r="AL37" s="343"/>
      <c r="AM37" s="343">
        <v>512</v>
      </c>
      <c r="AN37" s="343"/>
      <c r="AO37" s="343"/>
      <c r="AP37" s="343"/>
      <c r="AQ37" s="343"/>
      <c r="AR37" s="343"/>
      <c r="AS37" s="343">
        <v>4813</v>
      </c>
      <c r="AT37" s="343"/>
      <c r="AU37" s="343"/>
      <c r="AV37" s="343"/>
      <c r="AW37" s="343"/>
      <c r="AX37" s="343"/>
      <c r="AY37" s="343">
        <v>0</v>
      </c>
      <c r="AZ37" s="343"/>
      <c r="BA37" s="343"/>
      <c r="BB37" s="343"/>
      <c r="BC37" s="343"/>
      <c r="BD37" s="343"/>
      <c r="BE37" s="344">
        <v>0</v>
      </c>
      <c r="BF37" s="344"/>
      <c r="BG37" s="344"/>
      <c r="BH37" s="344"/>
      <c r="BI37" s="344"/>
      <c r="BJ37" s="344"/>
    </row>
    <row r="38" spans="2:62" ht="13.5" customHeight="1">
      <c r="C38" s="351" t="s">
        <v>240</v>
      </c>
      <c r="D38" s="351"/>
      <c r="E38" s="351"/>
      <c r="F38" s="351"/>
      <c r="G38" s="351"/>
      <c r="H38" s="351"/>
      <c r="I38" s="351"/>
      <c r="J38" s="352" t="s">
        <v>261</v>
      </c>
      <c r="K38" s="352"/>
      <c r="L38" s="352"/>
      <c r="M38" s="352"/>
      <c r="N38" s="353"/>
      <c r="O38" s="240">
        <f>SUM(AA38,AM38,AY38)</f>
        <v>1398</v>
      </c>
      <c r="P38" s="240"/>
      <c r="Q38" s="240"/>
      <c r="R38" s="240"/>
      <c r="S38" s="240"/>
      <c r="T38" s="240"/>
      <c r="U38" s="240">
        <f>SUM(AG38,AS38,BE38)</f>
        <v>14035</v>
      </c>
      <c r="V38" s="240"/>
      <c r="W38" s="240"/>
      <c r="X38" s="240"/>
      <c r="Y38" s="240"/>
      <c r="Z38" s="240"/>
      <c r="AA38" s="343">
        <v>801</v>
      </c>
      <c r="AB38" s="343"/>
      <c r="AC38" s="343"/>
      <c r="AD38" s="343"/>
      <c r="AE38" s="343"/>
      <c r="AF38" s="343"/>
      <c r="AG38" s="343">
        <v>5310</v>
      </c>
      <c r="AH38" s="343"/>
      <c r="AI38" s="343"/>
      <c r="AJ38" s="343"/>
      <c r="AK38" s="343"/>
      <c r="AL38" s="343"/>
      <c r="AM38" s="343">
        <v>352</v>
      </c>
      <c r="AN38" s="343"/>
      <c r="AO38" s="343"/>
      <c r="AP38" s="343"/>
      <c r="AQ38" s="343"/>
      <c r="AR38" s="343"/>
      <c r="AS38" s="343">
        <v>6238</v>
      </c>
      <c r="AT38" s="343"/>
      <c r="AU38" s="343"/>
      <c r="AV38" s="343"/>
      <c r="AW38" s="343"/>
      <c r="AX38" s="343"/>
      <c r="AY38" s="343">
        <v>245</v>
      </c>
      <c r="AZ38" s="343"/>
      <c r="BA38" s="343"/>
      <c r="BB38" s="343"/>
      <c r="BC38" s="343"/>
      <c r="BD38" s="343"/>
      <c r="BE38" s="344">
        <v>2487</v>
      </c>
      <c r="BF38" s="344"/>
      <c r="BG38" s="344"/>
      <c r="BH38" s="344"/>
      <c r="BI38" s="344"/>
      <c r="BJ38" s="344"/>
    </row>
    <row r="39" spans="2:62" ht="13.5" customHeight="1">
      <c r="C39" s="351" t="s">
        <v>241</v>
      </c>
      <c r="D39" s="351"/>
      <c r="E39" s="351"/>
      <c r="F39" s="351"/>
      <c r="G39" s="351"/>
      <c r="H39" s="351"/>
      <c r="I39" s="351"/>
      <c r="J39" s="352" t="s">
        <v>262</v>
      </c>
      <c r="K39" s="352"/>
      <c r="L39" s="352"/>
      <c r="M39" s="352"/>
      <c r="N39" s="353"/>
      <c r="O39" s="240">
        <f>SUM(AA39,AM39,AY39)</f>
        <v>2202</v>
      </c>
      <c r="P39" s="240"/>
      <c r="Q39" s="240"/>
      <c r="R39" s="240"/>
      <c r="S39" s="240"/>
      <c r="T39" s="240"/>
      <c r="U39" s="240">
        <f>SUM(AG39,AS39,BE39)</f>
        <v>20027</v>
      </c>
      <c r="V39" s="240"/>
      <c r="W39" s="240"/>
      <c r="X39" s="240"/>
      <c r="Y39" s="240"/>
      <c r="Z39" s="240"/>
      <c r="AA39" s="343">
        <v>1447</v>
      </c>
      <c r="AB39" s="343"/>
      <c r="AC39" s="343"/>
      <c r="AD39" s="343"/>
      <c r="AE39" s="343"/>
      <c r="AF39" s="343"/>
      <c r="AG39" s="343">
        <v>11996</v>
      </c>
      <c r="AH39" s="343"/>
      <c r="AI39" s="343"/>
      <c r="AJ39" s="343"/>
      <c r="AK39" s="343"/>
      <c r="AL39" s="343"/>
      <c r="AM39" s="343">
        <v>755</v>
      </c>
      <c r="AN39" s="343"/>
      <c r="AO39" s="343"/>
      <c r="AP39" s="343"/>
      <c r="AQ39" s="343"/>
      <c r="AR39" s="343"/>
      <c r="AS39" s="343">
        <v>8031</v>
      </c>
      <c r="AT39" s="343"/>
      <c r="AU39" s="343"/>
      <c r="AV39" s="343"/>
      <c r="AW39" s="343"/>
      <c r="AX39" s="343"/>
      <c r="AY39" s="343">
        <v>0</v>
      </c>
      <c r="AZ39" s="343"/>
      <c r="BA39" s="343"/>
      <c r="BB39" s="343"/>
      <c r="BC39" s="343"/>
      <c r="BD39" s="343"/>
      <c r="BE39" s="344">
        <v>0</v>
      </c>
      <c r="BF39" s="344"/>
      <c r="BG39" s="344"/>
      <c r="BH39" s="344"/>
      <c r="BI39" s="344"/>
      <c r="BJ39" s="344"/>
    </row>
    <row r="40" spans="2:62" ht="13.5" customHeight="1">
      <c r="C40" s="351" t="s">
        <v>184</v>
      </c>
      <c r="D40" s="351"/>
      <c r="E40" s="351"/>
      <c r="F40" s="351"/>
      <c r="G40" s="351"/>
      <c r="H40" s="351"/>
      <c r="I40" s="351"/>
      <c r="J40" s="352" t="s">
        <v>263</v>
      </c>
      <c r="K40" s="352"/>
      <c r="L40" s="352"/>
      <c r="M40" s="352"/>
      <c r="N40" s="353"/>
      <c r="O40" s="240">
        <f>SUM(AA40,AM40,AY40)</f>
        <v>2871</v>
      </c>
      <c r="P40" s="240"/>
      <c r="Q40" s="240"/>
      <c r="R40" s="240"/>
      <c r="S40" s="240"/>
      <c r="T40" s="240"/>
      <c r="U40" s="240">
        <f>SUM(AG40,AS40,BE40)</f>
        <v>29000</v>
      </c>
      <c r="V40" s="240"/>
      <c r="W40" s="240"/>
      <c r="X40" s="240"/>
      <c r="Y40" s="240"/>
      <c r="Z40" s="240"/>
      <c r="AA40" s="343">
        <v>2203</v>
      </c>
      <c r="AB40" s="343"/>
      <c r="AC40" s="343"/>
      <c r="AD40" s="343"/>
      <c r="AE40" s="343"/>
      <c r="AF40" s="343"/>
      <c r="AG40" s="343">
        <v>20385</v>
      </c>
      <c r="AH40" s="343"/>
      <c r="AI40" s="343"/>
      <c r="AJ40" s="343"/>
      <c r="AK40" s="343"/>
      <c r="AL40" s="343"/>
      <c r="AM40" s="343">
        <v>668</v>
      </c>
      <c r="AN40" s="343"/>
      <c r="AO40" s="343"/>
      <c r="AP40" s="343"/>
      <c r="AQ40" s="343"/>
      <c r="AR40" s="343"/>
      <c r="AS40" s="343">
        <v>8615</v>
      </c>
      <c r="AT40" s="343"/>
      <c r="AU40" s="343"/>
      <c r="AV40" s="343"/>
      <c r="AW40" s="343"/>
      <c r="AX40" s="343"/>
      <c r="AY40" s="343">
        <v>0</v>
      </c>
      <c r="AZ40" s="343"/>
      <c r="BA40" s="343"/>
      <c r="BB40" s="343"/>
      <c r="BC40" s="343"/>
      <c r="BD40" s="343"/>
      <c r="BE40" s="344">
        <v>0</v>
      </c>
      <c r="BF40" s="344"/>
      <c r="BG40" s="344"/>
      <c r="BH40" s="344"/>
      <c r="BI40" s="344"/>
      <c r="BJ40" s="344"/>
    </row>
    <row r="41" spans="2:62" ht="6.95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4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1"/>
      <c r="BF41" s="21"/>
      <c r="BG41" s="21"/>
      <c r="BH41" s="21"/>
      <c r="BI41" s="21"/>
      <c r="BJ41" s="21"/>
    </row>
    <row r="42" spans="2:62" ht="13.5" customHeight="1">
      <c r="C42" s="351" t="s">
        <v>182</v>
      </c>
      <c r="D42" s="351"/>
      <c r="E42" s="351"/>
      <c r="F42" s="351"/>
      <c r="G42" s="351"/>
      <c r="H42" s="351"/>
      <c r="I42" s="351"/>
      <c r="J42" s="352" t="s">
        <v>264</v>
      </c>
      <c r="K42" s="352"/>
      <c r="L42" s="352"/>
      <c r="M42" s="352"/>
      <c r="N42" s="353"/>
      <c r="O42" s="240">
        <f>SUM(AA42,AM42,AY42)</f>
        <v>3159</v>
      </c>
      <c r="P42" s="240"/>
      <c r="Q42" s="240"/>
      <c r="R42" s="240"/>
      <c r="S42" s="240"/>
      <c r="T42" s="240"/>
      <c r="U42" s="240">
        <f>SUM(AG42,AS42,BE42)</f>
        <v>18549</v>
      </c>
      <c r="V42" s="240"/>
      <c r="W42" s="240"/>
      <c r="X42" s="240"/>
      <c r="Y42" s="240"/>
      <c r="Z42" s="240"/>
      <c r="AA42" s="343">
        <v>1792</v>
      </c>
      <c r="AB42" s="343"/>
      <c r="AC42" s="343"/>
      <c r="AD42" s="343"/>
      <c r="AE42" s="343"/>
      <c r="AF42" s="343"/>
      <c r="AG42" s="343">
        <v>12419</v>
      </c>
      <c r="AH42" s="343"/>
      <c r="AI42" s="343"/>
      <c r="AJ42" s="343"/>
      <c r="AK42" s="343"/>
      <c r="AL42" s="343"/>
      <c r="AM42" s="343">
        <v>1367</v>
      </c>
      <c r="AN42" s="343"/>
      <c r="AO42" s="343"/>
      <c r="AP42" s="343"/>
      <c r="AQ42" s="343"/>
      <c r="AR42" s="343"/>
      <c r="AS42" s="343">
        <v>6130</v>
      </c>
      <c r="AT42" s="343"/>
      <c r="AU42" s="343"/>
      <c r="AV42" s="343"/>
      <c r="AW42" s="343"/>
      <c r="AX42" s="343"/>
      <c r="AY42" s="343">
        <v>0</v>
      </c>
      <c r="AZ42" s="343"/>
      <c r="BA42" s="343"/>
      <c r="BB42" s="343"/>
      <c r="BC42" s="343"/>
      <c r="BD42" s="343"/>
      <c r="BE42" s="343">
        <v>0</v>
      </c>
      <c r="BF42" s="343"/>
      <c r="BG42" s="343"/>
      <c r="BH42" s="343"/>
      <c r="BI42" s="343"/>
      <c r="BJ42" s="343"/>
    </row>
    <row r="43" spans="2:62" ht="13.5" customHeight="1">
      <c r="C43" s="351" t="s">
        <v>242</v>
      </c>
      <c r="D43" s="351"/>
      <c r="E43" s="351"/>
      <c r="F43" s="351"/>
      <c r="G43" s="351"/>
      <c r="H43" s="351"/>
      <c r="I43" s="351"/>
      <c r="J43" s="352" t="s">
        <v>265</v>
      </c>
      <c r="K43" s="352"/>
      <c r="L43" s="352"/>
      <c r="M43" s="352"/>
      <c r="N43" s="353"/>
      <c r="O43" s="240">
        <f>SUM(AA43,AM43,AY43)</f>
        <v>1981</v>
      </c>
      <c r="P43" s="240"/>
      <c r="Q43" s="240"/>
      <c r="R43" s="240"/>
      <c r="S43" s="240"/>
      <c r="T43" s="240"/>
      <c r="U43" s="240">
        <f>SUM(AG43,AS43,BE43)</f>
        <v>34749</v>
      </c>
      <c r="V43" s="240"/>
      <c r="W43" s="240"/>
      <c r="X43" s="240"/>
      <c r="Y43" s="240"/>
      <c r="Z43" s="240"/>
      <c r="AA43" s="343">
        <v>1277</v>
      </c>
      <c r="AB43" s="343"/>
      <c r="AC43" s="343"/>
      <c r="AD43" s="343"/>
      <c r="AE43" s="343"/>
      <c r="AF43" s="343"/>
      <c r="AG43" s="343">
        <v>25259</v>
      </c>
      <c r="AH43" s="343"/>
      <c r="AI43" s="343"/>
      <c r="AJ43" s="343"/>
      <c r="AK43" s="343"/>
      <c r="AL43" s="343"/>
      <c r="AM43" s="343">
        <v>704</v>
      </c>
      <c r="AN43" s="343"/>
      <c r="AO43" s="343"/>
      <c r="AP43" s="343"/>
      <c r="AQ43" s="343"/>
      <c r="AR43" s="343"/>
      <c r="AS43" s="343">
        <v>9490</v>
      </c>
      <c r="AT43" s="343"/>
      <c r="AU43" s="343"/>
      <c r="AV43" s="343"/>
      <c r="AW43" s="343"/>
      <c r="AX43" s="343"/>
      <c r="AY43" s="343">
        <v>0</v>
      </c>
      <c r="AZ43" s="343"/>
      <c r="BA43" s="343"/>
      <c r="BB43" s="343"/>
      <c r="BC43" s="343"/>
      <c r="BD43" s="343"/>
      <c r="BE43" s="344">
        <v>0</v>
      </c>
      <c r="BF43" s="344"/>
      <c r="BG43" s="344"/>
      <c r="BH43" s="344"/>
      <c r="BI43" s="344"/>
      <c r="BJ43" s="344"/>
    </row>
    <row r="44" spans="2:62" ht="6.9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2" customHeight="1">
      <c r="C45" s="252" t="s">
        <v>133</v>
      </c>
      <c r="D45" s="252"/>
      <c r="E45" s="200" t="s">
        <v>134</v>
      </c>
      <c r="F45" s="177" t="s">
        <v>742</v>
      </c>
      <c r="H45" s="33"/>
    </row>
    <row r="46" spans="2:62" ht="12" customHeight="1">
      <c r="C46" s="139"/>
      <c r="D46" s="178"/>
      <c r="E46" s="174"/>
      <c r="F46" s="179" t="s">
        <v>657</v>
      </c>
      <c r="H46" s="3"/>
    </row>
    <row r="47" spans="2:62" ht="12" customHeight="1">
      <c r="B47" s="236" t="s">
        <v>135</v>
      </c>
      <c r="C47" s="236"/>
      <c r="D47" s="236"/>
      <c r="E47" s="48" t="s">
        <v>134</v>
      </c>
      <c r="F47" s="2" t="s">
        <v>170</v>
      </c>
    </row>
    <row r="48" spans="2:62" ht="12" customHeight="1"/>
    <row r="49" spans="2:62" ht="18" customHeight="1">
      <c r="B49" s="253" t="s">
        <v>672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</row>
    <row r="50" spans="2:62" ht="12.95" customHeight="1">
      <c r="B50" s="241" t="s">
        <v>0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</row>
    <row r="51" spans="2:62" ht="7.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2:62" ht="13.5" customHeight="1">
      <c r="B52" s="244" t="s">
        <v>1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 t="s">
        <v>2</v>
      </c>
      <c r="N52" s="245"/>
      <c r="O52" s="245"/>
      <c r="P52" s="245"/>
      <c r="Q52" s="245"/>
      <c r="R52" s="245"/>
      <c r="S52" s="245"/>
      <c r="T52" s="245"/>
      <c r="U52" s="245"/>
      <c r="V52" s="245"/>
      <c r="W52" s="245" t="s">
        <v>5</v>
      </c>
      <c r="X52" s="245"/>
      <c r="Y52" s="245"/>
      <c r="Z52" s="245"/>
      <c r="AA52" s="245"/>
      <c r="AB52" s="245"/>
      <c r="AC52" s="245"/>
      <c r="AD52" s="245"/>
      <c r="AE52" s="245"/>
      <c r="AF52" s="245"/>
      <c r="AG52" s="245" t="s">
        <v>6</v>
      </c>
      <c r="AH52" s="245"/>
      <c r="AI52" s="245"/>
      <c r="AJ52" s="245"/>
      <c r="AK52" s="245"/>
      <c r="AL52" s="245"/>
      <c r="AM52" s="245"/>
      <c r="AN52" s="245"/>
      <c r="AO52" s="245"/>
      <c r="AP52" s="245"/>
      <c r="AQ52" s="245" t="s">
        <v>7</v>
      </c>
      <c r="AR52" s="245"/>
      <c r="AS52" s="245"/>
      <c r="AT52" s="245"/>
      <c r="AU52" s="245"/>
      <c r="AV52" s="245"/>
      <c r="AW52" s="245"/>
      <c r="AX52" s="245"/>
      <c r="AY52" s="245"/>
      <c r="AZ52" s="245"/>
      <c r="BA52" s="245" t="s">
        <v>8</v>
      </c>
      <c r="BB52" s="245"/>
      <c r="BC52" s="245"/>
      <c r="BD52" s="245"/>
      <c r="BE52" s="245"/>
      <c r="BF52" s="245"/>
      <c r="BG52" s="245"/>
      <c r="BH52" s="245"/>
      <c r="BI52" s="245"/>
      <c r="BJ52" s="248"/>
    </row>
    <row r="53" spans="2:62" ht="13.5" customHeight="1"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 t="s">
        <v>3</v>
      </c>
      <c r="N53" s="247"/>
      <c r="O53" s="247"/>
      <c r="P53" s="247"/>
      <c r="Q53" s="247"/>
      <c r="R53" s="247" t="s">
        <v>4</v>
      </c>
      <c r="S53" s="247"/>
      <c r="T53" s="247"/>
      <c r="U53" s="247"/>
      <c r="V53" s="247"/>
      <c r="W53" s="247" t="s">
        <v>3</v>
      </c>
      <c r="X53" s="247"/>
      <c r="Y53" s="247"/>
      <c r="Z53" s="247"/>
      <c r="AA53" s="247"/>
      <c r="AB53" s="247" t="s">
        <v>4</v>
      </c>
      <c r="AC53" s="247"/>
      <c r="AD53" s="247"/>
      <c r="AE53" s="247"/>
      <c r="AF53" s="247"/>
      <c r="AG53" s="247" t="s">
        <v>3</v>
      </c>
      <c r="AH53" s="247"/>
      <c r="AI53" s="247"/>
      <c r="AJ53" s="247"/>
      <c r="AK53" s="247"/>
      <c r="AL53" s="247" t="s">
        <v>4</v>
      </c>
      <c r="AM53" s="247"/>
      <c r="AN53" s="247"/>
      <c r="AO53" s="247"/>
      <c r="AP53" s="247"/>
      <c r="AQ53" s="247" t="s">
        <v>3</v>
      </c>
      <c r="AR53" s="247"/>
      <c r="AS53" s="247"/>
      <c r="AT53" s="247"/>
      <c r="AU53" s="247"/>
      <c r="AV53" s="247" t="s">
        <v>4</v>
      </c>
      <c r="AW53" s="247"/>
      <c r="AX53" s="247"/>
      <c r="AY53" s="247"/>
      <c r="AZ53" s="247"/>
      <c r="BA53" s="247" t="s">
        <v>3</v>
      </c>
      <c r="BB53" s="247"/>
      <c r="BC53" s="247"/>
      <c r="BD53" s="247"/>
      <c r="BE53" s="247"/>
      <c r="BF53" s="247" t="s">
        <v>4</v>
      </c>
      <c r="BG53" s="247"/>
      <c r="BH53" s="247"/>
      <c r="BI53" s="247"/>
      <c r="BJ53" s="249"/>
    </row>
    <row r="54" spans="2:62" ht="6.95" customHeight="1">
      <c r="L54" s="53"/>
    </row>
    <row r="55" spans="2:62" ht="13.5" customHeight="1">
      <c r="C55" s="243" t="s">
        <v>9</v>
      </c>
      <c r="D55" s="243"/>
      <c r="E55" s="243"/>
      <c r="F55" s="241">
        <v>20</v>
      </c>
      <c r="G55" s="241"/>
      <c r="H55" s="241"/>
      <c r="I55" s="243" t="s">
        <v>1</v>
      </c>
      <c r="J55" s="243"/>
      <c r="K55" s="243"/>
      <c r="L55" s="54"/>
      <c r="M55" s="242">
        <v>606</v>
      </c>
      <c r="N55" s="240"/>
      <c r="O55" s="240"/>
      <c r="P55" s="240"/>
      <c r="Q55" s="240"/>
      <c r="R55" s="240">
        <v>8479</v>
      </c>
      <c r="S55" s="240"/>
      <c r="T55" s="240"/>
      <c r="U55" s="240"/>
      <c r="V55" s="240"/>
      <c r="W55" s="240">
        <v>620</v>
      </c>
      <c r="X55" s="240"/>
      <c r="Y55" s="240"/>
      <c r="Z55" s="240"/>
      <c r="AA55" s="240"/>
      <c r="AB55" s="240">
        <v>14244</v>
      </c>
      <c r="AC55" s="240"/>
      <c r="AD55" s="240"/>
      <c r="AE55" s="240"/>
      <c r="AF55" s="240"/>
      <c r="AG55" s="240">
        <v>599</v>
      </c>
      <c r="AH55" s="240"/>
      <c r="AI55" s="240"/>
      <c r="AJ55" s="240"/>
      <c r="AK55" s="240"/>
      <c r="AL55" s="240">
        <v>3769</v>
      </c>
      <c r="AM55" s="240"/>
      <c r="AN55" s="240"/>
      <c r="AO55" s="240"/>
      <c r="AP55" s="240"/>
      <c r="AQ55" s="240">
        <v>668</v>
      </c>
      <c r="AR55" s="240"/>
      <c r="AS55" s="240"/>
      <c r="AT55" s="240"/>
      <c r="AU55" s="240"/>
      <c r="AV55" s="240">
        <v>5047</v>
      </c>
      <c r="AW55" s="240"/>
      <c r="AX55" s="240"/>
      <c r="AY55" s="240"/>
      <c r="AZ55" s="240"/>
      <c r="BA55" s="240">
        <v>604</v>
      </c>
      <c r="BB55" s="240"/>
      <c r="BC55" s="240"/>
      <c r="BD55" s="240"/>
      <c r="BE55" s="240"/>
      <c r="BF55" s="240">
        <v>4503</v>
      </c>
      <c r="BG55" s="240"/>
      <c r="BH55" s="240"/>
      <c r="BI55" s="240"/>
      <c r="BJ55" s="240"/>
    </row>
    <row r="56" spans="2:62" ht="13.5" customHeight="1">
      <c r="F56" s="241">
        <v>21</v>
      </c>
      <c r="G56" s="241"/>
      <c r="H56" s="241"/>
      <c r="L56" s="54"/>
      <c r="M56" s="242">
        <v>653</v>
      </c>
      <c r="N56" s="240"/>
      <c r="O56" s="240"/>
      <c r="P56" s="240"/>
      <c r="Q56" s="240"/>
      <c r="R56" s="240">
        <v>9907</v>
      </c>
      <c r="S56" s="240"/>
      <c r="T56" s="240"/>
      <c r="U56" s="240"/>
      <c r="V56" s="240"/>
      <c r="W56" s="240">
        <v>718</v>
      </c>
      <c r="X56" s="240"/>
      <c r="Y56" s="240"/>
      <c r="Z56" s="240"/>
      <c r="AA56" s="240"/>
      <c r="AB56" s="240">
        <v>15329</v>
      </c>
      <c r="AC56" s="240"/>
      <c r="AD56" s="240"/>
      <c r="AE56" s="240"/>
      <c r="AF56" s="240"/>
      <c r="AG56" s="240">
        <v>704</v>
      </c>
      <c r="AH56" s="240"/>
      <c r="AI56" s="240"/>
      <c r="AJ56" s="240"/>
      <c r="AK56" s="240"/>
      <c r="AL56" s="240">
        <v>4480</v>
      </c>
      <c r="AM56" s="240"/>
      <c r="AN56" s="240"/>
      <c r="AO56" s="240"/>
      <c r="AP56" s="240"/>
      <c r="AQ56" s="240">
        <v>737</v>
      </c>
      <c r="AR56" s="240"/>
      <c r="AS56" s="240"/>
      <c r="AT56" s="240"/>
      <c r="AU56" s="240"/>
      <c r="AV56" s="240">
        <v>5499</v>
      </c>
      <c r="AW56" s="240"/>
      <c r="AX56" s="240"/>
      <c r="AY56" s="240"/>
      <c r="AZ56" s="240"/>
      <c r="BA56" s="240">
        <v>642</v>
      </c>
      <c r="BB56" s="240"/>
      <c r="BC56" s="240"/>
      <c r="BD56" s="240"/>
      <c r="BE56" s="240"/>
      <c r="BF56" s="240">
        <v>4519</v>
      </c>
      <c r="BG56" s="240"/>
      <c r="BH56" s="240"/>
      <c r="BI56" s="240"/>
      <c r="BJ56" s="240"/>
    </row>
    <row r="57" spans="2:62" ht="13.5" customHeight="1">
      <c r="F57" s="241">
        <v>22</v>
      </c>
      <c r="G57" s="241"/>
      <c r="H57" s="241"/>
      <c r="L57" s="54"/>
      <c r="M57" s="242">
        <v>629</v>
      </c>
      <c r="N57" s="240"/>
      <c r="O57" s="240"/>
      <c r="P57" s="240"/>
      <c r="Q57" s="240"/>
      <c r="R57" s="240">
        <v>8884</v>
      </c>
      <c r="S57" s="240"/>
      <c r="T57" s="240"/>
      <c r="U57" s="240"/>
      <c r="V57" s="240"/>
      <c r="W57" s="240">
        <v>643</v>
      </c>
      <c r="X57" s="240"/>
      <c r="Y57" s="240"/>
      <c r="Z57" s="240"/>
      <c r="AA57" s="240"/>
      <c r="AB57" s="240">
        <v>14283</v>
      </c>
      <c r="AC57" s="240"/>
      <c r="AD57" s="240"/>
      <c r="AE57" s="240"/>
      <c r="AF57" s="240"/>
      <c r="AG57" s="240">
        <v>619</v>
      </c>
      <c r="AH57" s="240"/>
      <c r="AI57" s="240"/>
      <c r="AJ57" s="240"/>
      <c r="AK57" s="240"/>
      <c r="AL57" s="240">
        <v>4261</v>
      </c>
      <c r="AM57" s="240"/>
      <c r="AN57" s="240"/>
      <c r="AO57" s="240"/>
      <c r="AP57" s="240"/>
      <c r="AQ57" s="240">
        <v>718</v>
      </c>
      <c r="AR57" s="240"/>
      <c r="AS57" s="240"/>
      <c r="AT57" s="240"/>
      <c r="AU57" s="240"/>
      <c r="AV57" s="240">
        <v>5082</v>
      </c>
      <c r="AW57" s="240"/>
      <c r="AX57" s="240"/>
      <c r="AY57" s="240"/>
      <c r="AZ57" s="240"/>
      <c r="BA57" s="240">
        <v>658</v>
      </c>
      <c r="BB57" s="240"/>
      <c r="BC57" s="240"/>
      <c r="BD57" s="240"/>
      <c r="BE57" s="240"/>
      <c r="BF57" s="240">
        <v>4345</v>
      </c>
      <c r="BG57" s="240"/>
      <c r="BH57" s="240"/>
      <c r="BI57" s="240"/>
      <c r="BJ57" s="240"/>
    </row>
    <row r="58" spans="2:62" ht="13.5" customHeight="1">
      <c r="F58" s="241">
        <v>23</v>
      </c>
      <c r="G58" s="241"/>
      <c r="H58" s="241"/>
      <c r="L58" s="54"/>
      <c r="M58" s="242">
        <v>674</v>
      </c>
      <c r="N58" s="240"/>
      <c r="O58" s="240"/>
      <c r="P58" s="240"/>
      <c r="Q58" s="240"/>
      <c r="R58" s="240">
        <v>8400</v>
      </c>
      <c r="S58" s="240"/>
      <c r="T58" s="240"/>
      <c r="U58" s="240"/>
      <c r="V58" s="240"/>
      <c r="W58" s="240">
        <v>702</v>
      </c>
      <c r="X58" s="240"/>
      <c r="Y58" s="240"/>
      <c r="Z58" s="240"/>
      <c r="AA58" s="240"/>
      <c r="AB58" s="240">
        <v>15182</v>
      </c>
      <c r="AC58" s="240"/>
      <c r="AD58" s="240"/>
      <c r="AE58" s="240"/>
      <c r="AF58" s="240"/>
      <c r="AG58" s="240">
        <v>653</v>
      </c>
      <c r="AH58" s="240"/>
      <c r="AI58" s="240"/>
      <c r="AJ58" s="240"/>
      <c r="AK58" s="240"/>
      <c r="AL58" s="240">
        <v>3865</v>
      </c>
      <c r="AM58" s="240"/>
      <c r="AN58" s="240"/>
      <c r="AO58" s="240"/>
      <c r="AP58" s="240"/>
      <c r="AQ58" s="240">
        <v>616</v>
      </c>
      <c r="AR58" s="240"/>
      <c r="AS58" s="240"/>
      <c r="AT58" s="240"/>
      <c r="AU58" s="240"/>
      <c r="AV58" s="240">
        <v>4909</v>
      </c>
      <c r="AW58" s="240"/>
      <c r="AX58" s="240"/>
      <c r="AY58" s="240"/>
      <c r="AZ58" s="240"/>
      <c r="BA58" s="240">
        <v>607</v>
      </c>
      <c r="BB58" s="240"/>
      <c r="BC58" s="240"/>
      <c r="BD58" s="240"/>
      <c r="BE58" s="240"/>
      <c r="BF58" s="240">
        <v>4086</v>
      </c>
      <c r="BG58" s="240"/>
      <c r="BH58" s="240"/>
      <c r="BI58" s="240"/>
      <c r="BJ58" s="240"/>
    </row>
    <row r="59" spans="2:62" ht="13.5" customHeight="1">
      <c r="F59" s="238">
        <v>24</v>
      </c>
      <c r="G59" s="238"/>
      <c r="H59" s="238"/>
      <c r="L59" s="54"/>
      <c r="M59" s="239">
        <v>744</v>
      </c>
      <c r="N59" s="237"/>
      <c r="O59" s="237"/>
      <c r="P59" s="237"/>
      <c r="Q59" s="237"/>
      <c r="R59" s="237">
        <v>9346</v>
      </c>
      <c r="S59" s="237"/>
      <c r="T59" s="237"/>
      <c r="U59" s="237"/>
      <c r="V59" s="237"/>
      <c r="W59" s="237">
        <v>672</v>
      </c>
      <c r="X59" s="237"/>
      <c r="Y59" s="237"/>
      <c r="Z59" s="237"/>
      <c r="AA59" s="237"/>
      <c r="AB59" s="237">
        <v>15382</v>
      </c>
      <c r="AC59" s="237"/>
      <c r="AD59" s="237"/>
      <c r="AE59" s="237"/>
      <c r="AF59" s="237"/>
      <c r="AG59" s="237">
        <v>669</v>
      </c>
      <c r="AH59" s="237"/>
      <c r="AI59" s="237"/>
      <c r="AJ59" s="237"/>
      <c r="AK59" s="237"/>
      <c r="AL59" s="237">
        <v>3813</v>
      </c>
      <c r="AM59" s="237"/>
      <c r="AN59" s="237"/>
      <c r="AO59" s="237"/>
      <c r="AP59" s="237"/>
      <c r="AQ59" s="237">
        <v>679</v>
      </c>
      <c r="AR59" s="237"/>
      <c r="AS59" s="237"/>
      <c r="AT59" s="237"/>
      <c r="AU59" s="237"/>
      <c r="AV59" s="237">
        <v>5436</v>
      </c>
      <c r="AW59" s="237"/>
      <c r="AX59" s="237"/>
      <c r="AY59" s="237"/>
      <c r="AZ59" s="237"/>
      <c r="BA59" s="237">
        <v>600</v>
      </c>
      <c r="BB59" s="237"/>
      <c r="BC59" s="237"/>
      <c r="BD59" s="237"/>
      <c r="BE59" s="237"/>
      <c r="BF59" s="237">
        <v>3989</v>
      </c>
      <c r="BG59" s="237"/>
      <c r="BH59" s="237"/>
      <c r="BI59" s="237"/>
      <c r="BJ59" s="237"/>
    </row>
    <row r="60" spans="2:62" ht="6.9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5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 ht="13.5" customHeight="1">
      <c r="B61" s="244" t="s">
        <v>1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 t="s">
        <v>10</v>
      </c>
      <c r="N61" s="245"/>
      <c r="O61" s="245"/>
      <c r="P61" s="245"/>
      <c r="Q61" s="245"/>
      <c r="R61" s="245"/>
      <c r="S61" s="245"/>
      <c r="T61" s="245"/>
      <c r="U61" s="245"/>
      <c r="V61" s="245"/>
      <c r="W61" s="245" t="s">
        <v>11</v>
      </c>
      <c r="X61" s="245"/>
      <c r="Y61" s="245"/>
      <c r="Z61" s="245"/>
      <c r="AA61" s="245"/>
      <c r="AB61" s="245"/>
      <c r="AC61" s="245"/>
      <c r="AD61" s="245"/>
      <c r="AE61" s="245"/>
      <c r="AF61" s="245"/>
      <c r="AG61" s="245" t="s">
        <v>12</v>
      </c>
      <c r="AH61" s="245"/>
      <c r="AI61" s="245"/>
      <c r="AJ61" s="245"/>
      <c r="AK61" s="245"/>
      <c r="AL61" s="245"/>
      <c r="AM61" s="245"/>
      <c r="AN61" s="245"/>
      <c r="AO61" s="245"/>
      <c r="AP61" s="245"/>
      <c r="AQ61" s="245" t="s">
        <v>13</v>
      </c>
      <c r="AR61" s="245"/>
      <c r="AS61" s="245"/>
      <c r="AT61" s="245"/>
      <c r="AU61" s="245"/>
      <c r="AV61" s="245"/>
      <c r="AW61" s="245"/>
      <c r="AX61" s="245"/>
      <c r="AY61" s="245"/>
      <c r="AZ61" s="245"/>
      <c r="BA61" s="245" t="s">
        <v>14</v>
      </c>
      <c r="BB61" s="245"/>
      <c r="BC61" s="245"/>
      <c r="BD61" s="245"/>
      <c r="BE61" s="245"/>
      <c r="BF61" s="245"/>
      <c r="BG61" s="245"/>
      <c r="BH61" s="245"/>
      <c r="BI61" s="245"/>
      <c r="BJ61" s="248"/>
    </row>
    <row r="62" spans="2:62" ht="13.5" customHeight="1"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 t="s">
        <v>3</v>
      </c>
      <c r="N62" s="247"/>
      <c r="O62" s="247"/>
      <c r="P62" s="247"/>
      <c r="Q62" s="247"/>
      <c r="R62" s="247" t="s">
        <v>15</v>
      </c>
      <c r="S62" s="247"/>
      <c r="T62" s="247"/>
      <c r="U62" s="247"/>
      <c r="V62" s="247"/>
      <c r="W62" s="247" t="s">
        <v>3</v>
      </c>
      <c r="X62" s="247"/>
      <c r="Y62" s="247"/>
      <c r="Z62" s="247"/>
      <c r="AA62" s="247"/>
      <c r="AB62" s="247" t="s">
        <v>15</v>
      </c>
      <c r="AC62" s="247"/>
      <c r="AD62" s="247"/>
      <c r="AE62" s="247"/>
      <c r="AF62" s="247"/>
      <c r="AG62" s="247" t="s">
        <v>3</v>
      </c>
      <c r="AH62" s="247"/>
      <c r="AI62" s="247"/>
      <c r="AJ62" s="247"/>
      <c r="AK62" s="247"/>
      <c r="AL62" s="247" t="s">
        <v>15</v>
      </c>
      <c r="AM62" s="247"/>
      <c r="AN62" s="247"/>
      <c r="AO62" s="247"/>
      <c r="AP62" s="247"/>
      <c r="AQ62" s="247" t="s">
        <v>3</v>
      </c>
      <c r="AR62" s="247"/>
      <c r="AS62" s="247"/>
      <c r="AT62" s="247"/>
      <c r="AU62" s="247"/>
      <c r="AV62" s="247" t="s">
        <v>15</v>
      </c>
      <c r="AW62" s="247"/>
      <c r="AX62" s="247"/>
      <c r="AY62" s="247"/>
      <c r="AZ62" s="247"/>
      <c r="BA62" s="247" t="s">
        <v>3</v>
      </c>
      <c r="BB62" s="247"/>
      <c r="BC62" s="247"/>
      <c r="BD62" s="247"/>
      <c r="BE62" s="247"/>
      <c r="BF62" s="247" t="s">
        <v>15</v>
      </c>
      <c r="BG62" s="247"/>
      <c r="BH62" s="247"/>
      <c r="BI62" s="247"/>
      <c r="BJ62" s="249"/>
    </row>
    <row r="63" spans="2:62" ht="6.95" customHeight="1">
      <c r="L63" s="53"/>
    </row>
    <row r="64" spans="2:62" ht="13.5" customHeight="1">
      <c r="C64" s="243" t="s">
        <v>9</v>
      </c>
      <c r="D64" s="243"/>
      <c r="E64" s="243"/>
      <c r="F64" s="241">
        <v>20</v>
      </c>
      <c r="G64" s="241"/>
      <c r="H64" s="241"/>
      <c r="I64" s="243" t="s">
        <v>1</v>
      </c>
      <c r="J64" s="243"/>
      <c r="K64" s="243"/>
      <c r="L64" s="54"/>
      <c r="M64" s="242">
        <v>741</v>
      </c>
      <c r="N64" s="240"/>
      <c r="O64" s="240"/>
      <c r="P64" s="240"/>
      <c r="Q64" s="240"/>
      <c r="R64" s="240">
        <v>8887</v>
      </c>
      <c r="S64" s="240"/>
      <c r="T64" s="240"/>
      <c r="U64" s="240"/>
      <c r="V64" s="240"/>
      <c r="W64" s="240">
        <v>608</v>
      </c>
      <c r="X64" s="240"/>
      <c r="Y64" s="240"/>
      <c r="Z64" s="240"/>
      <c r="AA64" s="240"/>
      <c r="AB64" s="240">
        <v>6901</v>
      </c>
      <c r="AC64" s="240"/>
      <c r="AD64" s="240"/>
      <c r="AE64" s="240"/>
      <c r="AF64" s="240"/>
      <c r="AG64" s="240">
        <v>668</v>
      </c>
      <c r="AH64" s="240"/>
      <c r="AI64" s="240"/>
      <c r="AJ64" s="240"/>
      <c r="AK64" s="240"/>
      <c r="AL64" s="240">
        <v>8231</v>
      </c>
      <c r="AM64" s="240"/>
      <c r="AN64" s="240"/>
      <c r="AO64" s="240"/>
      <c r="AP64" s="240"/>
      <c r="AQ64" s="240">
        <v>522</v>
      </c>
      <c r="AR64" s="240"/>
      <c r="AS64" s="240"/>
      <c r="AT64" s="240"/>
      <c r="AU64" s="240"/>
      <c r="AV64" s="240">
        <v>5980</v>
      </c>
      <c r="AW64" s="240"/>
      <c r="AX64" s="240"/>
      <c r="AY64" s="240"/>
      <c r="AZ64" s="240"/>
      <c r="BA64" s="240">
        <v>0</v>
      </c>
      <c r="BB64" s="240"/>
      <c r="BC64" s="240"/>
      <c r="BD64" s="240"/>
      <c r="BE64" s="240"/>
      <c r="BF64" s="240">
        <v>8567</v>
      </c>
      <c r="BG64" s="240"/>
      <c r="BH64" s="240"/>
      <c r="BI64" s="240"/>
      <c r="BJ64" s="240"/>
    </row>
    <row r="65" spans="2:62" ht="13.5" customHeight="1">
      <c r="F65" s="241">
        <v>21</v>
      </c>
      <c r="G65" s="241"/>
      <c r="H65" s="241"/>
      <c r="L65" s="54"/>
      <c r="M65" s="242">
        <v>730</v>
      </c>
      <c r="N65" s="240"/>
      <c r="O65" s="240"/>
      <c r="P65" s="240"/>
      <c r="Q65" s="240"/>
      <c r="R65" s="240">
        <v>7973</v>
      </c>
      <c r="S65" s="240"/>
      <c r="T65" s="240"/>
      <c r="U65" s="240"/>
      <c r="V65" s="240"/>
      <c r="W65" s="240">
        <v>593</v>
      </c>
      <c r="X65" s="240"/>
      <c r="Y65" s="240"/>
      <c r="Z65" s="240"/>
      <c r="AA65" s="240"/>
      <c r="AB65" s="240">
        <v>6076</v>
      </c>
      <c r="AC65" s="240"/>
      <c r="AD65" s="240"/>
      <c r="AE65" s="240"/>
      <c r="AF65" s="240"/>
      <c r="AG65" s="240">
        <v>657</v>
      </c>
      <c r="AH65" s="240"/>
      <c r="AI65" s="240"/>
      <c r="AJ65" s="240"/>
      <c r="AK65" s="240"/>
      <c r="AL65" s="240">
        <v>7362</v>
      </c>
      <c r="AM65" s="240"/>
      <c r="AN65" s="240"/>
      <c r="AO65" s="240"/>
      <c r="AP65" s="240"/>
      <c r="AQ65" s="240">
        <v>469</v>
      </c>
      <c r="AR65" s="240"/>
      <c r="AS65" s="240"/>
      <c r="AT65" s="240"/>
      <c r="AU65" s="240"/>
      <c r="AV65" s="240">
        <v>5377</v>
      </c>
      <c r="AW65" s="240"/>
      <c r="AX65" s="240"/>
      <c r="AY65" s="240"/>
      <c r="AZ65" s="240"/>
      <c r="BA65" s="240">
        <v>0</v>
      </c>
      <c r="BB65" s="240"/>
      <c r="BC65" s="240"/>
      <c r="BD65" s="240"/>
      <c r="BE65" s="240"/>
      <c r="BF65" s="240">
        <v>6159</v>
      </c>
      <c r="BG65" s="240"/>
      <c r="BH65" s="240"/>
      <c r="BI65" s="240"/>
      <c r="BJ65" s="240"/>
    </row>
    <row r="66" spans="2:62" ht="13.5" customHeight="1">
      <c r="F66" s="241">
        <v>22</v>
      </c>
      <c r="G66" s="241"/>
      <c r="H66" s="241"/>
      <c r="L66" s="54"/>
      <c r="M66" s="242">
        <v>683</v>
      </c>
      <c r="N66" s="240"/>
      <c r="O66" s="240"/>
      <c r="P66" s="240"/>
      <c r="Q66" s="240"/>
      <c r="R66" s="240">
        <v>7578</v>
      </c>
      <c r="S66" s="240"/>
      <c r="T66" s="240"/>
      <c r="U66" s="240"/>
      <c r="V66" s="240"/>
      <c r="W66" s="240">
        <v>583</v>
      </c>
      <c r="X66" s="240"/>
      <c r="Y66" s="240"/>
      <c r="Z66" s="240"/>
      <c r="AA66" s="240"/>
      <c r="AB66" s="240">
        <v>6043</v>
      </c>
      <c r="AC66" s="240"/>
      <c r="AD66" s="240"/>
      <c r="AE66" s="240"/>
      <c r="AF66" s="240"/>
      <c r="AG66" s="240">
        <v>615</v>
      </c>
      <c r="AH66" s="240"/>
      <c r="AI66" s="240"/>
      <c r="AJ66" s="240"/>
      <c r="AK66" s="240"/>
      <c r="AL66" s="240">
        <v>6906</v>
      </c>
      <c r="AM66" s="240"/>
      <c r="AN66" s="240"/>
      <c r="AO66" s="240"/>
      <c r="AP66" s="240"/>
      <c r="AQ66" s="240">
        <v>464</v>
      </c>
      <c r="AR66" s="240"/>
      <c r="AS66" s="240"/>
      <c r="AT66" s="240"/>
      <c r="AU66" s="240"/>
      <c r="AV66" s="240">
        <v>4383</v>
      </c>
      <c r="AW66" s="240"/>
      <c r="AX66" s="240"/>
      <c r="AY66" s="240"/>
      <c r="AZ66" s="240"/>
      <c r="BA66" s="240">
        <v>0</v>
      </c>
      <c r="BB66" s="240"/>
      <c r="BC66" s="240"/>
      <c r="BD66" s="240"/>
      <c r="BE66" s="240"/>
      <c r="BF66" s="240">
        <v>5305</v>
      </c>
      <c r="BG66" s="240"/>
      <c r="BH66" s="240"/>
      <c r="BI66" s="240"/>
      <c r="BJ66" s="240"/>
    </row>
    <row r="67" spans="2:62" ht="13.5" customHeight="1">
      <c r="F67" s="241">
        <v>23</v>
      </c>
      <c r="G67" s="241"/>
      <c r="H67" s="241"/>
      <c r="L67" s="54"/>
      <c r="M67" s="242">
        <v>737</v>
      </c>
      <c r="N67" s="240"/>
      <c r="O67" s="240"/>
      <c r="P67" s="240"/>
      <c r="Q67" s="240"/>
      <c r="R67" s="240">
        <v>8270</v>
      </c>
      <c r="S67" s="240"/>
      <c r="T67" s="240"/>
      <c r="U67" s="240"/>
      <c r="V67" s="240"/>
      <c r="W67" s="240">
        <v>621</v>
      </c>
      <c r="X67" s="240"/>
      <c r="Y67" s="240"/>
      <c r="Z67" s="240"/>
      <c r="AA67" s="240"/>
      <c r="AB67" s="240">
        <v>6850</v>
      </c>
      <c r="AC67" s="240"/>
      <c r="AD67" s="240"/>
      <c r="AE67" s="240"/>
      <c r="AF67" s="240"/>
      <c r="AG67" s="240">
        <v>676</v>
      </c>
      <c r="AH67" s="240"/>
      <c r="AI67" s="240"/>
      <c r="AJ67" s="240"/>
      <c r="AK67" s="240"/>
      <c r="AL67" s="240">
        <v>7266</v>
      </c>
      <c r="AM67" s="240"/>
      <c r="AN67" s="240"/>
      <c r="AO67" s="240"/>
      <c r="AP67" s="240"/>
      <c r="AQ67" s="240">
        <v>495</v>
      </c>
      <c r="AR67" s="240"/>
      <c r="AS67" s="240"/>
      <c r="AT67" s="240"/>
      <c r="AU67" s="240"/>
      <c r="AV67" s="240">
        <v>4720</v>
      </c>
      <c r="AW67" s="240"/>
      <c r="AX67" s="240"/>
      <c r="AY67" s="240"/>
      <c r="AZ67" s="240"/>
      <c r="BA67" s="240">
        <v>0</v>
      </c>
      <c r="BB67" s="240"/>
      <c r="BC67" s="240"/>
      <c r="BD67" s="240"/>
      <c r="BE67" s="240"/>
      <c r="BF67" s="240">
        <v>5703</v>
      </c>
      <c r="BG67" s="240"/>
      <c r="BH67" s="240"/>
      <c r="BI67" s="240"/>
      <c r="BJ67" s="240"/>
    </row>
    <row r="68" spans="2:62" ht="13.5" customHeight="1">
      <c r="F68" s="238">
        <v>24</v>
      </c>
      <c r="G68" s="238"/>
      <c r="H68" s="238"/>
      <c r="L68" s="54"/>
      <c r="M68" s="348">
        <v>756</v>
      </c>
      <c r="N68" s="237"/>
      <c r="O68" s="237"/>
      <c r="P68" s="237"/>
      <c r="Q68" s="237"/>
      <c r="R68" s="237">
        <v>8302</v>
      </c>
      <c r="S68" s="237"/>
      <c r="T68" s="237"/>
      <c r="U68" s="237"/>
      <c r="V68" s="237"/>
      <c r="W68" s="237">
        <v>623</v>
      </c>
      <c r="X68" s="237"/>
      <c r="Y68" s="237"/>
      <c r="Z68" s="237"/>
      <c r="AA68" s="237"/>
      <c r="AB68" s="237">
        <v>6427</v>
      </c>
      <c r="AC68" s="237"/>
      <c r="AD68" s="237"/>
      <c r="AE68" s="237"/>
      <c r="AF68" s="237"/>
      <c r="AG68" s="237">
        <v>685</v>
      </c>
      <c r="AH68" s="237"/>
      <c r="AI68" s="237"/>
      <c r="AJ68" s="237"/>
      <c r="AK68" s="237"/>
      <c r="AL68" s="237">
        <v>7160</v>
      </c>
      <c r="AM68" s="237"/>
      <c r="AN68" s="237"/>
      <c r="AO68" s="237"/>
      <c r="AP68" s="237"/>
      <c r="AQ68" s="237">
        <v>521</v>
      </c>
      <c r="AR68" s="237"/>
      <c r="AS68" s="237"/>
      <c r="AT68" s="237"/>
      <c r="AU68" s="237"/>
      <c r="AV68" s="237">
        <v>5093</v>
      </c>
      <c r="AW68" s="237"/>
      <c r="AX68" s="237"/>
      <c r="AY68" s="237"/>
      <c r="AZ68" s="237"/>
      <c r="BA68" s="237">
        <v>0</v>
      </c>
      <c r="BB68" s="237"/>
      <c r="BC68" s="237"/>
      <c r="BD68" s="237"/>
      <c r="BE68" s="237"/>
      <c r="BF68" s="237">
        <v>6063</v>
      </c>
      <c r="BG68" s="237"/>
      <c r="BH68" s="237"/>
      <c r="BI68" s="237"/>
      <c r="BJ68" s="237"/>
    </row>
    <row r="69" spans="2:62" ht="6.9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5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2" customHeight="1">
      <c r="C70" s="252" t="s">
        <v>16</v>
      </c>
      <c r="D70" s="252"/>
      <c r="E70" s="48" t="s">
        <v>17</v>
      </c>
      <c r="F70" s="2" t="s">
        <v>621</v>
      </c>
    </row>
    <row r="71" spans="2:62" ht="12" customHeight="1">
      <c r="B71" s="236" t="s">
        <v>18</v>
      </c>
      <c r="C71" s="236"/>
      <c r="D71" s="236"/>
      <c r="E71" s="48" t="s">
        <v>17</v>
      </c>
      <c r="F71" s="2" t="s">
        <v>19</v>
      </c>
    </row>
    <row r="72" spans="2:62" ht="12" customHeight="1"/>
  </sheetData>
  <mergeCells count="446">
    <mergeCell ref="C45:D45"/>
    <mergeCell ref="B5:BJ5"/>
    <mergeCell ref="B7:N8"/>
    <mergeCell ref="O7:Z7"/>
    <mergeCell ref="AA7:AL7"/>
    <mergeCell ref="AM7:AX7"/>
    <mergeCell ref="AY7:BJ7"/>
    <mergeCell ref="O8:T8"/>
    <mergeCell ref="U8:Z8"/>
    <mergeCell ref="AA8:AF8"/>
    <mergeCell ref="AG8:AL8"/>
    <mergeCell ref="AM8:AR8"/>
    <mergeCell ref="AS8:AX8"/>
    <mergeCell ref="AY8:BD8"/>
    <mergeCell ref="BE8:BJ8"/>
    <mergeCell ref="C10:M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BE12:BJ12"/>
    <mergeCell ref="C13:I13"/>
    <mergeCell ref="J13:N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C12:I12"/>
    <mergeCell ref="J12:N12"/>
    <mergeCell ref="O12:T12"/>
    <mergeCell ref="U12:Z12"/>
    <mergeCell ref="AA12:AF12"/>
    <mergeCell ref="AG12:AL12"/>
    <mergeCell ref="AM12:AR12"/>
    <mergeCell ref="AS12:AX12"/>
    <mergeCell ref="AY12:BD12"/>
    <mergeCell ref="BE14:BJ14"/>
    <mergeCell ref="C15:I15"/>
    <mergeCell ref="J15:N15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C14:I14"/>
    <mergeCell ref="J14:N14"/>
    <mergeCell ref="O14:T14"/>
    <mergeCell ref="U14:Z14"/>
    <mergeCell ref="AA14:AF14"/>
    <mergeCell ref="AG14:AL14"/>
    <mergeCell ref="AM14:AR14"/>
    <mergeCell ref="AS14:AX14"/>
    <mergeCell ref="AY14:BD14"/>
    <mergeCell ref="BE16:BJ16"/>
    <mergeCell ref="C18:I18"/>
    <mergeCell ref="J18:N18"/>
    <mergeCell ref="O18:T18"/>
    <mergeCell ref="U18:Z18"/>
    <mergeCell ref="AA18:AF18"/>
    <mergeCell ref="AG18:AL18"/>
    <mergeCell ref="AM18:AR18"/>
    <mergeCell ref="AS18:AX18"/>
    <mergeCell ref="AY18:BD18"/>
    <mergeCell ref="BE18:BJ18"/>
    <mergeCell ref="C16:I16"/>
    <mergeCell ref="J16:N16"/>
    <mergeCell ref="O16:T16"/>
    <mergeCell ref="U16:Z16"/>
    <mergeCell ref="AA16:AF16"/>
    <mergeCell ref="AG16:AL16"/>
    <mergeCell ref="AM16:AR16"/>
    <mergeCell ref="AS16:AX16"/>
    <mergeCell ref="AY16:BD16"/>
    <mergeCell ref="BE19:BJ19"/>
    <mergeCell ref="C20:I20"/>
    <mergeCell ref="J20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C19:I19"/>
    <mergeCell ref="J19:N19"/>
    <mergeCell ref="O19:T19"/>
    <mergeCell ref="U19:Z19"/>
    <mergeCell ref="AA19:AF19"/>
    <mergeCell ref="AG19:AL19"/>
    <mergeCell ref="AM19:AR19"/>
    <mergeCell ref="AS19:AX19"/>
    <mergeCell ref="AY19:BD19"/>
    <mergeCell ref="BE21:BJ21"/>
    <mergeCell ref="C22:I22"/>
    <mergeCell ref="J22:N22"/>
    <mergeCell ref="O22:T22"/>
    <mergeCell ref="U22:Z22"/>
    <mergeCell ref="AA22:AF22"/>
    <mergeCell ref="AG22:AL22"/>
    <mergeCell ref="AM22:AR22"/>
    <mergeCell ref="AS22:AX22"/>
    <mergeCell ref="AY22:BD22"/>
    <mergeCell ref="BE22:BJ22"/>
    <mergeCell ref="C21:I21"/>
    <mergeCell ref="J21:N21"/>
    <mergeCell ref="O21:T21"/>
    <mergeCell ref="U21:Z21"/>
    <mergeCell ref="AA21:AF21"/>
    <mergeCell ref="AG21:AL21"/>
    <mergeCell ref="AM21:AR21"/>
    <mergeCell ref="AS21:AX21"/>
    <mergeCell ref="AY21:BD21"/>
    <mergeCell ref="BE24:BJ24"/>
    <mergeCell ref="C25:I25"/>
    <mergeCell ref="J25:N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C24:I24"/>
    <mergeCell ref="J24:N24"/>
    <mergeCell ref="O24:T24"/>
    <mergeCell ref="U24:Z24"/>
    <mergeCell ref="AA24:AF24"/>
    <mergeCell ref="AG24:AL24"/>
    <mergeCell ref="AM24:AR24"/>
    <mergeCell ref="AS24:AX24"/>
    <mergeCell ref="AY24:BD24"/>
    <mergeCell ref="BE26:BJ26"/>
    <mergeCell ref="C27:I27"/>
    <mergeCell ref="J27:N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C26:I26"/>
    <mergeCell ref="J26:N26"/>
    <mergeCell ref="O26:T26"/>
    <mergeCell ref="U26:Z26"/>
    <mergeCell ref="AA26:AF26"/>
    <mergeCell ref="AG26:AL26"/>
    <mergeCell ref="AM26:AR26"/>
    <mergeCell ref="AS26:AX26"/>
    <mergeCell ref="AY26:BD26"/>
    <mergeCell ref="BE28:BJ28"/>
    <mergeCell ref="C30:I30"/>
    <mergeCell ref="J30:N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C28:I28"/>
    <mergeCell ref="J28:N28"/>
    <mergeCell ref="O28:T28"/>
    <mergeCell ref="U28:Z28"/>
    <mergeCell ref="AA28:AF28"/>
    <mergeCell ref="AG28:AL28"/>
    <mergeCell ref="AM28:AR28"/>
    <mergeCell ref="AS28:AX28"/>
    <mergeCell ref="AY28:BD28"/>
    <mergeCell ref="BE31:BJ31"/>
    <mergeCell ref="C32:I32"/>
    <mergeCell ref="J32:N32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C31:I31"/>
    <mergeCell ref="J31:N31"/>
    <mergeCell ref="O31:T31"/>
    <mergeCell ref="U31:Z31"/>
    <mergeCell ref="AA31:AF31"/>
    <mergeCell ref="AG31:AL31"/>
    <mergeCell ref="AM31:AR31"/>
    <mergeCell ref="AS31:AX31"/>
    <mergeCell ref="AY31:BD31"/>
    <mergeCell ref="BE33:BJ33"/>
    <mergeCell ref="C34:I34"/>
    <mergeCell ref="J34:N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C33:I33"/>
    <mergeCell ref="J33:N33"/>
    <mergeCell ref="O33:T33"/>
    <mergeCell ref="U33:Z33"/>
    <mergeCell ref="AA33:AF33"/>
    <mergeCell ref="AG33:AL33"/>
    <mergeCell ref="AM33:AR33"/>
    <mergeCell ref="AS33:AX33"/>
    <mergeCell ref="AY33:BD33"/>
    <mergeCell ref="AS38:AX38"/>
    <mergeCell ref="AY38:BD38"/>
    <mergeCell ref="BE36:BJ36"/>
    <mergeCell ref="C37:I37"/>
    <mergeCell ref="J37:N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C36:I36"/>
    <mergeCell ref="J36:N36"/>
    <mergeCell ref="O36:T36"/>
    <mergeCell ref="U36:Z36"/>
    <mergeCell ref="AA36:AF36"/>
    <mergeCell ref="AG36:AL36"/>
    <mergeCell ref="AM36:AR36"/>
    <mergeCell ref="AS36:AX36"/>
    <mergeCell ref="AY36:BD36"/>
    <mergeCell ref="U40:Z40"/>
    <mergeCell ref="AA40:AF40"/>
    <mergeCell ref="AG40:AL40"/>
    <mergeCell ref="AM40:AR40"/>
    <mergeCell ref="AS40:AX40"/>
    <mergeCell ref="AY40:BD40"/>
    <mergeCell ref="BE38:BJ38"/>
    <mergeCell ref="C39:I39"/>
    <mergeCell ref="J39:N39"/>
    <mergeCell ref="O39:T39"/>
    <mergeCell ref="U39:Z39"/>
    <mergeCell ref="AA39:AF39"/>
    <mergeCell ref="AG39:AL39"/>
    <mergeCell ref="AM39:AR39"/>
    <mergeCell ref="AS39:AX39"/>
    <mergeCell ref="AY39:BD39"/>
    <mergeCell ref="BE39:BJ39"/>
    <mergeCell ref="C38:I38"/>
    <mergeCell ref="J38:N38"/>
    <mergeCell ref="O38:T38"/>
    <mergeCell ref="U38:Z38"/>
    <mergeCell ref="AA38:AF38"/>
    <mergeCell ref="AG38:AL38"/>
    <mergeCell ref="AM38:AR38"/>
    <mergeCell ref="BE40:BJ40"/>
    <mergeCell ref="C42:I42"/>
    <mergeCell ref="J42:N42"/>
    <mergeCell ref="O42:T42"/>
    <mergeCell ref="U42:Z42"/>
    <mergeCell ref="AA42:AF42"/>
    <mergeCell ref="AG42:AL42"/>
    <mergeCell ref="C43:I43"/>
    <mergeCell ref="J43:N43"/>
    <mergeCell ref="O43:T43"/>
    <mergeCell ref="U43:Z43"/>
    <mergeCell ref="AA43:AF43"/>
    <mergeCell ref="AG43:AL43"/>
    <mergeCell ref="AM43:AR43"/>
    <mergeCell ref="AS43:AX43"/>
    <mergeCell ref="AY43:BD43"/>
    <mergeCell ref="BE43:BJ43"/>
    <mergeCell ref="AM42:AR42"/>
    <mergeCell ref="AS42:AX42"/>
    <mergeCell ref="AY42:BD42"/>
    <mergeCell ref="BE42:BJ42"/>
    <mergeCell ref="C40:I40"/>
    <mergeCell ref="J40:N40"/>
    <mergeCell ref="O40:T40"/>
    <mergeCell ref="B47:D47"/>
    <mergeCell ref="B49:BJ49"/>
    <mergeCell ref="B50:BJ50"/>
    <mergeCell ref="B52:L53"/>
    <mergeCell ref="M52:V52"/>
    <mergeCell ref="W52:AF52"/>
    <mergeCell ref="AG52:AP52"/>
    <mergeCell ref="AQ52:AZ52"/>
    <mergeCell ref="BA52:BJ52"/>
    <mergeCell ref="M53:Q53"/>
    <mergeCell ref="R53:V53"/>
    <mergeCell ref="W53:AA53"/>
    <mergeCell ref="AB53:AF53"/>
    <mergeCell ref="AG53:AK53"/>
    <mergeCell ref="AL53:AP53"/>
    <mergeCell ref="AQ53:AU53"/>
    <mergeCell ref="AV53:AZ53"/>
    <mergeCell ref="BA53:BE53"/>
    <mergeCell ref="BF53:BJ53"/>
    <mergeCell ref="C55:E55"/>
    <mergeCell ref="F55:H55"/>
    <mergeCell ref="I55:K55"/>
    <mergeCell ref="M55:Q55"/>
    <mergeCell ref="R55:V55"/>
    <mergeCell ref="W55:AA55"/>
    <mergeCell ref="AB55:AF55"/>
    <mergeCell ref="AG55:AK55"/>
    <mergeCell ref="AL55:AP55"/>
    <mergeCell ref="AV57:AZ57"/>
    <mergeCell ref="AQ55:AU55"/>
    <mergeCell ref="AV55:AZ55"/>
    <mergeCell ref="BA55:BE55"/>
    <mergeCell ref="BF55:BJ55"/>
    <mergeCell ref="F56:H56"/>
    <mergeCell ref="M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AL59:AP59"/>
    <mergeCell ref="AQ59:AU59"/>
    <mergeCell ref="AV59:AZ59"/>
    <mergeCell ref="BA57:BE57"/>
    <mergeCell ref="BF57:BJ57"/>
    <mergeCell ref="F58:H58"/>
    <mergeCell ref="M58:Q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F57:H57"/>
    <mergeCell ref="M57:Q57"/>
    <mergeCell ref="R57:V57"/>
    <mergeCell ref="W57:AA57"/>
    <mergeCell ref="AB57:AF57"/>
    <mergeCell ref="AG57:AK57"/>
    <mergeCell ref="AL57:AP57"/>
    <mergeCell ref="AQ57:AU57"/>
    <mergeCell ref="BA59:BE59"/>
    <mergeCell ref="BF59:BJ59"/>
    <mergeCell ref="B61:L62"/>
    <mergeCell ref="M61:V61"/>
    <mergeCell ref="W61:AF61"/>
    <mergeCell ref="AG61:AP61"/>
    <mergeCell ref="AQ61:AZ61"/>
    <mergeCell ref="BA61:BJ61"/>
    <mergeCell ref="M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F59:H59"/>
    <mergeCell ref="M59:Q59"/>
    <mergeCell ref="R59:V59"/>
    <mergeCell ref="W59:AA59"/>
    <mergeCell ref="AB59:AF59"/>
    <mergeCell ref="AG59:AK59"/>
    <mergeCell ref="AG64:AK64"/>
    <mergeCell ref="AL64:AP64"/>
    <mergeCell ref="AL65:AP65"/>
    <mergeCell ref="BA64:BE64"/>
    <mergeCell ref="BF64:BJ64"/>
    <mergeCell ref="C64:E64"/>
    <mergeCell ref="F64:H64"/>
    <mergeCell ref="I64:K64"/>
    <mergeCell ref="M64:Q64"/>
    <mergeCell ref="R64:V64"/>
    <mergeCell ref="W64:AA64"/>
    <mergeCell ref="AQ64:AU64"/>
    <mergeCell ref="AB64:AF64"/>
    <mergeCell ref="W66:AA66"/>
    <mergeCell ref="AB66:AF66"/>
    <mergeCell ref="AG66:AK66"/>
    <mergeCell ref="AL66:AP66"/>
    <mergeCell ref="AQ66:AU66"/>
    <mergeCell ref="AV66:AZ66"/>
    <mergeCell ref="BA66:BE66"/>
    <mergeCell ref="BF66:BJ66"/>
    <mergeCell ref="F65:H65"/>
    <mergeCell ref="M65:Q65"/>
    <mergeCell ref="R65:V65"/>
    <mergeCell ref="W65:AA65"/>
    <mergeCell ref="AB65:AF65"/>
    <mergeCell ref="AG65:AK65"/>
    <mergeCell ref="AL67:AP67"/>
    <mergeCell ref="AQ67:AU67"/>
    <mergeCell ref="AV67:AZ67"/>
    <mergeCell ref="BA67:BE67"/>
    <mergeCell ref="BF67:BJ67"/>
    <mergeCell ref="AB68:AF68"/>
    <mergeCell ref="AS1:BK2"/>
    <mergeCell ref="F67:H67"/>
    <mergeCell ref="M67:Q67"/>
    <mergeCell ref="R67:V67"/>
    <mergeCell ref="W67:AA67"/>
    <mergeCell ref="AB67:AF67"/>
    <mergeCell ref="AG67:AK67"/>
    <mergeCell ref="R68:V68"/>
    <mergeCell ref="W68:AA68"/>
    <mergeCell ref="BA68:BE68"/>
    <mergeCell ref="AQ65:AU65"/>
    <mergeCell ref="AV65:AZ65"/>
    <mergeCell ref="AV64:AZ64"/>
    <mergeCell ref="BA65:BE65"/>
    <mergeCell ref="BF65:BJ65"/>
    <mergeCell ref="F66:H66"/>
    <mergeCell ref="M66:Q66"/>
    <mergeCell ref="R66:V66"/>
    <mergeCell ref="C70:D70"/>
    <mergeCell ref="B71:D71"/>
    <mergeCell ref="AG68:AK68"/>
    <mergeCell ref="AL68:AP68"/>
    <mergeCell ref="AQ68:AU68"/>
    <mergeCell ref="AV68:AZ68"/>
    <mergeCell ref="F68:H68"/>
    <mergeCell ref="M68:Q68"/>
    <mergeCell ref="BF68:BJ68"/>
  </mergeCells>
  <phoneticPr fontId="18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  <vt:lpstr>'177'!Print_Area</vt:lpstr>
      <vt:lpstr>'178'!Print_Area</vt:lpstr>
      <vt:lpstr>'179'!Print_Area</vt:lpstr>
      <vt:lpstr>'180'!Print_Area</vt:lpstr>
      <vt:lpstr>'181'!Print_Area</vt:lpstr>
      <vt:lpstr>'182'!Print_Area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2014-03-17T05:30:11Z</dcterms:modified>
</cp:coreProperties>
</file>