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0" yWindow="150" windowWidth="6270" windowHeight="4470" tabRatio="943" activeTab="0"/>
  </bookViews>
  <sheets>
    <sheet name="(中扉)" sheetId="1" r:id="rId1"/>
    <sheet name="(中扉裏面)【解説】" sheetId="2" r:id="rId2"/>
    <sheet name="6-1" sheetId="3" r:id="rId3"/>
    <sheet name="6-2" sheetId="4" r:id="rId4"/>
    <sheet name="6-3" sheetId="5" r:id="rId5"/>
    <sheet name="6-4" sheetId="6" r:id="rId6"/>
    <sheet name="6-5" sheetId="7" r:id="rId7"/>
    <sheet name="6-6" sheetId="8" r:id="rId8"/>
    <sheet name="6-7" sheetId="9" r:id="rId9"/>
    <sheet name="6-8" sheetId="10" r:id="rId10"/>
    <sheet name="6-9" sheetId="11" r:id="rId11"/>
    <sheet name="6-10" sheetId="12" r:id="rId12"/>
    <sheet name="6-11" sheetId="13" r:id="rId13"/>
    <sheet name="6-12" sheetId="14" r:id="rId14"/>
    <sheet name="6-13" sheetId="15" r:id="rId15"/>
    <sheet name="6-14" sheetId="16" r:id="rId16"/>
    <sheet name="6-15" sheetId="17" r:id="rId17"/>
    <sheet name="6-16" sheetId="18" r:id="rId18"/>
    <sheet name="データ【工場数構成比】" sheetId="19" r:id="rId19"/>
  </sheets>
  <definedNames>
    <definedName name="_xlnm.Print_Area" localSheetId="11">'6-10'!$A$1:$R$83</definedName>
    <definedName name="_xlnm.Print_Area" localSheetId="12">'6-11'!$A$1:$Q$83</definedName>
    <definedName name="_xlnm.Print_Area" localSheetId="13">'6-12'!$A$1:$R$84</definedName>
    <definedName name="_xlnm.Print_Area" localSheetId="14">'6-13'!$A$1:$Q$84</definedName>
    <definedName name="_xlnm.Print_Area" localSheetId="15">'6-14'!$A$1:$R$85</definedName>
    <definedName name="_xlnm.Print_Area" localSheetId="16">'6-15'!$A$1:$Q$85</definedName>
    <definedName name="_xlnm.Print_Area" localSheetId="17">'6-16'!$A$1:$M$80</definedName>
    <definedName name="_xlnm.Print_Area" localSheetId="3">'6-2'!$A$1:$BJ$66</definedName>
    <definedName name="_xlnm.Print_Area" localSheetId="5">'6-4'!$A$1:$X$70</definedName>
    <definedName name="_xlnm.Print_Area" localSheetId="6">'6-5'!$A$1:$W$70</definedName>
    <definedName name="_xlnm.Print_Area" localSheetId="9">'6-8'!$A$1:$R$88</definedName>
    <definedName name="_xlnm.Print_Area" localSheetId="10">'6-9'!$A$1:$Q$88</definedName>
  </definedNames>
  <calcPr fullCalcOnLoad="1"/>
</workbook>
</file>

<file path=xl/sharedStrings.xml><?xml version="1.0" encoding="utf-8"?>
<sst xmlns="http://schemas.openxmlformats.org/spreadsheetml/2006/main" count="1899" uniqueCount="372">
  <si>
    <t>６　工　業　統　計　調　査</t>
  </si>
  <si>
    <t>＝　調査の概要　＝</t>
  </si>
  <si>
    <t>＝　調査の対象　＝</t>
  </si>
  <si>
    <t>ただし、工場と同一の場所にない本社・本店は対象としない。</t>
  </si>
  <si>
    <t>　なお、各調査の対象は、つぎのとおりである。</t>
  </si>
  <si>
    <t>１　甲調査　従業者30人以上の事業所</t>
  </si>
  <si>
    <t>２　乙調査　従業者29人以下の事業所</t>
  </si>
  <si>
    <t>＝　用語の解説　＝</t>
  </si>
  <si>
    <t>工場</t>
  </si>
  <si>
    <t>製造業の事業所。</t>
  </si>
  <si>
    <t>従業者</t>
  </si>
  <si>
    <t>現金給与総額</t>
  </si>
  <si>
    <t>１年間に常用労働者に対して支給した現金給与の総額。</t>
  </si>
  <si>
    <t>原材料使用額等</t>
  </si>
  <si>
    <t>１年間の原材料使用額、燃料使用額、電力使用額および委託生産費の合計額。</t>
  </si>
  <si>
    <t>製造品出荷額等</t>
  </si>
  <si>
    <t>加工賃収入</t>
  </si>
  <si>
    <t>他の企業が所有する原材料または製品に賃加工をして受けとった加工賃。</t>
  </si>
  <si>
    <t>内国消費税額</t>
  </si>
  <si>
    <t>粗付加価値額</t>
  </si>
  <si>
    <t>産業分類</t>
  </si>
  <si>
    <t>常用労働者</t>
  </si>
  <si>
    <t>個人事業主
お　よ　び
家族従業者</t>
  </si>
  <si>
    <t>百万円</t>
  </si>
  <si>
    <t>年</t>
  </si>
  <si>
    <t>元</t>
  </si>
  <si>
    <t>３</t>
  </si>
  <si>
    <t>４</t>
  </si>
  <si>
    <t>５</t>
  </si>
  <si>
    <t>６</t>
  </si>
  <si>
    <t>８</t>
  </si>
  <si>
    <t>９</t>
  </si>
  <si>
    <t>注</t>
  </si>
  <si>
    <t>：</t>
  </si>
  <si>
    <t>(1)</t>
  </si>
  <si>
    <t>(2)</t>
  </si>
  <si>
    <t>＊印の付してある年次は従業者４人以上の工場についての数値である。</t>
  </si>
  <si>
    <t>(3)</t>
  </si>
  <si>
    <t>(　)内は従業者１～３人の特定業種の工場についての数値で、外数である。</t>
  </si>
  <si>
    <t>(4)</t>
  </si>
  <si>
    <t>｢粗付加価値額｣＝｢製造品出荷額等総額｣－｢内国消費税額｣－｢原材料使用額等｣。</t>
  </si>
  <si>
    <t>(5)</t>
  </si>
  <si>
    <t>表示されている数値未満は四捨五入してある。</t>
  </si>
  <si>
    <t>資料</t>
  </si>
  <si>
    <t>繊維工業</t>
  </si>
  <si>
    <t>衣　服・
その他の
繊維製品</t>
  </si>
  <si>
    <t>総数</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</si>
  <si>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</si>
  <si>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</si>
  <si>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</si>
  <si>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</si>
  <si>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</si>
  <si>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</si>
  <si>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</si>
  <si>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</si>
  <si>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</si>
  <si>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</si>
  <si>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</si>
  <si>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</si>
  <si>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</si>
  <si>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</si>
  <si>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</si>
  <si>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</si>
  <si>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</si>
  <si>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</si>
  <si>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</si>
  <si>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</si>
  <si>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</si>
  <si>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</si>
  <si>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</si>
  <si>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</si>
  <si>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</si>
  <si>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</si>
  <si>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</si>
  <si>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</si>
  <si>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</si>
  <si>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</si>
  <si>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</si>
  <si>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</si>
  <si>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</si>
  <si>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</si>
  <si>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</si>
  <si>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</si>
  <si>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</si>
  <si>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</si>
  <si>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</si>
  <si>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</si>
  <si>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</si>
  <si>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</si>
  <si>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</si>
  <si>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</si>
  <si>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</si>
  <si>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</si>
  <si>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区集計による数値のため、経済産業省が公表する数値と相違があり得る。</t>
  </si>
  <si>
    <t>総務部総務課</t>
  </si>
  <si>
    <t>化学工業</t>
  </si>
  <si>
    <t>石油製品
・
石炭製品</t>
  </si>
  <si>
    <t>ゴム製品</t>
  </si>
  <si>
    <t>非鉄金属</t>
  </si>
  <si>
    <t>金属製品</t>
  </si>
  <si>
    <t>一　　般
機械器具</t>
  </si>
  <si>
    <t>電　　気
機械器具</t>
  </si>
  <si>
    <t>輸 送 用
機械器具</t>
  </si>
  <si>
    <t>精　　密
機械器具</t>
  </si>
  <si>
    <t xml:space="preserve"> １ ～</t>
  </si>
  <si>
    <t xml:space="preserve"> ４ ～</t>
  </si>
  <si>
    <t xml:space="preserve"> 10 ～</t>
  </si>
  <si>
    <t xml:space="preserve"> 20 ～</t>
  </si>
  <si>
    <t xml:space="preserve"> 30 ～</t>
  </si>
  <si>
    <t xml:space="preserve"> 50 ～</t>
  </si>
  <si>
    <t xml:space="preserve"> 100 ～</t>
  </si>
  <si>
    <t xml:space="preserve"> 300 ～</t>
  </si>
  <si>
    <t>500 人</t>
  </si>
  <si>
    <t xml:space="preserve">３ 人 </t>
  </si>
  <si>
    <t xml:space="preserve">９ 人 </t>
  </si>
  <si>
    <t xml:space="preserve">19 人 </t>
  </si>
  <si>
    <t xml:space="preserve">29 人 </t>
  </si>
  <si>
    <t xml:space="preserve">49 人 </t>
  </si>
  <si>
    <t xml:space="preserve">99 人 </t>
  </si>
  <si>
    <t xml:space="preserve">299 人 </t>
  </si>
  <si>
    <t xml:space="preserve">499 人 </t>
  </si>
  <si>
    <t>以　上</t>
  </si>
  <si>
    <t>従業者数</t>
  </si>
  <si>
    <t>製造品出荷額等</t>
  </si>
  <si>
    <t>工場数</t>
  </si>
  <si>
    <t>製造品出荷額</t>
  </si>
  <si>
    <t>加工賃収入額</t>
  </si>
  <si>
    <t>修理料収入額</t>
  </si>
  <si>
    <t>１丁目</t>
  </si>
  <si>
    <t>２丁目</t>
  </si>
  <si>
    <t>３丁目</t>
  </si>
  <si>
    <t>４丁目</t>
  </si>
  <si>
    <t>５丁目</t>
  </si>
  <si>
    <t>６丁目</t>
  </si>
  <si>
    <t>町丁名</t>
  </si>
  <si>
    <t>７丁目</t>
  </si>
  <si>
    <t>８丁目</t>
  </si>
  <si>
    <t>小計</t>
  </si>
  <si>
    <t>石神井町</t>
  </si>
  <si>
    <t>立野町</t>
  </si>
  <si>
    <t>関町東</t>
  </si>
  <si>
    <t>関町南</t>
  </si>
  <si>
    <t>関町北</t>
  </si>
  <si>
    <t>大泉学園町</t>
  </si>
  <si>
    <t>９丁目</t>
  </si>
  <si>
    <t>鉄鋼業</t>
  </si>
  <si>
    <t>100～199人</t>
  </si>
  <si>
    <t>200人以上</t>
  </si>
  <si>
    <r>
      <t>0</t>
    </r>
    <r>
      <rPr>
        <sz val="9"/>
        <rFont val="ＭＳ 明朝"/>
        <family val="1"/>
      </rPr>
      <t>30～</t>
    </r>
    <r>
      <rPr>
        <sz val="9"/>
        <color indexed="9"/>
        <rFont val="ＭＳ 明朝"/>
        <family val="1"/>
      </rPr>
      <t>0</t>
    </r>
    <r>
      <rPr>
        <sz val="9"/>
        <rFont val="ＭＳ 明朝"/>
        <family val="1"/>
      </rPr>
      <t>49人</t>
    </r>
  </si>
  <si>
    <r>
      <t>0</t>
    </r>
    <r>
      <rPr>
        <sz val="9"/>
        <rFont val="ＭＳ 明朝"/>
        <family val="1"/>
      </rPr>
      <t>50～</t>
    </r>
    <r>
      <rPr>
        <sz val="9"/>
        <color indexed="9"/>
        <rFont val="ＭＳ 明朝"/>
        <family val="1"/>
      </rPr>
      <t>0</t>
    </r>
    <r>
      <rPr>
        <sz val="9"/>
        <rFont val="ＭＳ 明朝"/>
        <family val="1"/>
      </rPr>
      <t>99人</t>
    </r>
  </si>
  <si>
    <r>
      <t>0</t>
    </r>
    <r>
      <rPr>
        <sz val="9"/>
        <rFont val="ＭＳ 明朝"/>
        <family val="1"/>
      </rPr>
      <t>20～</t>
    </r>
    <r>
      <rPr>
        <sz val="9"/>
        <color indexed="9"/>
        <rFont val="ＭＳ 明朝"/>
        <family val="1"/>
      </rPr>
      <t>0</t>
    </r>
    <r>
      <rPr>
        <sz val="9"/>
        <rFont val="ＭＳ 明朝"/>
        <family val="1"/>
      </rPr>
      <t>29人</t>
    </r>
  </si>
  <si>
    <r>
      <t>0</t>
    </r>
    <r>
      <rPr>
        <sz val="9"/>
        <rFont val="ＭＳ 明朝"/>
        <family val="1"/>
      </rPr>
      <t>10～</t>
    </r>
    <r>
      <rPr>
        <sz val="9"/>
        <color indexed="9"/>
        <rFont val="ＭＳ 明朝"/>
        <family val="1"/>
      </rPr>
      <t>0</t>
    </r>
    <r>
      <rPr>
        <sz val="9"/>
        <rFont val="ＭＳ 明朝"/>
        <family val="1"/>
      </rPr>
      <t>19人</t>
    </r>
  </si>
  <si>
    <t>このページの合計</t>
  </si>
  <si>
    <t>次のページ</t>
  </si>
  <si>
    <t>(各年12月31日現在)</t>
  </si>
  <si>
    <t>従業者数</t>
  </si>
  <si>
    <t>総数</t>
  </si>
  <si>
    <t>工場数</t>
  </si>
  <si>
    <t>年次</t>
  </si>
  <si>
    <t>原材料使用額等</t>
  </si>
  <si>
    <t>製造品出荷額等</t>
  </si>
  <si>
    <t>総額</t>
  </si>
  <si>
    <t>製造品出荷額</t>
  </si>
  <si>
    <t>加工賃収入額</t>
  </si>
  <si>
    <t>修理料収入額</t>
  </si>
  <si>
    <t>粗付加価値額</t>
  </si>
  <si>
    <t>町名</t>
  </si>
  <si>
    <t>食料品</t>
  </si>
  <si>
    <t>町名</t>
  </si>
  <si>
    <t>木材・
木製品</t>
  </si>
  <si>
    <t>家具・
装備品</t>
  </si>
  <si>
    <t>窯 業 ・
土石製品</t>
  </si>
  <si>
    <t>区分</t>
  </si>
  <si>
    <t>工場数</t>
  </si>
  <si>
    <t>製造品出荷額等</t>
  </si>
  <si>
    <t xml:space="preserve">万円 </t>
  </si>
  <si>
    <t>常用労働者</t>
  </si>
  <si>
    <t>町丁名</t>
  </si>
  <si>
    <t>個人事業主および
家 族 従 業 者</t>
  </si>
  <si>
    <t>13</t>
  </si>
  <si>
    <t>(従業者規模別)</t>
  </si>
  <si>
    <t>(産業中分類別)</t>
  </si>
  <si>
    <r>
      <t>00</t>
    </r>
    <r>
      <rPr>
        <sz val="9"/>
        <rFont val="ＭＳ 明朝"/>
        <family val="1"/>
      </rPr>
      <t>1～</t>
    </r>
    <r>
      <rPr>
        <sz val="9"/>
        <color indexed="9"/>
        <rFont val="ＭＳ 明朝"/>
        <family val="1"/>
      </rPr>
      <t>00</t>
    </r>
    <r>
      <rPr>
        <sz val="9"/>
        <rFont val="ＭＳ 明朝"/>
        <family val="1"/>
      </rPr>
      <t>3人</t>
    </r>
  </si>
  <si>
    <r>
      <t>00</t>
    </r>
    <r>
      <rPr>
        <sz val="9"/>
        <rFont val="ＭＳ 明朝"/>
        <family val="1"/>
      </rPr>
      <t>4～</t>
    </r>
    <r>
      <rPr>
        <sz val="9"/>
        <color indexed="9"/>
        <rFont val="ＭＳ 明朝"/>
        <family val="1"/>
      </rPr>
      <t>00</t>
    </r>
    <r>
      <rPr>
        <sz val="9"/>
        <rFont val="ＭＳ 明朝"/>
        <family val="1"/>
      </rPr>
      <t>9人</t>
    </r>
  </si>
  <si>
    <t>現金給与総額</t>
  </si>
  <si>
    <r>
      <t>原</t>
    </r>
    <r>
      <rPr>
        <sz val="9"/>
        <color indexed="9"/>
        <rFont val="ＭＳ 明朝"/>
        <family val="1"/>
      </rPr>
      <t>1</t>
    </r>
    <r>
      <rPr>
        <sz val="9"/>
        <rFont val="ＭＳ 明朝"/>
        <family val="1"/>
      </rPr>
      <t>材</t>
    </r>
    <r>
      <rPr>
        <sz val="9"/>
        <color indexed="9"/>
        <rFont val="ＭＳ 明朝"/>
        <family val="1"/>
      </rPr>
      <t>1</t>
    </r>
    <r>
      <rPr>
        <sz val="9"/>
        <rFont val="ＭＳ 明朝"/>
        <family val="1"/>
      </rPr>
      <t>料
使用額等</t>
    </r>
  </si>
  <si>
    <r>
      <t>出</t>
    </r>
    <r>
      <rPr>
        <sz val="8"/>
        <color indexed="9"/>
        <rFont val="ＭＳ 明朝"/>
        <family val="1"/>
      </rPr>
      <t>1</t>
    </r>
    <r>
      <rPr>
        <sz val="8"/>
        <rFont val="ＭＳ 明朝"/>
        <family val="1"/>
      </rPr>
      <t>版</t>
    </r>
    <r>
      <rPr>
        <sz val="8"/>
        <color indexed="9"/>
        <rFont val="ＭＳ 明朝"/>
        <family val="1"/>
      </rPr>
      <t>1</t>
    </r>
    <r>
      <rPr>
        <sz val="8"/>
        <rFont val="ＭＳ 明朝"/>
        <family val="1"/>
      </rPr>
      <t>・
印</t>
    </r>
    <r>
      <rPr>
        <sz val="8"/>
        <color indexed="9"/>
        <rFont val="ＭＳ 明朝"/>
        <family val="1"/>
      </rPr>
      <t>1</t>
    </r>
    <r>
      <rPr>
        <sz val="8"/>
        <rFont val="ＭＳ 明朝"/>
        <family val="1"/>
      </rPr>
      <t>刷</t>
    </r>
    <r>
      <rPr>
        <sz val="8"/>
        <color indexed="9"/>
        <rFont val="ＭＳ 明朝"/>
        <family val="1"/>
      </rPr>
      <t>1</t>
    </r>
    <r>
      <rPr>
        <sz val="8"/>
        <rFont val="ＭＳ 明朝"/>
        <family val="1"/>
      </rPr>
      <t>・
同</t>
    </r>
    <r>
      <rPr>
        <sz val="8"/>
        <color indexed="9"/>
        <rFont val="ＭＳ 明朝"/>
        <family val="1"/>
      </rPr>
      <t>1</t>
    </r>
    <r>
      <rPr>
        <sz val="8"/>
        <rFont val="ＭＳ 明朝"/>
        <family val="1"/>
      </rPr>
      <t>関</t>
    </r>
    <r>
      <rPr>
        <sz val="8"/>
        <color indexed="9"/>
        <rFont val="ＭＳ 明朝"/>
        <family val="1"/>
      </rPr>
      <t>1</t>
    </r>
    <r>
      <rPr>
        <sz val="8"/>
        <rFont val="ＭＳ 明朝"/>
        <family val="1"/>
      </rPr>
      <t>連
産</t>
    </r>
    <r>
      <rPr>
        <sz val="8"/>
        <color indexed="9"/>
        <rFont val="ＭＳ 明朝"/>
        <family val="1"/>
      </rPr>
      <t>ああ</t>
    </r>
    <r>
      <rPr>
        <sz val="8"/>
        <rFont val="ＭＳ 明朝"/>
        <family val="1"/>
      </rPr>
      <t>業</t>
    </r>
  </si>
  <si>
    <r>
      <t>プラス
チック
製</t>
    </r>
    <r>
      <rPr>
        <sz val="8"/>
        <color indexed="9"/>
        <rFont val="ＭＳ 明朝"/>
        <family val="1"/>
      </rPr>
      <t>あ</t>
    </r>
    <r>
      <rPr>
        <sz val="8"/>
        <rFont val="ＭＳ 明朝"/>
        <family val="1"/>
      </rPr>
      <t>品</t>
    </r>
  </si>
  <si>
    <r>
      <t xml:space="preserve">パルプ・
</t>
    </r>
    <r>
      <rPr>
        <sz val="8"/>
        <color indexed="9"/>
        <rFont val="ＭＳ 明朝"/>
        <family val="1"/>
      </rPr>
      <t>あ</t>
    </r>
    <r>
      <rPr>
        <sz val="8"/>
        <rFont val="ＭＳ 明朝"/>
        <family val="1"/>
      </rPr>
      <t>紙</t>
    </r>
    <r>
      <rPr>
        <sz val="8"/>
        <color indexed="9"/>
        <rFont val="ＭＳ 明朝"/>
        <family val="1"/>
      </rPr>
      <t>あ</t>
    </r>
    <r>
      <rPr>
        <sz val="8"/>
        <rFont val="ＭＳ 明朝"/>
        <family val="1"/>
      </rPr>
      <t>・
紙加工品</t>
    </r>
  </si>
  <si>
    <r>
      <t>飲</t>
    </r>
    <r>
      <rPr>
        <sz val="8"/>
        <color indexed="9"/>
        <rFont val="ＭＳ 明朝"/>
        <family val="1"/>
      </rPr>
      <t>1</t>
    </r>
    <r>
      <rPr>
        <sz val="8"/>
        <rFont val="ＭＳ 明朝"/>
        <family val="1"/>
      </rPr>
      <t>料</t>
    </r>
    <r>
      <rPr>
        <sz val="8"/>
        <color indexed="9"/>
        <rFont val="ＭＳ 明朝"/>
        <family val="1"/>
      </rPr>
      <t>1</t>
    </r>
    <r>
      <rPr>
        <sz val="8"/>
        <rFont val="ＭＳ 明朝"/>
        <family val="1"/>
      </rPr>
      <t>・
たばこ・
飼</t>
    </r>
    <r>
      <rPr>
        <sz val="8"/>
        <color indexed="9"/>
        <rFont val="ＭＳ 明朝"/>
        <family val="1"/>
      </rPr>
      <t>ああ</t>
    </r>
    <r>
      <rPr>
        <sz val="8"/>
        <rFont val="ＭＳ 明朝"/>
        <family val="1"/>
      </rPr>
      <t>料</t>
    </r>
  </si>
  <si>
    <t>その他</t>
  </si>
  <si>
    <r>
      <t>な</t>
    </r>
    <r>
      <rPr>
        <sz val="8"/>
        <color indexed="9"/>
        <rFont val="ＭＳ 明朝"/>
        <family val="1"/>
      </rPr>
      <t>1</t>
    </r>
    <r>
      <rPr>
        <sz val="8"/>
        <rFont val="ＭＳ 明朝"/>
        <family val="1"/>
      </rPr>
      <t>め</t>
    </r>
    <r>
      <rPr>
        <sz val="8"/>
        <color indexed="9"/>
        <rFont val="ＭＳ 明朝"/>
        <family val="1"/>
      </rPr>
      <t>1</t>
    </r>
    <r>
      <rPr>
        <sz val="8"/>
        <rFont val="ＭＳ 明朝"/>
        <family val="1"/>
      </rPr>
      <t>し
革</t>
    </r>
    <r>
      <rPr>
        <sz val="8"/>
        <color indexed="9"/>
        <rFont val="ＭＳ 明朝"/>
        <family val="1"/>
      </rPr>
      <t>あ</t>
    </r>
    <r>
      <rPr>
        <sz val="8"/>
        <rFont val="ＭＳ 明朝"/>
        <family val="1"/>
      </rPr>
      <t>・</t>
    </r>
    <r>
      <rPr>
        <sz val="8"/>
        <color indexed="9"/>
        <rFont val="ＭＳ 明朝"/>
        <family val="1"/>
      </rPr>
      <t>あ</t>
    </r>
    <r>
      <rPr>
        <sz val="8"/>
        <rFont val="ＭＳ 明朝"/>
        <family val="1"/>
      </rPr>
      <t xml:space="preserve">
同製品・
毛</t>
    </r>
    <r>
      <rPr>
        <sz val="8"/>
        <color indexed="9"/>
        <rFont val="ＭＳ 明朝"/>
        <family val="1"/>
      </rPr>
      <t>ああ</t>
    </r>
    <r>
      <rPr>
        <sz val="8"/>
        <rFont val="ＭＳ 明朝"/>
        <family val="1"/>
      </rPr>
      <t>皮</t>
    </r>
  </si>
  <si>
    <t>化学工業</t>
  </si>
  <si>
    <t>鉄鋼業</t>
  </si>
  <si>
    <t>繊維工業(衣服，その他の繊維製品を除く)</t>
  </si>
  <si>
    <t>計</t>
  </si>
  <si>
    <t>産業別工場数</t>
  </si>
  <si>
    <t>従業者規模別工場数</t>
  </si>
  <si>
    <t>１～３人</t>
  </si>
  <si>
    <t>４～９人</t>
  </si>
  <si>
    <t>10～19人</t>
  </si>
  <si>
    <t>20～29人</t>
  </si>
  <si>
    <t>30～49人</t>
  </si>
  <si>
    <t>50～99人</t>
  </si>
  <si>
    <t>100～299人</t>
  </si>
  <si>
    <t>300～499人</t>
  </si>
  <si>
    <t>500人以上</t>
  </si>
  <si>
    <r>
      <t>個人事業主
お</t>
    </r>
    <r>
      <rPr>
        <sz val="8"/>
        <color indexed="9"/>
        <rFont val="ＭＳ 明朝"/>
        <family val="1"/>
      </rPr>
      <t>あ</t>
    </r>
    <r>
      <rPr>
        <sz val="8"/>
        <rFont val="ＭＳ 明朝"/>
        <family val="1"/>
      </rPr>
      <t>よ</t>
    </r>
    <r>
      <rPr>
        <sz val="8"/>
        <color indexed="9"/>
        <rFont val="ＭＳ 明朝"/>
        <family val="1"/>
      </rPr>
      <t>あ</t>
    </r>
    <r>
      <rPr>
        <sz val="8"/>
        <rFont val="ＭＳ 明朝"/>
        <family val="1"/>
      </rPr>
      <t>び
家族従業者</t>
    </r>
  </si>
  <si>
    <t>調査期日とする。</t>
  </si>
  <si>
    <t>(特定年次とは、西暦の末尾が０、３、５、８の年。)</t>
  </si>
  <si>
    <t>１年間の製造品出荷額、加工賃収入額、修理料収入額、製造工程から出たくずおよび廃物の</t>
  </si>
  <si>
    <t>おいて最終製品として使用されたものおよび委託販売に出したものを含む。</t>
  </si>
  <si>
    <t>１分類に格付けしている。</t>
  </si>
  <si>
    <t>昭和</t>
  </si>
  <si>
    <t>平成</t>
  </si>
  <si>
    <t>出荷額およびその他の収入額の合計額。</t>
  </si>
  <si>
    <t>なお、製造品出荷額には、同一企業に属する他の事業所へ引き渡したもの、その事業所に</t>
  </si>
  <si>
    <t>食料品</t>
  </si>
  <si>
    <t>飲料・たばこ・飼料</t>
  </si>
  <si>
    <t>木材・木製品(家具を除く)</t>
  </si>
  <si>
    <t>家具・装備品</t>
  </si>
  <si>
    <t>パルプ・紙・紙加工品</t>
  </si>
  <si>
    <t>石油製品・石炭製品</t>
  </si>
  <si>
    <t>プラスチック製品</t>
  </si>
  <si>
    <t>ゴム製品</t>
  </si>
  <si>
    <t>なめし革・同製品・毛皮</t>
  </si>
  <si>
    <t>窯業・土石製品</t>
  </si>
  <si>
    <t>非鉄金属</t>
  </si>
  <si>
    <t>金属製品</t>
  </si>
  <si>
    <t>一般機械器具</t>
  </si>
  <si>
    <t>電気機械器具</t>
  </si>
  <si>
    <t>輸送用機械器具</t>
  </si>
  <si>
    <t>精密機械器具</t>
  </si>
  <si>
    <t>その他</t>
  </si>
  <si>
    <t>産業別工場数の構成比</t>
  </si>
  <si>
    <t>39　工場数、従業者数および製造品出荷額等の推移</t>
  </si>
  <si>
    <t>39　工場数、従業者数および製造品出荷額等の推移(つづき)</t>
  </si>
  <si>
    <t>40　町　・　従　業　者　規　模　別　工　場　数</t>
  </si>
  <si>
    <t>製造品出荷額等から、内国消費税額および原材料使用額等を引いたもの。</t>
  </si>
  <si>
    <t>日本標準産業分類に基づく分類(中･小･細)により、事業所の主要な製造品目から１事業所を</t>
  </si>
  <si>
    <r>
      <t>うち製造品
出</t>
    </r>
    <r>
      <rPr>
        <sz val="9"/>
        <color indexed="9"/>
        <rFont val="ＭＳ 明朝"/>
        <family val="1"/>
      </rPr>
      <t>あ</t>
    </r>
    <r>
      <rPr>
        <sz val="9"/>
        <rFont val="ＭＳ 明朝"/>
        <family val="1"/>
      </rPr>
      <t>荷</t>
    </r>
    <r>
      <rPr>
        <sz val="9"/>
        <color indexed="9"/>
        <rFont val="ＭＳ 明朝"/>
        <family val="1"/>
      </rPr>
      <t>あ</t>
    </r>
    <r>
      <rPr>
        <sz val="9"/>
        <rFont val="ＭＳ 明朝"/>
        <family val="1"/>
      </rPr>
      <t>額</t>
    </r>
  </si>
  <si>
    <r>
      <t>うち加工賃
収</t>
    </r>
    <r>
      <rPr>
        <sz val="9"/>
        <color indexed="9"/>
        <rFont val="ＭＳ 明朝"/>
        <family val="1"/>
      </rPr>
      <t>あ</t>
    </r>
    <r>
      <rPr>
        <sz val="9"/>
        <rFont val="ＭＳ 明朝"/>
        <family val="1"/>
      </rPr>
      <t>入</t>
    </r>
    <r>
      <rPr>
        <sz val="9"/>
        <color indexed="9"/>
        <rFont val="ＭＳ 明朝"/>
        <family val="1"/>
      </rPr>
      <t>あ</t>
    </r>
    <r>
      <rPr>
        <sz val="9"/>
        <rFont val="ＭＳ 明朝"/>
        <family val="1"/>
      </rPr>
      <t>額</t>
    </r>
  </si>
  <si>
    <t>　わが国の工業の実態を明らかにすることを目的とする調査で、甲・乙の２調査からなる。毎年12月31日現在を</t>
  </si>
  <si>
    <t>消費税、酒税、たばこ税等の納付税額または納付すべき税額。</t>
  </si>
  <si>
    <t>常用労働者と個人事業主と無給家族従業者を合わせたもの。</t>
  </si>
  <si>
    <t>東京都総務局統計部商工統計課「工業統計調査報告」</t>
  </si>
  <si>
    <t>43　町　丁　別　工　場　数　、　従　業　者　数　</t>
  </si>
  <si>
    <t>x</t>
  </si>
  <si>
    <t>x</t>
  </si>
  <si>
    <t>41　町　・　産　業　</t>
  </si>
  <si>
    <t>*</t>
  </si>
  <si>
    <t>( 87)</t>
  </si>
  <si>
    <t>( 81)</t>
  </si>
  <si>
    <t>(107)</t>
  </si>
  <si>
    <t>( 95)</t>
  </si>
  <si>
    <t>( 77)</t>
  </si>
  <si>
    <t>( 70)</t>
  </si>
  <si>
    <t>２</t>
  </si>
  <si>
    <t>( 75)</t>
  </si>
  <si>
    <t>( 69)</t>
  </si>
  <si>
    <t>７</t>
  </si>
  <si>
    <t>( 66)</t>
  </si>
  <si>
    <t>( 50)</t>
  </si>
  <si>
    <t>10</t>
  </si>
  <si>
    <t>11</t>
  </si>
  <si>
    <t>( 55)</t>
  </si>
  <si>
    <t>12</t>
  </si>
  <si>
    <t>14</t>
  </si>
  <si>
    <t>平成14年から特定業種の工場についての調査は中止になった。</t>
  </si>
  <si>
    <t>町    名</t>
  </si>
  <si>
    <t>電子部品　　　・　　　　　　デバイス</t>
  </si>
  <si>
    <t>情報通信機械器具</t>
  </si>
  <si>
    <t>印刷・同関連産業</t>
  </si>
  <si>
    <t>情報通信機械器具製造業</t>
  </si>
  <si>
    <t>電子部品・デバイス製造業</t>
  </si>
  <si>
    <t>情報通信機械器具製造業</t>
  </si>
  <si>
    <t>(6)</t>
  </si>
  <si>
    <t>　また、従業者３人以下の事業所は、特定年次以外の年は乙調査の対象から除外する。</t>
  </si>
  <si>
    <t>工業統計調査　6- 1</t>
  </si>
  <si>
    <t>6- 2　工業統計調査</t>
  </si>
  <si>
    <t>工業統計調査　6- 3</t>
  </si>
  <si>
    <t>6- 4　工業統計調査</t>
  </si>
  <si>
    <t>工業統計調査　6- 5</t>
  </si>
  <si>
    <t>工業統計調査　6- 7</t>
  </si>
  <si>
    <t>6- 8　工業統計調査</t>
  </si>
  <si>
    <t>工業統計調査　6- 9</t>
  </si>
  <si>
    <t>6-10　工業統計調査</t>
  </si>
  <si>
    <t>工業統計調査　6-11</t>
  </si>
  <si>
    <t>6-12　工業統計調査</t>
  </si>
  <si>
    <t>工業統計調査　6-13</t>
  </si>
  <si>
    <t>6-14　工業統計調査</t>
  </si>
  <si>
    <t>工業統計調査　6-15</t>
  </si>
  <si>
    <t>6-16　工業統計調査</t>
  </si>
  <si>
    <t>6- 6　工業統計調査</t>
  </si>
  <si>
    <t>42　産 業 別 お よ び 従 業 者 規 模 別 工 場 数 、　</t>
  </si>
  <si>
    <t>( 42)</t>
  </si>
  <si>
    <t>( 89)</t>
  </si>
  <si>
    <t>15</t>
  </si>
  <si>
    <t>「製造品出荷額」は、「くず・廃物出荷額」および「その他の収入額」を含む。</t>
  </si>
  <si>
    <t>(  897)</t>
  </si>
  <si>
    <t>(  867)</t>
  </si>
  <si>
    <t>(1,302)</t>
  </si>
  <si>
    <t>(1,464)</t>
  </si>
  <si>
    <t>(1,092)</t>
  </si>
  <si>
    <t>(1,156)</t>
  </si>
  <si>
    <t>(1,262)</t>
  </si>
  <si>
    <t>(1,142)</t>
  </si>
  <si>
    <t>(1,014)</t>
  </si>
  <si>
    <t>(  979)</t>
  </si>
  <si>
    <t>(  803)</t>
  </si>
  <si>
    <t>(  678)</t>
  </si>
  <si>
    <t>(  513)</t>
  </si>
  <si>
    <t>16</t>
  </si>
  <si>
    <t>17</t>
  </si>
  <si>
    <t>(平成17年12月31日現在)</t>
  </si>
  <si>
    <t>食料品製造業</t>
  </si>
  <si>
    <t>飲料・たばこ・飼料製造業</t>
  </si>
  <si>
    <t>繊維工業</t>
  </si>
  <si>
    <t>(衣服、その他の繊維製品を除く)</t>
  </si>
  <si>
    <t>衣服・その他の繊維製品製造業</t>
  </si>
  <si>
    <t>木材・木製品製造業</t>
  </si>
  <si>
    <t>(家具を除く)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</si>
  <si>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</si>
  <si>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</si>
  <si>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</si>
  <si>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</si>
  <si>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</si>
  <si>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</si>
  <si>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</si>
  <si>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</si>
  <si>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</si>
  <si>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</si>
  <si>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</si>
  <si>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</si>
  <si>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</si>
  <si>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</si>
  <si>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</si>
  <si>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</si>
  <si>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</si>
  <si>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従 業 者 数 お よ び 製 造 品 出 荷 額 等</t>
  </si>
  <si>
    <t>印刷・同関連産業</t>
  </si>
  <si>
    <t>｢修理料収入額｣は、「くず・廃物出荷額」および「その他の収入額」を含む。（表３９とは取扱が異なるので注意）</t>
  </si>
  <si>
    <t>付加価値額
（９人以下は
粗付加価値額）</t>
  </si>
  <si>
    <t>：</t>
  </si>
  <si>
    <t>：</t>
  </si>
  <si>
    <t>　別　工　場　数</t>
  </si>
  <si>
    <t>43　町　丁　別　工　場　数　、　従　業　者　</t>
  </si>
  <si>
    <t>x</t>
  </si>
  <si>
    <t>　数　お　よ　び　製　造　品　出　荷　額　等</t>
  </si>
  <si>
    <t>x</t>
  </si>
  <si>
    <t>x</t>
  </si>
  <si>
    <t>x</t>
  </si>
  <si>
    <t>　お　よ　び　製　造　品　出　荷　額　等　(つ　づ　き)</t>
  </si>
  <si>
    <t>x</t>
  </si>
  <si>
    <t>x</t>
  </si>
  <si>
    <t>x</t>
  </si>
  <si>
    <t>x</t>
  </si>
  <si>
    <r>
      <t>工　業　の　す　が　た</t>
    </r>
    <r>
      <rPr>
        <sz val="15"/>
        <rFont val="ＭＳ 明朝"/>
        <family val="1"/>
      </rPr>
      <t>　</t>
    </r>
    <r>
      <rPr>
        <sz val="9"/>
        <rFont val="ＭＳ 明朝"/>
        <family val="1"/>
      </rPr>
      <t>(平成17年12月31日現在)</t>
    </r>
  </si>
  <si>
    <r>
      <t>従業者規模別工場数の構成比</t>
    </r>
    <r>
      <rPr>
        <sz val="15"/>
        <rFont val="ＭＳ 明朝"/>
        <family val="1"/>
      </rPr>
      <t>　</t>
    </r>
    <r>
      <rPr>
        <sz val="9"/>
        <rFont val="ＭＳ 明朝"/>
        <family val="1"/>
      </rPr>
      <t>(平成17年12月31日現在)</t>
    </r>
  </si>
  <si>
    <t>衣服・その他の繊維製品</t>
  </si>
  <si>
    <t>東京都総務局統計部商工統計課｢平成17年　工業統計調査報告｣</t>
  </si>
  <si>
    <t>　　注</t>
  </si>
  <si>
    <t>「製造品出荷額」には、「くず・廃物出荷額」や「その他の収入額」を含まない。（表３９とは取扱が異なるので注意）</t>
  </si>
  <si>
    <t>　日本標準産業分類に定める製造業に属する事業所(国の事業に属する事業所を除く)。</t>
  </si>
  <si>
    <t>付加価値額</t>
  </si>
  <si>
    <t>生産額から、内国消費税額、原材料使用額等および原価償却額を引いたもの。</t>
  </si>
  <si>
    <t>生産額</t>
  </si>
  <si>
    <t>付加価値額と異なる。</t>
  </si>
  <si>
    <t>粗付加価値額は、①製造品出荷額等を生産額とみなす、②減価償却額を調査しない、の２点で</t>
  </si>
  <si>
    <t>生産額は以下の式で求める。</t>
  </si>
  <si>
    <t>　生産額＝製造品出荷額等＋（製造品年末在庫額－製造品年初在庫額）</t>
  </si>
  <si>
    <t>　　　　　　　　　　　　＋（半製品および仕掛品年末価額－半製品および仕掛品年初価額）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</si>
</sst>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0\)"/>
    <numFmt numFmtId="179" formatCode="#,##0;&quot;△ &quot;#,##0"/>
    <numFmt numFmtId="180" formatCode="#,##0\ ;&quot;△&quot;#,##0\ ;&quot;－ &quot;"/>
    <numFmt numFmtId="181" formatCode="#,##0_);[Red]\(#,##0\)"/>
    <numFmt numFmtId="182" formatCode="0_ "/>
    <numFmt numFmtId="183" formatCode="0.0%"/>
    <numFmt numFmtId="184" formatCode="0.000000_ "/>
    <numFmt numFmtId="185" formatCode="0.00000_ "/>
    <numFmt numFmtId="186" formatCode="0.0000_ "/>
    <numFmt numFmtId="187" formatCode="0.000_ "/>
    <numFmt numFmtId="188" formatCode="0.00_ "/>
    <numFmt numFmtId="189" formatCode="0.0_ "/>
    <numFmt numFmtId="190" formatCode="###\ ###\ ###\ ##0;&quot;△&quot;###\ ###\ ###\ ##0;&quot;－&quot;;@"/>
  </numFmts>
  <fonts count="20">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i/>
      <sz val="9"/>
      <name val="ＭＳ 明朝"/>
      <family val="1"/>
    </font>
    <font>
      <sz val="9"/>
      <color indexed="9"/>
      <name val="ＭＳ 明朝"/>
      <family val="1"/>
    </font>
    <font>
      <sz val="10"/>
      <name val="ＭＳ 明朝"/>
      <family val="1"/>
    </font>
    <font>
      <sz val="8"/>
      <name val="ＭＳ 明朝"/>
      <family val="1"/>
    </font>
    <font>
      <b/>
      <sz val="11"/>
      <name val="ＭＳ 明朝"/>
      <family val="1"/>
    </font>
    <font>
      <sz val="8"/>
      <name val="ＭＳ Ｐゴシック"/>
      <family val="3"/>
    </font>
    <font>
      <sz val="8"/>
      <color indexed="9"/>
      <name val="ＭＳ 明朝"/>
      <family val="1"/>
    </font>
    <font>
      <sz val="12"/>
      <name val="ＭＳ 明朝"/>
      <family val="1"/>
    </font>
    <font>
      <sz val="15"/>
      <name val="ＭＳ 明朝"/>
      <family val="1"/>
    </font>
    <font>
      <sz val="9"/>
      <name val="ＭＳ Ｐ明朝"/>
      <family val="1"/>
    </font>
    <font>
      <sz val="9.5"/>
      <name val="ＭＳ 明朝"/>
      <family val="1"/>
    </font>
    <font>
      <sz val="13"/>
      <name val="ＭＳ 明朝"/>
      <family val="1"/>
    </font>
    <font>
      <i/>
      <sz val="9"/>
      <name val="ＭＳ ゴシック"/>
      <family val="3"/>
    </font>
    <font>
      <sz val="13"/>
      <color indexed="10"/>
      <name val="ＭＳ 明朝"/>
      <family val="1"/>
    </font>
  </fonts>
  <fills count="3">
    <fill>
      <patternFill/>
    </fill>
    <fill>
      <patternFill patternType="gray125"/>
    </fill>
    <fill>
      <patternFill patternType="solid">
        <fgColor indexed="13"/>
        <bgColor indexed="64"/>
      </patternFill>
    </fill>
  </fills>
  <borders count="2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style="hair"/>
      <top style="hair"/>
      <bottom>
        <color indexed="63"/>
      </bottom>
    </border>
    <border>
      <left style="hair"/>
      <right style="hair"/>
      <top style="hair"/>
      <bottom style="hair"/>
    </border>
    <border>
      <left>
        <color indexed="63"/>
      </left>
      <right style="hair"/>
      <top style="hair"/>
      <bottom>
        <color indexed="63"/>
      </bottom>
    </border>
    <border>
      <left style="hair"/>
      <right style="hair"/>
      <top>
        <color indexed="63"/>
      </top>
      <bottom style="thin"/>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7">
    <xf numFmtId="0" fontId="0" fillId="0" borderId="0" xfId="0"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177" fontId="4" fillId="0" borderId="0" xfId="0" applyNumberFormat="1" applyFont="1" applyBorder="1" applyAlignment="1">
      <alignment horizontal="right" vertical="center"/>
    </xf>
    <xf numFmtId="49" fontId="4" fillId="0" borderId="0" xfId="0" applyNumberFormat="1" applyFont="1" applyAlignment="1">
      <alignment horizontal="left" vertical="center"/>
    </xf>
    <xf numFmtId="178" fontId="4" fillId="0" borderId="0" xfId="0" applyNumberFormat="1" applyFont="1" applyAlignment="1">
      <alignment horizontal="left" vertical="center"/>
    </xf>
    <xf numFmtId="177" fontId="4" fillId="0" borderId="0" xfId="0" applyNumberFormat="1" applyFont="1" applyAlignment="1">
      <alignment horizontal="right" vertical="center"/>
    </xf>
    <xf numFmtId="0" fontId="5" fillId="0" borderId="0" xfId="0" applyFont="1" applyAlignment="1">
      <alignment horizontal="distributed" vertical="center" wrapText="1"/>
    </xf>
    <xf numFmtId="0" fontId="5" fillId="0" borderId="0" xfId="0" applyFont="1" applyBorder="1" applyAlignment="1">
      <alignment vertical="center"/>
    </xf>
    <xf numFmtId="177" fontId="5" fillId="0" borderId="0" xfId="0" applyNumberFormat="1" applyFont="1" applyBorder="1" applyAlignment="1">
      <alignment horizontal="right" vertical="center"/>
    </xf>
    <xf numFmtId="0" fontId="5" fillId="0" borderId="0" xfId="0" applyFont="1" applyAlignment="1">
      <alignment vertical="center"/>
    </xf>
    <xf numFmtId="0" fontId="4" fillId="0" borderId="2" xfId="0" applyFont="1" applyBorder="1" applyAlignment="1">
      <alignment vertical="center"/>
    </xf>
    <xf numFmtId="0" fontId="5" fillId="0" borderId="0" xfId="0" applyFont="1" applyBorder="1" applyAlignment="1">
      <alignment horizontal="distributed" vertical="center" wrapText="1"/>
    </xf>
    <xf numFmtId="49" fontId="4" fillId="0" borderId="1" xfId="0" applyNumberFormat="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179" fontId="5"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0" xfId="0" applyFont="1" applyFill="1" applyBorder="1" applyAlignment="1">
      <alignment horizontal="distributed" vertical="center"/>
    </xf>
    <xf numFmtId="0" fontId="1" fillId="0" borderId="0" xfId="0" applyFont="1" applyBorder="1" applyAlignment="1">
      <alignment horizontal="center" vertical="center"/>
    </xf>
    <xf numFmtId="179" fontId="4" fillId="0" borderId="0" xfId="0" applyNumberFormat="1" applyFont="1" applyFill="1" applyBorder="1" applyAlignment="1">
      <alignment horizontal="right" vertical="center"/>
    </xf>
    <xf numFmtId="0" fontId="4" fillId="0" borderId="0" xfId="0" applyFont="1" applyBorder="1" applyAlignment="1">
      <alignment horizontal="distributed" vertical="center" wrapText="1"/>
    </xf>
    <xf numFmtId="0" fontId="5" fillId="0" borderId="0" xfId="0" applyFont="1" applyFill="1" applyBorder="1" applyAlignment="1">
      <alignment horizontal="distributed" vertical="center"/>
    </xf>
    <xf numFmtId="179" fontId="6" fillId="0" borderId="0" xfId="0" applyNumberFormat="1" applyFont="1" applyBorder="1" applyAlignment="1">
      <alignment horizontal="right" vertical="center"/>
    </xf>
    <xf numFmtId="0" fontId="5" fillId="0" borderId="0" xfId="0" applyFont="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0" xfId="0" applyFont="1" applyBorder="1" applyAlignment="1">
      <alignment horizontal="center" vertical="center" wrapText="1"/>
    </xf>
    <xf numFmtId="0" fontId="5" fillId="0" borderId="0" xfId="0" applyFont="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Border="1" applyAlignment="1">
      <alignment vertical="center"/>
    </xf>
    <xf numFmtId="177" fontId="4"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49" fontId="8" fillId="0" borderId="0" xfId="0" applyNumberFormat="1" applyFont="1" applyAlignment="1">
      <alignment vertical="center"/>
    </xf>
    <xf numFmtId="179" fontId="4" fillId="0" borderId="3"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0" xfId="0" applyNumberFormat="1" applyFont="1" applyAlignment="1">
      <alignment horizontal="right" vertical="center"/>
    </xf>
    <xf numFmtId="180" fontId="5"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5" fillId="0" borderId="0" xfId="0" applyNumberFormat="1" applyFont="1" applyAlignment="1">
      <alignment vertical="center"/>
    </xf>
    <xf numFmtId="180" fontId="4" fillId="0" borderId="0" xfId="0" applyNumberFormat="1" applyFont="1" applyBorder="1" applyAlignment="1">
      <alignment vertical="center"/>
    </xf>
    <xf numFmtId="180" fontId="4" fillId="0" borderId="0" xfId="0" applyNumberFormat="1" applyFont="1" applyBorder="1" applyAlignment="1">
      <alignment horizontal="center" vertical="center"/>
    </xf>
    <xf numFmtId="41" fontId="4"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4" fillId="0" borderId="0" xfId="0" applyNumberFormat="1" applyFont="1" applyFill="1" applyAlignment="1">
      <alignment horizontal="right" vertical="center"/>
    </xf>
    <xf numFmtId="38" fontId="1" fillId="0" borderId="0" xfId="16" applyFont="1" applyAlignment="1">
      <alignment vertical="center"/>
    </xf>
    <xf numFmtId="0" fontId="4" fillId="0" borderId="0" xfId="0" applyFont="1" applyAlignment="1">
      <alignment horizontal="distributed" vertical="center"/>
    </xf>
    <xf numFmtId="0" fontId="7" fillId="0" borderId="0" xfId="0" applyFont="1" applyFill="1" applyBorder="1" applyAlignment="1">
      <alignment horizontal="distributed" vertical="center"/>
    </xf>
    <xf numFmtId="0" fontId="9"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distributed" vertical="center" wrapText="1"/>
    </xf>
    <xf numFmtId="0" fontId="9" fillId="0" borderId="0" xfId="0" applyFont="1" applyBorder="1" applyAlignment="1">
      <alignment horizontal="distributed" vertical="center"/>
    </xf>
    <xf numFmtId="49" fontId="4" fillId="0" borderId="0" xfId="0" applyNumberFormat="1" applyFont="1" applyBorder="1" applyAlignment="1">
      <alignment horizontal="left"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wrapText="1"/>
    </xf>
    <xf numFmtId="49" fontId="1" fillId="0" borderId="0" xfId="0" applyNumberFormat="1" applyFont="1" applyAlignment="1">
      <alignment vertical="center"/>
    </xf>
    <xf numFmtId="49" fontId="10" fillId="0" borderId="0" xfId="0" applyNumberFormat="1" applyFont="1" applyAlignment="1">
      <alignment vertical="center"/>
    </xf>
    <xf numFmtId="0" fontId="4" fillId="0" borderId="1" xfId="0" applyFont="1" applyBorder="1" applyAlignment="1">
      <alignment horizontal="right" vertical="center"/>
    </xf>
    <xf numFmtId="0" fontId="4" fillId="0" borderId="5" xfId="0" applyFont="1" applyBorder="1" applyAlignment="1">
      <alignment vertical="center"/>
    </xf>
    <xf numFmtId="0" fontId="4" fillId="0" borderId="5" xfId="0" applyFont="1" applyBorder="1" applyAlignment="1">
      <alignment vertical="center"/>
    </xf>
    <xf numFmtId="0" fontId="4" fillId="0" borderId="2"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177" fontId="4" fillId="0" borderId="12" xfId="0" applyNumberFormat="1" applyFont="1" applyBorder="1" applyAlignment="1">
      <alignment horizontal="right" vertical="center"/>
    </xf>
    <xf numFmtId="0" fontId="4" fillId="0" borderId="12" xfId="0" applyFont="1" applyBorder="1" applyAlignment="1">
      <alignment vertical="center"/>
    </xf>
    <xf numFmtId="49" fontId="4" fillId="0" borderId="0" xfId="0" applyNumberFormat="1" applyFont="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horizontal="left" vertical="center"/>
    </xf>
    <xf numFmtId="0" fontId="4" fillId="0" borderId="6" xfId="0" applyFont="1" applyBorder="1" applyAlignment="1">
      <alignment horizontal="center" vertical="center"/>
    </xf>
    <xf numFmtId="0" fontId="4" fillId="0" borderId="15" xfId="0" applyFont="1" applyBorder="1" applyAlignment="1">
      <alignment horizontal="right" vertical="center"/>
    </xf>
    <xf numFmtId="0" fontId="4" fillId="0" borderId="8" xfId="0" applyFont="1" applyBorder="1" applyAlignment="1">
      <alignment horizontal="center" vertical="center"/>
    </xf>
    <xf numFmtId="180" fontId="5" fillId="0" borderId="12" xfId="0" applyNumberFormat="1" applyFont="1" applyBorder="1" applyAlignment="1">
      <alignment horizontal="right" vertical="center"/>
    </xf>
    <xf numFmtId="180" fontId="4" fillId="0" borderId="12" xfId="0" applyNumberFormat="1" applyFont="1" applyBorder="1" applyAlignment="1">
      <alignment horizontal="right" vertical="center"/>
    </xf>
    <xf numFmtId="0" fontId="4" fillId="0" borderId="14" xfId="0" applyFont="1" applyBorder="1" applyAlignment="1">
      <alignment horizontal="center" vertical="center"/>
    </xf>
    <xf numFmtId="0" fontId="4" fillId="0" borderId="5" xfId="0" applyFont="1" applyBorder="1" applyAlignment="1">
      <alignment horizontal="distributed" vertical="center"/>
    </xf>
    <xf numFmtId="0" fontId="4" fillId="0" borderId="9" xfId="0" applyFont="1" applyBorder="1" applyAlignment="1">
      <alignment vertical="center"/>
    </xf>
    <xf numFmtId="0" fontId="4" fillId="0" borderId="12" xfId="0" applyFont="1" applyBorder="1" applyAlignment="1">
      <alignment horizontal="center" vertical="center"/>
    </xf>
    <xf numFmtId="0" fontId="5" fillId="0" borderId="12" xfId="0" applyFont="1" applyBorder="1" applyAlignment="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180" fontId="4" fillId="0" borderId="12" xfId="0" applyNumberFormat="1" applyFont="1" applyBorder="1" applyAlignment="1">
      <alignment vertical="center"/>
    </xf>
    <xf numFmtId="180" fontId="4" fillId="0" borderId="12" xfId="0" applyNumberFormat="1" applyFont="1" applyBorder="1" applyAlignment="1">
      <alignment horizontal="center" vertical="center"/>
    </xf>
    <xf numFmtId="0" fontId="4" fillId="0" borderId="12" xfId="0" applyFont="1" applyBorder="1" applyAlignment="1">
      <alignment horizontal="right" vertical="center"/>
    </xf>
    <xf numFmtId="41" fontId="4" fillId="0" borderId="12" xfId="0" applyNumberFormat="1" applyFont="1" applyBorder="1" applyAlignment="1">
      <alignment horizontal="right" vertical="center"/>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vertical="center"/>
    </xf>
    <xf numFmtId="180" fontId="4" fillId="0" borderId="12" xfId="0" applyNumberFormat="1" applyFont="1" applyFill="1" applyBorder="1" applyAlignment="1">
      <alignment horizontal="right" vertical="center"/>
    </xf>
    <xf numFmtId="0" fontId="4" fillId="0" borderId="8" xfId="0" applyFont="1" applyBorder="1" applyAlignment="1">
      <alignment vertical="center"/>
    </xf>
    <xf numFmtId="0" fontId="4" fillId="0" borderId="8" xfId="0" applyFont="1" applyFill="1" applyBorder="1" applyAlignment="1">
      <alignment vertical="center"/>
    </xf>
    <xf numFmtId="0" fontId="4" fillId="0" borderId="13" xfId="0" applyFont="1" applyFill="1" applyBorder="1" applyAlignment="1">
      <alignment vertical="center"/>
    </xf>
    <xf numFmtId="0" fontId="4" fillId="0" borderId="5" xfId="0" applyFont="1" applyBorder="1" applyAlignment="1">
      <alignment horizontal="distributed" vertical="center"/>
    </xf>
    <xf numFmtId="0" fontId="4" fillId="0" borderId="8" xfId="0" applyFont="1" applyBorder="1" applyAlignment="1">
      <alignment horizontal="distributed" vertical="center"/>
    </xf>
    <xf numFmtId="0" fontId="4" fillId="0" borderId="15" xfId="0" applyFont="1" applyBorder="1" applyAlignment="1">
      <alignment horizontal="distributed" vertical="center"/>
    </xf>
    <xf numFmtId="0" fontId="13" fillId="0" borderId="0" xfId="0" applyFont="1" applyAlignment="1">
      <alignment vertical="center"/>
    </xf>
    <xf numFmtId="0" fontId="9" fillId="0" borderId="0" xfId="0" applyFont="1" applyAlignment="1">
      <alignment vertical="center"/>
    </xf>
    <xf numFmtId="0" fontId="4" fillId="0" borderId="5" xfId="0" applyFont="1" applyFill="1" applyBorder="1" applyAlignment="1">
      <alignment vertical="center"/>
    </xf>
    <xf numFmtId="0" fontId="1" fillId="0" borderId="0" xfId="0" applyFont="1" applyAlignment="1">
      <alignment vertical="center"/>
    </xf>
    <xf numFmtId="189"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177" fontId="5" fillId="0" borderId="0" xfId="0" applyNumberFormat="1"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15" fillId="0" borderId="0" xfId="0" applyFont="1" applyBorder="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5" fillId="0" borderId="0" xfId="0" applyFont="1" applyBorder="1" applyAlignment="1">
      <alignment horizontal="left" vertical="center"/>
    </xf>
    <xf numFmtId="0" fontId="5" fillId="0" borderId="1" xfId="0" applyFont="1" applyBorder="1" applyAlignment="1">
      <alignment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xf>
    <xf numFmtId="177" fontId="5" fillId="0" borderId="1" xfId="0" applyNumberFormat="1" applyFont="1" applyBorder="1" applyAlignment="1">
      <alignment horizontal="right" vertical="center"/>
    </xf>
    <xf numFmtId="49" fontId="5" fillId="0" borderId="1" xfId="0" applyNumberFormat="1" applyFont="1" applyBorder="1" applyAlignment="1">
      <alignment horizontal="left" vertical="center"/>
    </xf>
    <xf numFmtId="178" fontId="5" fillId="0" borderId="1" xfId="0" applyNumberFormat="1" applyFont="1" applyBorder="1" applyAlignment="1">
      <alignment horizontal="left" vertical="center"/>
    </xf>
    <xf numFmtId="0" fontId="4" fillId="0" borderId="0" xfId="0" applyFont="1" applyBorder="1" applyAlignment="1">
      <alignment vertical="center"/>
    </xf>
    <xf numFmtId="180" fontId="4" fillId="0" borderId="1" xfId="0" applyNumberFormat="1" applyFont="1" applyBorder="1" applyAlignment="1">
      <alignment vertical="center"/>
    </xf>
    <xf numFmtId="49" fontId="5" fillId="0" borderId="0" xfId="0" applyNumberFormat="1" applyFont="1" applyBorder="1" applyAlignment="1">
      <alignment horizontal="right" vertical="center"/>
    </xf>
    <xf numFmtId="0" fontId="5" fillId="0" borderId="16" xfId="0" applyFont="1" applyBorder="1" applyAlignment="1">
      <alignment vertical="center"/>
    </xf>
    <xf numFmtId="0" fontId="19" fillId="0" borderId="0" xfId="0" applyFont="1" applyFill="1" applyBorder="1" applyAlignment="1">
      <alignment vertical="center"/>
    </xf>
    <xf numFmtId="0" fontId="17" fillId="0" borderId="0" xfId="0" applyFont="1" applyFill="1" applyBorder="1" applyAlignment="1">
      <alignment vertical="center"/>
    </xf>
    <xf numFmtId="0" fontId="5" fillId="0" borderId="17" xfId="0" applyFont="1" applyBorder="1" applyAlignment="1">
      <alignment vertical="center"/>
    </xf>
    <xf numFmtId="49" fontId="5" fillId="0" borderId="0" xfId="0" applyNumberFormat="1" applyFont="1" applyAlignment="1">
      <alignment horizontal="center" vertical="center"/>
    </xf>
    <xf numFmtId="178"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177" fontId="5" fillId="0" borderId="12" xfId="0" applyNumberFormat="1" applyFont="1" applyBorder="1" applyAlignment="1">
      <alignment horizontal="right" vertical="center"/>
    </xf>
    <xf numFmtId="0" fontId="4" fillId="0" borderId="14" xfId="0" applyFont="1" applyFill="1" applyBorder="1" applyAlignment="1">
      <alignment horizontal="left" vertical="center"/>
    </xf>
    <xf numFmtId="0" fontId="4" fillId="0" borderId="15" xfId="0" applyFont="1" applyFill="1" applyBorder="1" applyAlignment="1">
      <alignment horizontal="right" vertical="center"/>
    </xf>
    <xf numFmtId="0" fontId="4" fillId="0" borderId="0" xfId="0" applyFont="1" applyFill="1" applyAlignment="1">
      <alignment vertical="center"/>
    </xf>
    <xf numFmtId="0" fontId="4" fillId="0" borderId="14"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16" xfId="0" applyFont="1" applyBorder="1" applyAlignment="1">
      <alignment horizontal="distributed" vertical="center" wrapText="1"/>
    </xf>
    <xf numFmtId="0" fontId="4" fillId="0" borderId="16" xfId="0" applyFont="1" applyFill="1" applyBorder="1" applyAlignment="1">
      <alignment horizontal="distributed" vertical="center"/>
    </xf>
    <xf numFmtId="0" fontId="4" fillId="0" borderId="16" xfId="0" applyFont="1" applyBorder="1" applyAlignment="1">
      <alignment vertical="center"/>
    </xf>
    <xf numFmtId="0" fontId="4" fillId="0" borderId="16" xfId="0" applyFont="1" applyBorder="1" applyAlignment="1">
      <alignment horizontal="distributed" vertical="center"/>
    </xf>
    <xf numFmtId="0" fontId="4" fillId="0" borderId="17" xfId="0" applyFont="1" applyBorder="1" applyAlignment="1">
      <alignment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180" fontId="5" fillId="0" borderId="16" xfId="0" applyNumberFormat="1" applyFont="1" applyFill="1" applyBorder="1" applyAlignment="1">
      <alignment horizontal="right" vertical="center"/>
    </xf>
    <xf numFmtId="0" fontId="5" fillId="0" borderId="16" xfId="0" applyFont="1" applyFill="1" applyBorder="1" applyAlignment="1">
      <alignment horizontal="distributed" vertical="center"/>
    </xf>
    <xf numFmtId="38" fontId="0" fillId="0" borderId="0" xfId="16" applyFont="1" applyAlignment="1">
      <alignment vertical="center"/>
    </xf>
    <xf numFmtId="0" fontId="0" fillId="0" borderId="0" xfId="0" applyFont="1" applyAlignment="1">
      <alignment vertical="center"/>
    </xf>
    <xf numFmtId="0" fontId="5" fillId="0" borderId="12" xfId="0" applyFont="1" applyFill="1" applyBorder="1" applyAlignment="1">
      <alignment vertical="center"/>
    </xf>
    <xf numFmtId="180" fontId="6" fillId="0" borderId="0" xfId="0" applyNumberFormat="1" applyFont="1" applyFill="1" applyBorder="1" applyAlignment="1">
      <alignment horizontal="right" vertical="center"/>
    </xf>
    <xf numFmtId="180" fontId="18" fillId="0" borderId="0" xfId="0" applyNumberFormat="1" applyFont="1" applyFill="1" applyBorder="1" applyAlignment="1">
      <alignment horizontal="right" vertical="center"/>
    </xf>
    <xf numFmtId="189" fontId="4" fillId="2" borderId="0"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13" fillId="0" borderId="0" xfId="0" applyNumberFormat="1" applyFont="1" applyAlignment="1">
      <alignment vertical="center"/>
    </xf>
    <xf numFmtId="180" fontId="13" fillId="0" borderId="0" xfId="0" applyNumberFormat="1" applyFont="1" applyAlignment="1">
      <alignment vertical="center"/>
    </xf>
    <xf numFmtId="49" fontId="5" fillId="0" borderId="0" xfId="0" applyNumberFormat="1" applyFont="1" applyAlignment="1">
      <alignment horizontal="distributed" vertical="center"/>
    </xf>
    <xf numFmtId="49" fontId="8" fillId="0" borderId="0" xfId="0" applyNumberFormat="1" applyFont="1" applyAlignment="1">
      <alignment horizontal="left" vertical="center"/>
    </xf>
    <xf numFmtId="49" fontId="4" fillId="0" borderId="0" xfId="0" applyNumberFormat="1" applyFont="1" applyAlignment="1">
      <alignment horizontal="center" vertical="center"/>
    </xf>
    <xf numFmtId="177" fontId="5" fillId="0" borderId="0" xfId="0" applyNumberFormat="1" applyFont="1" applyAlignment="1">
      <alignment horizontal="right" vertical="center"/>
    </xf>
    <xf numFmtId="49" fontId="4" fillId="0" borderId="0" xfId="0" applyNumberFormat="1" applyFont="1" applyBorder="1" applyAlignment="1">
      <alignment horizontal="right" vertical="center"/>
    </xf>
    <xf numFmtId="49" fontId="5" fillId="0" borderId="0" xfId="0" applyNumberFormat="1" applyFont="1" applyAlignment="1">
      <alignment horizontal="center" vertical="center"/>
    </xf>
    <xf numFmtId="0" fontId="4" fillId="0" borderId="18" xfId="0" applyFont="1" applyBorder="1" applyAlignment="1">
      <alignment horizontal="distributed" vertical="center"/>
    </xf>
    <xf numFmtId="0" fontId="4" fillId="0" borderId="15" xfId="0" applyFont="1" applyBorder="1" applyAlignment="1">
      <alignment horizontal="distributed" vertical="center"/>
    </xf>
    <xf numFmtId="0" fontId="4" fillId="0" borderId="2"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6" xfId="0" applyFont="1" applyBorder="1" applyAlignment="1">
      <alignment horizontal="distributed" vertical="center" wrapText="1"/>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17" fillId="0" borderId="0" xfId="0" applyFont="1" applyFill="1" applyBorder="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6" xfId="0" applyFont="1" applyBorder="1" applyAlignment="1">
      <alignment horizontal="distributed" vertical="center"/>
    </xf>
    <xf numFmtId="0" fontId="4" fillId="0" borderId="19" xfId="0" applyFont="1" applyBorder="1" applyAlignment="1">
      <alignment horizontal="distributed" vertical="center"/>
    </xf>
    <xf numFmtId="0" fontId="4" fillId="0" borderId="19" xfId="0" applyFont="1" applyBorder="1" applyAlignment="1">
      <alignment horizontal="distributed" vertical="center" wrapText="1"/>
    </xf>
    <xf numFmtId="0" fontId="9" fillId="0" borderId="10" xfId="0" applyFont="1" applyBorder="1" applyAlignment="1">
      <alignment horizontal="distributed" vertical="center" wrapText="1"/>
    </xf>
    <xf numFmtId="0" fontId="1" fillId="0" borderId="11" xfId="0" applyFont="1" applyBorder="1" applyAlignment="1">
      <alignment horizontal="distributed" vertical="center"/>
    </xf>
    <xf numFmtId="0" fontId="1" fillId="0" borderId="20" xfId="0" applyFont="1" applyBorder="1" applyAlignment="1">
      <alignment horizontal="distributed" vertical="center"/>
    </xf>
    <xf numFmtId="0" fontId="1" fillId="0" borderId="8" xfId="0" applyFont="1" applyBorder="1" applyAlignment="1">
      <alignment horizontal="distributed" vertical="center"/>
    </xf>
    <xf numFmtId="0" fontId="1" fillId="0" borderId="5" xfId="0" applyFont="1" applyBorder="1" applyAlignment="1">
      <alignment horizontal="distributed" vertical="center"/>
    </xf>
    <xf numFmtId="0" fontId="1" fillId="0" borderId="9" xfId="0" applyFont="1" applyBorder="1" applyAlignment="1">
      <alignment horizontal="distributed" vertical="center"/>
    </xf>
    <xf numFmtId="0" fontId="4" fillId="0" borderId="0" xfId="0" applyFont="1" applyBorder="1" applyAlignment="1">
      <alignment horizontal="center" vertical="center"/>
    </xf>
    <xf numFmtId="177" fontId="4" fillId="0" borderId="12" xfId="0" applyNumberFormat="1" applyFont="1" applyBorder="1" applyAlignment="1">
      <alignment horizontal="right" vertical="center"/>
    </xf>
    <xf numFmtId="49" fontId="4" fillId="0" borderId="0" xfId="0" applyNumberFormat="1" applyFont="1" applyBorder="1" applyAlignment="1">
      <alignment horizontal="left" vertical="center"/>
    </xf>
    <xf numFmtId="177" fontId="4" fillId="0" borderId="0" xfId="0" applyNumberFormat="1" applyFont="1" applyAlignment="1">
      <alignment horizontal="right" vertical="center"/>
    </xf>
    <xf numFmtId="49" fontId="4" fillId="0" borderId="0" xfId="0" applyNumberFormat="1" applyFont="1" applyAlignment="1">
      <alignment horizontal="left" vertical="center"/>
    </xf>
    <xf numFmtId="178" fontId="4" fillId="0" borderId="0" xfId="0" applyNumberFormat="1" applyFont="1" applyAlignment="1">
      <alignment horizontal="left" vertical="center"/>
    </xf>
    <xf numFmtId="49" fontId="3" fillId="0" borderId="0" xfId="0" applyNumberFormat="1" applyFont="1" applyAlignment="1">
      <alignment horizontal="center" vertical="center"/>
    </xf>
    <xf numFmtId="49" fontId="8" fillId="0" borderId="0" xfId="0" applyNumberFormat="1" applyFont="1" applyAlignment="1">
      <alignment horizontal="distributed" vertical="center"/>
    </xf>
    <xf numFmtId="49" fontId="5" fillId="0" borderId="0" xfId="0" applyNumberFormat="1" applyFont="1" applyAlignment="1">
      <alignment horizontal="distributed" vertical="center"/>
    </xf>
    <xf numFmtId="49" fontId="8" fillId="0" borderId="0" xfId="0" applyNumberFormat="1" applyFont="1" applyAlignment="1">
      <alignment horizontal="left" vertical="center"/>
    </xf>
    <xf numFmtId="177" fontId="5" fillId="0" borderId="0" xfId="0" applyNumberFormat="1" applyFont="1" applyBorder="1" applyAlignment="1">
      <alignment horizontal="right" vertical="center"/>
    </xf>
    <xf numFmtId="178"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177" fontId="5" fillId="0" borderId="12" xfId="0" applyNumberFormat="1" applyFont="1" applyBorder="1" applyAlignment="1">
      <alignment horizontal="right" vertical="center"/>
    </xf>
    <xf numFmtId="177" fontId="4" fillId="0" borderId="0" xfId="0" applyNumberFormat="1" applyFont="1" applyBorder="1" applyAlignment="1">
      <alignment horizontal="right" vertical="center"/>
    </xf>
    <xf numFmtId="178"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0" fontId="4" fillId="0" borderId="2"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8" xfId="0" applyFont="1" applyBorder="1" applyAlignment="1">
      <alignment horizontal="distributed" vertical="center"/>
    </xf>
    <xf numFmtId="0" fontId="4" fillId="0" borderId="0" xfId="0" applyFont="1" applyAlignment="1">
      <alignment horizontal="distributed" vertical="center"/>
    </xf>
    <xf numFmtId="0" fontId="4" fillId="0" borderId="2" xfId="0" applyFont="1" applyBorder="1" applyAlignment="1">
      <alignment horizontal="right" vertical="center"/>
    </xf>
    <xf numFmtId="0" fontId="4" fillId="0" borderId="0" xfId="0" applyFont="1" applyFill="1" applyBorder="1" applyAlignment="1">
      <alignment horizontal="distributed" vertical="center"/>
    </xf>
    <xf numFmtId="0" fontId="5" fillId="0" borderId="0"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7" xfId="0" applyFont="1" applyBorder="1" applyAlignment="1">
      <alignment horizontal="distributed" vertical="center"/>
    </xf>
    <xf numFmtId="0" fontId="4" fillId="0" borderId="9" xfId="0" applyFont="1" applyBorder="1" applyAlignment="1">
      <alignment horizontal="distributed" vertical="center"/>
    </xf>
    <xf numFmtId="0" fontId="17" fillId="0" borderId="0" xfId="0" applyFont="1" applyFill="1" applyBorder="1" applyAlignment="1">
      <alignment horizontal="right" vertical="center"/>
    </xf>
    <xf numFmtId="0" fontId="9" fillId="0" borderId="4" xfId="0" applyFont="1" applyFill="1" applyBorder="1" applyAlignment="1">
      <alignment horizontal="center" vertical="center" wrapText="1"/>
    </xf>
    <xf numFmtId="0" fontId="9" fillId="0" borderId="15" xfId="0" applyFont="1" applyFill="1" applyBorder="1" applyAlignment="1">
      <alignment horizontal="center" vertical="center"/>
    </xf>
    <xf numFmtId="0" fontId="5" fillId="0" borderId="0" xfId="0" applyFont="1" applyAlignment="1">
      <alignment horizontal="distributed" vertical="center" wrapText="1"/>
    </xf>
    <xf numFmtId="0" fontId="4" fillId="0" borderId="4" xfId="0" applyFont="1" applyBorder="1" applyAlignment="1">
      <alignment horizontal="distributed" vertical="center"/>
    </xf>
    <xf numFmtId="0" fontId="9" fillId="0" borderId="4" xfId="0" applyFont="1" applyFill="1" applyBorder="1" applyAlignment="1">
      <alignment horizontal="distributed" vertical="center"/>
    </xf>
    <xf numFmtId="0" fontId="9" fillId="0" borderId="15" xfId="0" applyFont="1" applyFill="1" applyBorder="1" applyAlignment="1">
      <alignment horizontal="distributed" vertical="center"/>
    </xf>
    <xf numFmtId="0" fontId="0" fillId="0" borderId="4" xfId="0" applyFill="1" applyBorder="1" applyAlignment="1">
      <alignment vertical="center"/>
    </xf>
    <xf numFmtId="0" fontId="0" fillId="0" borderId="15" xfId="0" applyFill="1" applyBorder="1" applyAlignment="1">
      <alignment vertical="center"/>
    </xf>
    <xf numFmtId="0" fontId="9" fillId="0" borderId="4" xfId="0" applyFont="1" applyFill="1" applyBorder="1" applyAlignment="1">
      <alignment horizontal="center" vertical="center"/>
    </xf>
    <xf numFmtId="0" fontId="9" fillId="0" borderId="4" xfId="0" applyFont="1" applyFill="1" applyBorder="1" applyAlignment="1">
      <alignment horizontal="distributed" vertical="center" wrapText="1"/>
    </xf>
    <xf numFmtId="0" fontId="9" fillId="0" borderId="21" xfId="0" applyFont="1" applyFill="1" applyBorder="1" applyAlignment="1">
      <alignment horizontal="distributed" vertical="center" wrapText="1"/>
    </xf>
    <xf numFmtId="0" fontId="9" fillId="0" borderId="22" xfId="0" applyFont="1" applyFill="1" applyBorder="1" applyAlignment="1">
      <alignment horizontal="distributed" vertical="center"/>
    </xf>
    <xf numFmtId="0" fontId="0" fillId="0" borderId="4" xfId="0" applyFill="1" applyBorder="1" applyAlignment="1">
      <alignment horizontal="center" vertical="center"/>
    </xf>
    <xf numFmtId="0" fontId="0" fillId="0" borderId="15" xfId="0" applyFill="1" applyBorder="1" applyAlignment="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3" xfId="0" applyFont="1" applyFill="1" applyBorder="1" applyAlignment="1">
      <alignment horizontal="distributed" vertical="center" wrapText="1"/>
    </xf>
    <xf numFmtId="0" fontId="9" fillId="0" borderId="23" xfId="0" applyFont="1" applyFill="1" applyBorder="1" applyAlignment="1">
      <alignment horizontal="distributed"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distributed" vertical="center"/>
    </xf>
    <xf numFmtId="0" fontId="4" fillId="0" borderId="22" xfId="0" applyFont="1" applyBorder="1" applyAlignment="1">
      <alignment horizontal="distributed" vertical="center" wrapText="1"/>
    </xf>
    <xf numFmtId="0" fontId="0" fillId="0" borderId="4" xfId="0" applyBorder="1" applyAlignment="1">
      <alignment vertical="center"/>
    </xf>
    <xf numFmtId="0" fontId="0" fillId="0" borderId="15" xfId="0" applyBorder="1" applyAlignment="1">
      <alignment vertical="center"/>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0" xfId="0" applyFont="1" applyAlignment="1">
      <alignment horizontal="distributed" vertical="center"/>
    </xf>
    <xf numFmtId="0" fontId="7" fillId="0" borderId="0" xfId="0" applyFont="1" applyFill="1" applyBorder="1" applyAlignment="1">
      <alignment horizontal="distributed" vertical="center"/>
    </xf>
    <xf numFmtId="0" fontId="4" fillId="0" borderId="2" xfId="0" applyFont="1" applyBorder="1" applyAlignment="1">
      <alignment horizontal="center" vertical="center"/>
    </xf>
    <xf numFmtId="0" fontId="9" fillId="0" borderId="0" xfId="0" applyFont="1" applyBorder="1" applyAlignment="1">
      <alignment horizontal="distributed" vertical="center"/>
    </xf>
    <xf numFmtId="0" fontId="17" fillId="0" borderId="0" xfId="0" applyFont="1" applyFill="1" applyBorder="1" applyAlignment="1">
      <alignment horizontal="left" vertical="center"/>
    </xf>
    <xf numFmtId="0" fontId="4" fillId="0" borderId="24" xfId="0" applyFont="1" applyBorder="1" applyAlignment="1">
      <alignment horizontal="distributed" vertical="center"/>
    </xf>
    <xf numFmtId="0" fontId="4" fillId="0" borderId="22" xfId="0" applyFont="1" applyBorder="1" applyAlignment="1">
      <alignment horizontal="distributed" vertical="center"/>
    </xf>
    <xf numFmtId="0" fontId="4" fillId="0" borderId="18"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0" fillId="0" borderId="0" xfId="0" applyFont="1" applyAlignment="1">
      <alignment horizontal="center" vertical="center"/>
    </xf>
    <xf numFmtId="0" fontId="4" fillId="0" borderId="0" xfId="0" applyNumberFormat="1" applyFont="1" applyBorder="1" applyAlignment="1">
      <alignment horizontal="distributed" vertical="center"/>
    </xf>
    <xf numFmtId="49" fontId="4" fillId="0" borderId="2" xfId="0" applyNumberFormat="1" applyFont="1" applyBorder="1" applyAlignment="1">
      <alignment horizontal="center" vertical="center"/>
    </xf>
    <xf numFmtId="0" fontId="5" fillId="0" borderId="0" xfId="0" applyFont="1" applyFill="1" applyBorder="1" applyAlignment="1">
      <alignment horizontal="distributed" vertical="center"/>
    </xf>
    <xf numFmtId="0" fontId="9" fillId="0" borderId="18" xfId="0" applyFont="1" applyBorder="1" applyAlignment="1">
      <alignment horizontal="center" vertical="center" wrapText="1"/>
    </xf>
    <xf numFmtId="0" fontId="11" fillId="0" borderId="15" xfId="0" applyFont="1" applyBorder="1" applyAlignment="1">
      <alignment horizontal="center" vertical="center"/>
    </xf>
    <xf numFmtId="0" fontId="4" fillId="0" borderId="5" xfId="0" applyFont="1" applyBorder="1" applyAlignment="1">
      <alignment horizontal="distributed" vertical="center" wrapText="1"/>
    </xf>
    <xf numFmtId="0" fontId="4" fillId="0" borderId="20" xfId="0" applyFont="1" applyBorder="1" applyAlignment="1">
      <alignment horizontal="distributed" vertical="center"/>
    </xf>
    <xf numFmtId="0" fontId="9" fillId="0" borderId="18"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10"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25" xfId="0" applyFont="1" applyFill="1" applyBorder="1" applyAlignment="1">
      <alignment horizontal="distributed" vertical="center"/>
    </xf>
    <xf numFmtId="0" fontId="4" fillId="0" borderId="26" xfId="0" applyFont="1" applyBorder="1" applyAlignment="1">
      <alignment horizontal="distributed"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17" fillId="0" borderId="0" xfId="0" applyFont="1" applyAlignment="1">
      <alignment horizontal="center" vertical="center"/>
    </xf>
    <xf numFmtId="0" fontId="14" fillId="0" borderId="0" xfId="0" applyFont="1" applyAlignment="1">
      <alignment horizontal="center" vertical="center"/>
    </xf>
    <xf numFmtId="0" fontId="4" fillId="0" borderId="0"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75"/>
          <c:y val="0.04575"/>
          <c:w val="0.51325"/>
          <c:h val="0.786"/>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2"/>
            <c:spPr>
              <a:pattFill prst="pct5">
                <a:fgClr>
                  <a:srgbClr val="000000"/>
                </a:fgClr>
                <a:bgClr>
                  <a:srgbClr val="FFFFFF"/>
                </a:bgClr>
              </a:pattFill>
              <a:ln w="3175">
                <a:solidFill/>
              </a:ln>
            </c:spPr>
          </c:dPt>
          <c:dPt>
            <c:idx val="3"/>
            <c:spPr>
              <a:pattFill prst="pct25">
                <a:fgClr>
                  <a:srgbClr val="000000"/>
                </a:fgClr>
                <a:bgClr>
                  <a:srgbClr val="FFFFFF"/>
                </a:bgClr>
              </a:pattFill>
              <a:ln w="3175">
                <a:solidFill/>
              </a:ln>
            </c:spPr>
          </c:dPt>
          <c:dPt>
            <c:idx val="4"/>
            <c:spPr>
              <a:pattFill prst="dashDnDiag">
                <a:fgClr>
                  <a:srgbClr val="000000"/>
                </a:fgClr>
                <a:bgClr>
                  <a:srgbClr val="FFFFFF"/>
                </a:bgClr>
              </a:pattFill>
              <a:ln w="3175">
                <a:solidFill/>
              </a:ln>
            </c:spPr>
          </c:dPt>
          <c:dPt>
            <c:idx val="5"/>
            <c:spPr>
              <a:pattFill prst="dkDnDiag">
                <a:fgClr>
                  <a:srgbClr val="000000"/>
                </a:fgClr>
                <a:bgClr>
                  <a:srgbClr val="FFFFFF"/>
                </a:bgClr>
              </a:pattFill>
              <a:ln w="3175">
                <a:solidFill/>
              </a:ln>
            </c:spPr>
          </c:dPt>
          <c:dPt>
            <c:idx val="6"/>
            <c:spPr>
              <a:pattFill prst="divot">
                <a:fgClr>
                  <a:srgbClr val="000000"/>
                </a:fgClr>
                <a:bgClr>
                  <a:srgbClr val="FFFFFF"/>
                </a:bgClr>
              </a:pattFill>
              <a:ln w="3175">
                <a:solidFill/>
              </a:ln>
            </c:spPr>
          </c:dPt>
          <c:dPt>
            <c:idx val="7"/>
            <c:spPr>
              <a:pattFill prst="narVert">
                <a:fgClr>
                  <a:srgbClr val="000000"/>
                </a:fgClr>
                <a:bgClr>
                  <a:srgbClr val="FFFFFF"/>
                </a:bgClr>
              </a:pattFill>
              <a:ln w="3175">
                <a:solidFill/>
              </a:ln>
            </c:spPr>
          </c:dPt>
          <c:dPt>
            <c:idx val="8"/>
            <c:spPr>
              <a:pattFill prst="openDmnd">
                <a:fgClr>
                  <a:srgbClr val="000000"/>
                </a:fgClr>
                <a:bgClr>
                  <a:srgbClr val="FFFFFF"/>
                </a:bgClr>
              </a:pattFill>
              <a:ln w="3175">
                <a:solidFill/>
              </a:ln>
            </c:spPr>
          </c:dPt>
          <c:dPt>
            <c:idx val="10"/>
            <c:spPr>
              <a:pattFill prst="weave">
                <a:fgClr>
                  <a:srgbClr val="000000"/>
                </a:fgClr>
                <a:bgClr>
                  <a:srgbClr val="FFFFFF"/>
                </a:bgClr>
              </a:pattFill>
              <a:ln w="3175">
                <a:solidFill/>
              </a:ln>
            </c:spPr>
          </c:dPt>
          <c:dPt>
            <c:idx val="11"/>
            <c:spPr>
              <a:pattFill prst="dotGrid">
                <a:fgClr>
                  <a:srgbClr val="000000"/>
                </a:fgClr>
                <a:bgClr>
                  <a:srgbClr val="FFFFFF"/>
                </a:bgClr>
              </a:pattFill>
              <a:ln w="3175">
                <a:solidFill/>
              </a:ln>
            </c:spPr>
          </c:dPt>
          <c:dPt>
            <c:idx val="12"/>
            <c:spPr>
              <a:pattFill prst="smGrid">
                <a:fgClr>
                  <a:srgbClr val="000000"/>
                </a:fgClr>
                <a:bgClr>
                  <a:srgbClr val="FFFFFF"/>
                </a:bgClr>
              </a:pattFill>
              <a:ln w="3175">
                <a:solidFill/>
              </a:ln>
            </c:spPr>
          </c:dPt>
          <c:dPt>
            <c:idx val="13"/>
            <c:spPr>
              <a:pattFill prst="dashHorz">
                <a:fgClr>
                  <a:srgbClr val="000000"/>
                </a:fgClr>
                <a:bgClr>
                  <a:srgbClr val="FFFFFF"/>
                </a:bgClr>
              </a:pattFill>
              <a:ln w="3175">
                <a:solidFill/>
              </a:ln>
            </c:spPr>
          </c:dPt>
          <c:dPt>
            <c:idx val="14"/>
            <c:spPr>
              <a:pattFill prst="narHorz">
                <a:fgClr>
                  <a:srgbClr val="000000"/>
                </a:fgClr>
                <a:bgClr>
                  <a:srgbClr val="FFFFFF"/>
                </a:bgClr>
              </a:pattFill>
              <a:ln w="3175">
                <a:solidFill/>
              </a:ln>
            </c:spPr>
          </c:dPt>
          <c:dPt>
            <c:idx val="15"/>
            <c:spPr>
              <a:pattFill prst="pct20">
                <a:fgClr>
                  <a:srgbClr val="000000"/>
                </a:fgClr>
                <a:bgClr>
                  <a:srgbClr val="FFFFFF"/>
                </a:bgClr>
              </a:pattFill>
              <a:ln w="3175">
                <a:solidFill/>
              </a:ln>
            </c:spPr>
          </c:dPt>
          <c:dPt>
            <c:idx val="16"/>
            <c:spPr>
              <a:pattFill prst="narHorz">
                <a:fgClr>
                  <a:srgbClr val="000000"/>
                </a:fgClr>
                <a:bgClr>
                  <a:srgbClr val="FFFFFF"/>
                </a:bgClr>
              </a:pattFill>
              <a:ln w="3175">
                <a:solidFill/>
              </a:ln>
            </c:spPr>
          </c:dPt>
          <c:dPt>
            <c:idx val="17"/>
            <c:spPr>
              <a:pattFill prst="lgGrid">
                <a:fgClr>
                  <a:srgbClr val="000000"/>
                </a:fgClr>
                <a:bgClr>
                  <a:srgbClr val="FFFFFF"/>
                </a:bgClr>
              </a:pattFill>
              <a:ln w="3175">
                <a:solidFill/>
              </a:ln>
            </c:spPr>
          </c:dPt>
          <c:dPt>
            <c:idx val="18"/>
            <c:spPr>
              <a:pattFill prst="pct10">
                <a:fgClr>
                  <a:srgbClr val="000000"/>
                </a:fgClr>
                <a:bgClr>
                  <a:srgbClr val="FFFFFF"/>
                </a:bgClr>
              </a:pattFill>
              <a:ln w="3175">
                <a:solidFill/>
              </a:ln>
            </c:spPr>
          </c:dPt>
          <c:dPt>
            <c:idx val="19"/>
            <c:spPr>
              <a:pattFill prst="dashHorz">
                <a:fgClr>
                  <a:srgbClr val="000000"/>
                </a:fgClr>
                <a:bgClr>
                  <a:srgbClr val="FFFFFF"/>
                </a:bgClr>
              </a:pattFill>
              <a:ln w="3175">
                <a:solidFill/>
              </a:ln>
            </c:spPr>
          </c:dPt>
          <c:dPt>
            <c:idx val="20"/>
            <c:spPr>
              <a:pattFill prst="ltVert">
                <a:fgClr>
                  <a:srgbClr val="000000"/>
                </a:fgClr>
                <a:bgClr>
                  <a:srgbClr val="FFFFFF"/>
                </a:bgClr>
              </a:pattFill>
              <a:ln w="3175">
                <a:solidFill/>
              </a:ln>
            </c:spPr>
          </c:dPt>
          <c:dPt>
            <c:idx val="22"/>
            <c:spPr>
              <a:pattFill prst="zigZag">
                <a:fgClr>
                  <a:srgbClr val="000000"/>
                </a:fgClr>
                <a:bgClr>
                  <a:srgbClr val="FFFFFF"/>
                </a:bgClr>
              </a:pattFill>
              <a:ln w="3175">
                <a:solidFill/>
              </a:ln>
            </c:spPr>
          </c:dPt>
          <c:dLbls>
            <c:dLbl>
              <c:idx val="0"/>
              <c:layout>
                <c:manualLayout>
                  <c:x val="0"/>
                  <c:y val="0"/>
                </c:manualLayout>
              </c:layout>
              <c:tx>
                <c:rich>
                  <a:bodyPr vert="horz" rot="0" anchor="ctr"/>
                  <a:lstStyle/>
                  <a:p>
                    <a:pPr algn="r">
                      <a:defRPr/>
                    </a:pPr>
                    <a:r>
                      <a:rPr lang="en-US" cap="none" sz="900" b="0" i="0" u="none" baseline="0"/>
                      <a:t>食料品
7.3%</a:t>
                    </a:r>
                  </a:p>
                </c:rich>
              </c:tx>
              <c:numFmt formatCode="General" sourceLinked="1"/>
              <c:spPr>
                <a:solidFill>
                  <a:srgbClr val="FFFFFF"/>
                </a:solidFill>
                <a:ln w="3175">
                  <a:solidFill/>
                </a:ln>
              </c:spPr>
              <c:showLegendKey val="0"/>
              <c:showVal val="0"/>
              <c:showBubbleSize val="0"/>
              <c:showCatName val="1"/>
              <c:showSerName val="0"/>
              <c:showPercent val="1"/>
            </c:dLbl>
            <c:dLbl>
              <c:idx val="1"/>
              <c:layout>
                <c:manualLayout>
                  <c:x val="0"/>
                  <c:y val="0"/>
                </c:manualLayout>
              </c:layout>
              <c:tx>
                <c:rich>
                  <a:bodyPr vert="horz" rot="0" anchor="ctr"/>
                  <a:lstStyle/>
                  <a:p>
                    <a:pPr algn="r">
                      <a:defRPr/>
                    </a:pPr>
                    <a:r>
                      <a:rPr lang="en-US" cap="none" sz="900" b="0" i="0" u="none" baseline="0"/>
                      <a:t>飲料・たばこ・飼料
0.3%</a:t>
                    </a:r>
                  </a:p>
                </c:rich>
              </c:tx>
              <c:numFmt formatCode="General" sourceLinked="1"/>
              <c:spPr>
                <a:solidFill>
                  <a:srgbClr val="FFFFFF"/>
                </a:solidFill>
                <a:ln w="3175">
                  <a:solidFill/>
                </a:ln>
              </c:spPr>
              <c:showLegendKey val="0"/>
              <c:showVal val="0"/>
              <c:showBubbleSize val="0"/>
              <c:showCatName val="1"/>
              <c:showSerName val="0"/>
              <c:showPercent val="1"/>
            </c:dLbl>
            <c:dLbl>
              <c:idx val="2"/>
              <c:layout>
                <c:manualLayout>
                  <c:x val="0"/>
                  <c:y val="0"/>
                </c:manualLayout>
              </c:layout>
              <c:tx>
                <c:rich>
                  <a:bodyPr vert="horz" rot="0" anchor="ctr"/>
                  <a:lstStyle/>
                  <a:p>
                    <a:pPr algn="r">
                      <a:defRPr/>
                    </a:pPr>
                    <a:r>
                      <a:rPr lang="en-US" cap="none" sz="900" b="0" i="0" u="none" baseline="0"/>
                      <a:t>繊維工業(衣服，その他の繊維製品を除く)　　　　2.0%</a:t>
                    </a:r>
                  </a:p>
                </c:rich>
              </c:tx>
              <c:numFmt formatCode="General" sourceLinked="1"/>
              <c:spPr>
                <a:solidFill>
                  <a:srgbClr val="FFFFFF"/>
                </a:solidFill>
                <a:ln w="3175">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900" b="0" i="0" u="none" baseline="0"/>
                      <a:t>衣服・その他の
繊維製品　15.0%</a:t>
                    </a:r>
                  </a:p>
                </c:rich>
              </c:tx>
              <c:numFmt formatCode="General" sourceLinked="1"/>
              <c:spPr>
                <a:solidFill>
                  <a:srgbClr val="FFFFFF"/>
                </a:solidFill>
                <a:ln w="3175">
                  <a:solidFill/>
                </a:ln>
              </c:spPr>
              <c:showLegendKey val="0"/>
              <c:showVal val="0"/>
              <c:showBubbleSize val="0"/>
              <c:showCatName val="1"/>
              <c:showSerName val="0"/>
              <c:showPercent val="1"/>
            </c:dLbl>
            <c:dLbl>
              <c:idx val="4"/>
              <c:layout>
                <c:manualLayout>
                  <c:x val="0"/>
                  <c:y val="0"/>
                </c:manualLayout>
              </c:layout>
              <c:tx>
                <c:rich>
                  <a:bodyPr vert="horz" rot="0" anchor="ctr"/>
                  <a:lstStyle/>
                  <a:p>
                    <a:pPr algn="l">
                      <a:defRPr/>
                    </a:pPr>
                    <a:r>
                      <a:rPr lang="en-US" cap="none" sz="900" b="0" i="0" u="none" baseline="0"/>
                      <a:t>木材・木製品
(家具を除く)1.6%</a:t>
                    </a:r>
                  </a:p>
                </c:rich>
              </c:tx>
              <c:numFmt formatCode="General" sourceLinked="1"/>
              <c:spPr>
                <a:solidFill>
                  <a:srgbClr val="FFFFFF"/>
                </a:solidFill>
                <a:ln w="3175">
                  <a:solidFill/>
                </a:ln>
              </c:spPr>
              <c:showLegendKey val="0"/>
              <c:showVal val="0"/>
              <c:showBubbleSize val="0"/>
              <c:showCatName val="1"/>
              <c:showSerName val="0"/>
              <c:showPercent val="1"/>
            </c:dLbl>
            <c:dLbl>
              <c:idx val="5"/>
              <c:layout>
                <c:manualLayout>
                  <c:x val="0"/>
                  <c:y val="0"/>
                </c:manualLayout>
              </c:layout>
              <c:tx>
                <c:rich>
                  <a:bodyPr vert="horz" rot="0" anchor="ctr"/>
                  <a:lstStyle/>
                  <a:p>
                    <a:pPr algn="r">
                      <a:defRPr/>
                    </a:pPr>
                    <a:r>
                      <a:rPr lang="en-US" cap="none" sz="900" b="0" i="0" u="none" baseline="0"/>
                      <a:t>家具・装備品
6.4%</a:t>
                    </a:r>
                  </a:p>
                </c:rich>
              </c:tx>
              <c:numFmt formatCode="General" sourceLinked="1"/>
              <c:spPr>
                <a:solidFill>
                  <a:srgbClr val="FFFFFF"/>
                </a:solidFill>
                <a:ln w="3175">
                  <a:solidFill/>
                </a:ln>
              </c:spPr>
              <c:showLegendKey val="0"/>
              <c:showVal val="0"/>
              <c:showBubbleSize val="0"/>
              <c:showCatName val="1"/>
              <c:showSerName val="0"/>
              <c:showPercent val="1"/>
            </c:dLbl>
            <c:dLbl>
              <c:idx val="6"/>
              <c:layout>
                <c:manualLayout>
                  <c:x val="0"/>
                  <c:y val="0"/>
                </c:manualLayout>
              </c:layout>
              <c:tx>
                <c:rich>
                  <a:bodyPr vert="horz" rot="0" anchor="ctr"/>
                  <a:lstStyle/>
                  <a:p>
                    <a:pPr algn="l">
                      <a:defRPr/>
                    </a:pPr>
                    <a:r>
                      <a:rPr lang="en-US" cap="none" sz="900" b="0" i="0" u="none" baseline="0"/>
                      <a:t>パルプ・紙・
紙加工品　3.0%</a:t>
                    </a:r>
                  </a:p>
                </c:rich>
              </c:tx>
              <c:numFmt formatCode="General" sourceLinked="1"/>
              <c:spPr>
                <a:solidFill>
                  <a:srgbClr val="FFFFFF"/>
                </a:solidFill>
                <a:ln w="3175">
                  <a:solidFill/>
                </a:ln>
              </c:spPr>
              <c:showLegendKey val="0"/>
              <c:showVal val="0"/>
              <c:showBubbleSize val="0"/>
              <c:showCatName val="1"/>
              <c:showSerName val="0"/>
              <c:showPercent val="1"/>
            </c:dLbl>
            <c:dLbl>
              <c:idx val="7"/>
              <c:layout>
                <c:manualLayout>
                  <c:x val="0"/>
                  <c:y val="0"/>
                </c:manualLayout>
              </c:layout>
              <c:tx>
                <c:rich>
                  <a:bodyPr vert="horz" rot="0" anchor="ctr"/>
                  <a:lstStyle/>
                  <a:p>
                    <a:pPr algn="l">
                      <a:defRPr/>
                    </a:pPr>
                    <a:r>
                      <a:rPr lang="en-US" cap="none" sz="900" b="0" i="0" u="none" baseline="0"/>
                      <a:t>出版・印刷・
同関連産業15.2%</a:t>
                    </a:r>
                  </a:p>
                </c:rich>
              </c:tx>
              <c:numFmt formatCode="General" sourceLinked="1"/>
              <c:spPr>
                <a:solidFill>
                  <a:srgbClr val="FFFFFF"/>
                </a:solidFill>
                <a:ln w="3175">
                  <a:solidFill/>
                </a:ln>
              </c:spPr>
              <c:showLegendKey val="0"/>
              <c:showVal val="0"/>
              <c:showBubbleSize val="0"/>
              <c:showCatName val="1"/>
              <c:showSerName val="0"/>
              <c:showPercent val="1"/>
            </c:dLbl>
            <c:dLbl>
              <c:idx val="8"/>
              <c:layout>
                <c:manualLayout>
                  <c:x val="0"/>
                  <c:y val="0"/>
                </c:manualLayout>
              </c:layout>
              <c:tx>
                <c:rich>
                  <a:bodyPr vert="horz" rot="0" anchor="ctr"/>
                  <a:lstStyle/>
                  <a:p>
                    <a:pPr algn="l">
                      <a:defRPr/>
                    </a:pPr>
                    <a:r>
                      <a:rPr lang="en-US" cap="none" sz="900" b="0" i="0" u="none" baseline="0"/>
                      <a:t>化学工業　1.2%</a:t>
                    </a:r>
                  </a:p>
                </c:rich>
              </c:tx>
              <c:numFmt formatCode="General" sourceLinked="1"/>
              <c:spPr>
                <a:solidFill>
                  <a:srgbClr val="FFFFFF"/>
                </a:solidFill>
                <a:ln w="3175">
                  <a:solidFill/>
                </a:ln>
              </c:spPr>
              <c:showLegendKey val="0"/>
              <c:showVal val="0"/>
              <c:showBubbleSize val="0"/>
              <c:showCatName val="1"/>
              <c:showSerName val="0"/>
              <c:showPercent val="1"/>
            </c:dLbl>
            <c:dLbl>
              <c:idx val="9"/>
              <c:layout>
                <c:manualLayout>
                  <c:x val="0"/>
                  <c:y val="0"/>
                </c:manualLayout>
              </c:layout>
              <c:tx>
                <c:rich>
                  <a:bodyPr vert="horz" rot="0" anchor="ctr"/>
                  <a:lstStyle/>
                  <a:p>
                    <a:pPr algn="r">
                      <a:defRPr/>
                    </a:pPr>
                    <a:r>
                      <a:rPr lang="en-US" cap="none" sz="900" b="0" i="0" u="none" baseline="0"/>
                      <a:t>石油製品・石炭製品　0%</a:t>
                    </a:r>
                  </a:p>
                </c:rich>
              </c:tx>
              <c:numFmt formatCode="General" sourceLinked="1"/>
              <c:spPr>
                <a:solidFill>
                  <a:srgbClr val="FFFFFF"/>
                </a:solidFill>
                <a:ln w="3175">
                  <a:solidFill/>
                </a:ln>
              </c:spPr>
              <c:showLegendKey val="0"/>
              <c:showVal val="0"/>
              <c:showBubbleSize val="0"/>
              <c:showCatName val="1"/>
              <c:showSerName val="0"/>
              <c:showPercent val="1"/>
            </c:dLbl>
            <c:dLbl>
              <c:idx val="10"/>
              <c:layout>
                <c:manualLayout>
                  <c:x val="0"/>
                  <c:y val="0"/>
                </c:manualLayout>
              </c:layout>
              <c:tx>
                <c:rich>
                  <a:bodyPr vert="horz" rot="0" anchor="ctr"/>
                  <a:lstStyle/>
                  <a:p>
                    <a:pPr algn="r">
                      <a:defRPr/>
                    </a:pPr>
                    <a:r>
                      <a:rPr lang="en-US" cap="none" sz="900" b="0" i="0" u="none" baseline="0"/>
                      <a:t>プラスチック製品　6.1%</a:t>
                    </a:r>
                  </a:p>
                </c:rich>
              </c:tx>
              <c:numFmt formatCode="General" sourceLinked="1"/>
              <c:spPr>
                <a:solidFill>
                  <a:srgbClr val="FFFFFF"/>
                </a:solidFill>
                <a:ln w="3175">
                  <a:solidFill/>
                </a:ln>
              </c:spPr>
              <c:showLegendKey val="0"/>
              <c:showVal val="0"/>
              <c:showBubbleSize val="0"/>
              <c:showCatName val="1"/>
              <c:showSerName val="0"/>
              <c:showPercent val="1"/>
            </c:dLbl>
            <c:dLbl>
              <c:idx val="11"/>
              <c:layout>
                <c:manualLayout>
                  <c:x val="0"/>
                  <c:y val="0"/>
                </c:manualLayout>
              </c:layout>
              <c:tx>
                <c:rich>
                  <a:bodyPr vert="horz" rot="0" anchor="ctr"/>
                  <a:lstStyle/>
                  <a:p>
                    <a:pPr algn="r">
                      <a:defRPr/>
                    </a:pPr>
                    <a:r>
                      <a:rPr lang="en-US" cap="none" sz="900" b="0" i="0" u="none" baseline="0"/>
                      <a:t>ゴム製品　0.3%</a:t>
                    </a:r>
                  </a:p>
                </c:rich>
              </c:tx>
              <c:numFmt formatCode="General" sourceLinked="1"/>
              <c:spPr>
                <a:solidFill>
                  <a:srgbClr val="FFFFFF"/>
                </a:solidFill>
                <a:ln w="3175">
                  <a:solidFill/>
                </a:ln>
              </c:spPr>
              <c:showLegendKey val="0"/>
              <c:showVal val="0"/>
              <c:showBubbleSize val="0"/>
              <c:showCatName val="1"/>
              <c:showSerName val="0"/>
              <c:showPercent val="1"/>
            </c:dLbl>
            <c:dLbl>
              <c:idx val="12"/>
              <c:layout>
                <c:manualLayout>
                  <c:x val="0"/>
                  <c:y val="0"/>
                </c:manualLayout>
              </c:layout>
              <c:tx>
                <c:rich>
                  <a:bodyPr vert="horz" rot="0" anchor="ctr"/>
                  <a:lstStyle/>
                  <a:p>
                    <a:pPr algn="r">
                      <a:defRPr/>
                    </a:pPr>
                    <a:r>
                      <a:rPr lang="en-US" cap="none" sz="900" b="0" i="0" u="none" baseline="0"/>
                      <a:t>なめし革・同製品・毛皮　0.7%</a:t>
                    </a:r>
                  </a:p>
                </c:rich>
              </c:tx>
              <c:numFmt formatCode="General" sourceLinked="1"/>
              <c:spPr>
                <a:solidFill>
                  <a:srgbClr val="FFFFFF"/>
                </a:solidFill>
                <a:ln w="3175">
                  <a:solidFill/>
                </a:ln>
              </c:spPr>
              <c:showLegendKey val="0"/>
              <c:showVal val="0"/>
              <c:showBubbleSize val="0"/>
              <c:showCatName val="1"/>
              <c:showSerName val="0"/>
              <c:showPercent val="1"/>
            </c:dLbl>
            <c:dLbl>
              <c:idx val="13"/>
              <c:layout>
                <c:manualLayout>
                  <c:x val="0"/>
                  <c:y val="0"/>
                </c:manualLayout>
              </c:layout>
              <c:tx>
                <c:rich>
                  <a:bodyPr vert="horz" rot="0" anchor="ctr"/>
                  <a:lstStyle/>
                  <a:p>
                    <a:pPr algn="r">
                      <a:defRPr/>
                    </a:pPr>
                    <a:r>
                      <a:rPr lang="en-US" cap="none" sz="900" b="0" i="0" u="none" baseline="0"/>
                      <a:t>窯業・土石製品　1.2%</a:t>
                    </a:r>
                  </a:p>
                </c:rich>
              </c:tx>
              <c:numFmt formatCode="General" sourceLinked="1"/>
              <c:spPr>
                <a:solidFill>
                  <a:srgbClr val="FFFFFF"/>
                </a:solidFill>
                <a:ln w="3175">
                  <a:solidFill/>
                </a:ln>
              </c:spPr>
              <c:showLegendKey val="0"/>
              <c:showVal val="0"/>
              <c:showBubbleSize val="0"/>
              <c:showCatName val="1"/>
              <c:showSerName val="0"/>
              <c:showPercent val="1"/>
            </c:dLbl>
            <c:dLbl>
              <c:idx val="14"/>
              <c:layout>
                <c:manualLayout>
                  <c:x val="0"/>
                  <c:y val="0"/>
                </c:manualLayout>
              </c:layout>
              <c:tx>
                <c:rich>
                  <a:bodyPr vert="horz" rot="0" anchor="ctr"/>
                  <a:lstStyle/>
                  <a:p>
                    <a:pPr algn="r">
                      <a:defRPr/>
                    </a:pPr>
                    <a:r>
                      <a:rPr lang="en-US" cap="none" sz="900" b="0" i="0" u="none" baseline="0"/>
                      <a:t>鉄鋼業　0%</a:t>
                    </a:r>
                  </a:p>
                </c:rich>
              </c:tx>
              <c:numFmt formatCode="General" sourceLinked="1"/>
              <c:spPr>
                <a:solidFill>
                  <a:srgbClr val="FFFFFF"/>
                </a:solidFill>
                <a:ln w="3175">
                  <a:solidFill/>
                </a:ln>
              </c:spPr>
              <c:showLegendKey val="0"/>
              <c:showVal val="0"/>
              <c:showBubbleSize val="0"/>
              <c:showCatName val="1"/>
              <c:showSerName val="0"/>
              <c:showPercent val="1"/>
            </c:dLbl>
            <c:dLbl>
              <c:idx val="15"/>
              <c:layout>
                <c:manualLayout>
                  <c:x val="0"/>
                  <c:y val="0"/>
                </c:manualLayout>
              </c:layout>
              <c:tx>
                <c:rich>
                  <a:bodyPr vert="horz" rot="0" anchor="ctr"/>
                  <a:lstStyle/>
                  <a:p>
                    <a:pPr algn="r">
                      <a:defRPr/>
                    </a:pPr>
                    <a:r>
                      <a:rPr lang="en-US" cap="none" sz="900" b="0" i="0" u="none" baseline="0"/>
                      <a:t>非鉄金属　1.4%</a:t>
                    </a:r>
                  </a:p>
                </c:rich>
              </c:tx>
              <c:numFmt formatCode="General" sourceLinked="1"/>
              <c:spPr>
                <a:solidFill>
                  <a:srgbClr val="FFFFFF"/>
                </a:solidFill>
                <a:ln w="3175">
                  <a:solidFill/>
                </a:ln>
              </c:spPr>
              <c:showLegendKey val="0"/>
              <c:showVal val="0"/>
              <c:showBubbleSize val="0"/>
              <c:showCatName val="1"/>
              <c:showSerName val="0"/>
              <c:showPercent val="1"/>
            </c:dLbl>
            <c:dLbl>
              <c:idx val="16"/>
              <c:layout>
                <c:manualLayout>
                  <c:x val="0"/>
                  <c:y val="0"/>
                </c:manualLayout>
              </c:layout>
              <c:tx>
                <c:rich>
                  <a:bodyPr vert="horz" rot="0" anchor="ctr"/>
                  <a:lstStyle/>
                  <a:p>
                    <a:pPr algn="r">
                      <a:defRPr/>
                    </a:pPr>
                    <a:r>
                      <a:rPr lang="en-US" cap="none" sz="900" b="0" i="0" u="none" baseline="0"/>
                      <a:t>金属製品　6.0%</a:t>
                    </a:r>
                  </a:p>
                </c:rich>
              </c:tx>
              <c:numFmt formatCode="General" sourceLinked="1"/>
              <c:spPr>
                <a:solidFill>
                  <a:srgbClr val="FFFFFF"/>
                </a:solidFill>
                <a:ln w="3175">
                  <a:solidFill/>
                </a:ln>
              </c:spPr>
              <c:showLegendKey val="0"/>
              <c:showVal val="0"/>
              <c:showBubbleSize val="0"/>
              <c:showCatName val="1"/>
              <c:showSerName val="0"/>
              <c:showPercent val="1"/>
            </c:dLbl>
            <c:dLbl>
              <c:idx val="17"/>
              <c:layout>
                <c:manualLayout>
                  <c:x val="0"/>
                  <c:y val="0"/>
                </c:manualLayout>
              </c:layout>
              <c:tx>
                <c:rich>
                  <a:bodyPr vert="horz" rot="0" anchor="ctr"/>
                  <a:lstStyle/>
                  <a:p>
                    <a:pPr algn="r">
                      <a:defRPr/>
                    </a:pPr>
                    <a:r>
                      <a:rPr lang="en-US" cap="none" sz="900" b="0" i="0" u="none" baseline="0"/>
                      <a:t>一般機械器具　6.5%</a:t>
                    </a:r>
                  </a:p>
                </c:rich>
              </c:tx>
              <c:numFmt formatCode="General" sourceLinked="1"/>
              <c:spPr>
                <a:solidFill>
                  <a:srgbClr val="FFFFFF"/>
                </a:solidFill>
                <a:ln w="3175">
                  <a:solidFill/>
                </a:ln>
              </c:spPr>
              <c:showLegendKey val="0"/>
              <c:showVal val="0"/>
              <c:showBubbleSize val="0"/>
              <c:showCatName val="1"/>
              <c:showSerName val="0"/>
              <c:showPercent val="1"/>
            </c:dLbl>
            <c:dLbl>
              <c:idx val="18"/>
              <c:layout>
                <c:manualLayout>
                  <c:x val="0"/>
                  <c:y val="0"/>
                </c:manualLayout>
              </c:layout>
              <c:tx>
                <c:rich>
                  <a:bodyPr vert="horz" rot="0" anchor="ctr"/>
                  <a:lstStyle/>
                  <a:p>
                    <a:pPr algn="r">
                      <a:defRPr/>
                    </a:pPr>
                    <a:r>
                      <a:rPr lang="en-US" cap="none" sz="900" b="0" i="0" u="none" baseline="0"/>
                      <a:t>電気機械器具　5.9%</a:t>
                    </a:r>
                  </a:p>
                </c:rich>
              </c:tx>
              <c:numFmt formatCode="General" sourceLinked="1"/>
              <c:spPr>
                <a:solidFill>
                  <a:srgbClr val="FFFFFF"/>
                </a:solidFill>
                <a:ln w="3175">
                  <a:solidFill/>
                </a:ln>
              </c:spPr>
              <c:showLegendKey val="0"/>
              <c:showVal val="0"/>
              <c:showBubbleSize val="0"/>
              <c:showCatName val="1"/>
              <c:showSerName val="0"/>
              <c:showPercent val="1"/>
            </c:dLbl>
            <c:dLbl>
              <c:idx val="19"/>
              <c:layout>
                <c:manualLayout>
                  <c:x val="0"/>
                  <c:y val="0"/>
                </c:manualLayout>
              </c:layout>
              <c:tx>
                <c:rich>
                  <a:bodyPr vert="horz" rot="0" anchor="ctr"/>
                  <a:lstStyle/>
                  <a:p>
                    <a:pPr algn="r">
                      <a:defRPr/>
                    </a:pPr>
                    <a:r>
                      <a:rPr lang="en-US" cap="none" sz="900" b="0" i="0" u="none" baseline="0"/>
                      <a:t>情報通信機械器具　0.5%</a:t>
                    </a:r>
                  </a:p>
                </c:rich>
              </c:tx>
              <c:numFmt formatCode="General" sourceLinked="1"/>
              <c:spPr>
                <a:solidFill>
                  <a:srgbClr val="FFFFFF"/>
                </a:solidFill>
                <a:ln w="3175">
                  <a:solidFill/>
                </a:ln>
              </c:spPr>
              <c:showLegendKey val="0"/>
              <c:showVal val="0"/>
              <c:showBubbleSize val="0"/>
              <c:showCatName val="1"/>
              <c:showSerName val="0"/>
              <c:showPercent val="1"/>
            </c:dLbl>
            <c:dLbl>
              <c:idx val="20"/>
              <c:layout>
                <c:manualLayout>
                  <c:x val="0"/>
                  <c:y val="0"/>
                </c:manualLayout>
              </c:layout>
              <c:tx>
                <c:rich>
                  <a:bodyPr vert="horz" rot="0" anchor="ctr"/>
                  <a:lstStyle/>
                  <a:p>
                    <a:pPr algn="r">
                      <a:defRPr/>
                    </a:pPr>
                    <a:r>
                      <a:rPr lang="en-US" cap="none" sz="900" b="0" i="0" u="none" baseline="0"/>
                      <a:t>電子部品・デバイス　2.3%</a:t>
                    </a:r>
                  </a:p>
                </c:rich>
              </c:tx>
              <c:numFmt formatCode="General" sourceLinked="1"/>
              <c:spPr>
                <a:solidFill>
                  <a:srgbClr val="FFFFFF"/>
                </a:solidFill>
                <a:ln w="3175">
                  <a:solidFill/>
                </a:ln>
              </c:spPr>
              <c:showLegendKey val="0"/>
              <c:showVal val="0"/>
              <c:showBubbleSize val="0"/>
              <c:showCatName val="1"/>
              <c:showSerName val="0"/>
              <c:showPercent val="1"/>
            </c:dLbl>
            <c:dLbl>
              <c:idx val="21"/>
              <c:layout>
                <c:manualLayout>
                  <c:x val="0"/>
                  <c:y val="0"/>
                </c:manualLayout>
              </c:layout>
              <c:tx>
                <c:rich>
                  <a:bodyPr vert="horz" rot="0" anchor="ctr"/>
                  <a:lstStyle/>
                  <a:p>
                    <a:pPr algn="r">
                      <a:defRPr/>
                    </a:pPr>
                    <a:r>
                      <a:rPr lang="en-US" cap="none" sz="900" b="0" i="0" u="none" baseline="0"/>
                      <a:t>輸送用機械器具　2.3%</a:t>
                    </a:r>
                  </a:p>
                </c:rich>
              </c:tx>
              <c:numFmt formatCode="General" sourceLinked="1"/>
              <c:spPr>
                <a:solidFill>
                  <a:srgbClr val="FFFFFF"/>
                </a:solidFill>
                <a:ln w="3175">
                  <a:solidFill/>
                </a:ln>
              </c:spPr>
              <c:showLegendKey val="0"/>
              <c:showVal val="0"/>
              <c:showBubbleSize val="0"/>
              <c:showCatName val="1"/>
              <c:showSerName val="0"/>
              <c:showPercent val="1"/>
            </c:dLbl>
            <c:dLbl>
              <c:idx val="22"/>
              <c:layout>
                <c:manualLayout>
                  <c:x val="0"/>
                  <c:y val="0"/>
                </c:manualLayout>
              </c:layout>
              <c:tx>
                <c:rich>
                  <a:bodyPr vert="horz" rot="0" anchor="ctr"/>
                  <a:lstStyle/>
                  <a:p>
                    <a:pPr algn="r">
                      <a:defRPr/>
                    </a:pPr>
                    <a:r>
                      <a:rPr lang="en-US" cap="none" sz="900" b="0" i="0" u="none" baseline="0"/>
                      <a:t>精密機械器具
6.4%</a:t>
                    </a:r>
                  </a:p>
                </c:rich>
              </c:tx>
              <c:numFmt formatCode="General" sourceLinked="1"/>
              <c:spPr>
                <a:solidFill>
                  <a:srgbClr val="FFFFFF"/>
                </a:solidFill>
                <a:ln w="3175">
                  <a:solidFill/>
                </a:ln>
              </c:spPr>
              <c:showLegendKey val="0"/>
              <c:showVal val="0"/>
              <c:showBubbleSize val="0"/>
              <c:showCatName val="1"/>
              <c:showSerName val="0"/>
              <c:showPercent val="1"/>
            </c:dLbl>
            <c:dLbl>
              <c:idx val="23"/>
              <c:tx>
                <c:rich>
                  <a:bodyPr vert="horz" rot="0" anchor="ctr"/>
                  <a:lstStyle/>
                  <a:p>
                    <a:pPr algn="r">
                      <a:defRPr/>
                    </a:pPr>
                    <a:r>
                      <a:rPr lang="en-US" cap="none" sz="900" b="0" i="0" u="none" baseline="0"/>
                      <a:t>その他
8.3%</a:t>
                    </a:r>
                  </a:p>
                </c:rich>
              </c:tx>
              <c:numFmt formatCode="General" sourceLinked="1"/>
              <c:spPr>
                <a:solidFill>
                  <a:srgbClr val="FFFFFF"/>
                </a:solidFill>
                <a:ln w="3175">
                  <a:solidFill/>
                </a:ln>
              </c:spPr>
              <c:dLblPos val="bestFit"/>
              <c:showLegendKey val="0"/>
              <c:showVal val="0"/>
              <c:showBubbleSize val="0"/>
              <c:showCatName val="1"/>
              <c:showSerName val="0"/>
              <c:showPercent val="1"/>
            </c:dLbl>
            <c:numFmt formatCode="0%" sourceLinked="0"/>
            <c:spPr>
              <a:solidFill>
                <a:srgbClr val="FFFFFF"/>
              </a:solidFill>
              <a:ln w="3175">
                <a:solidFill/>
              </a:ln>
            </c:spPr>
            <c:txPr>
              <a:bodyPr vert="horz" rot="0" anchor="ctr"/>
              <a:lstStyle/>
              <a:p>
                <a:pPr algn="r">
                  <a:defRPr lang="en-US" cap="none" sz="900" b="0" i="0" u="none" baseline="0"/>
                </a:pPr>
              </a:p>
            </c:txPr>
            <c:dLblPos val="bestFit"/>
            <c:showLegendKey val="0"/>
            <c:showVal val="0"/>
            <c:showBubbleSize val="0"/>
            <c:showCatName val="1"/>
            <c:showSerName val="0"/>
            <c:showLeaderLines val="1"/>
            <c:showPercent val="1"/>
          </c:dLbls>
          <c:cat>
            <c:strRef>
              <c:f>'データ【工場数構成比】'!$C$5:$C$28</c:f>
              <c:strCache>
                <c:ptCount val="24"/>
                <c:pt idx="0">
                  <c:v>食料品</c:v>
                </c:pt>
                <c:pt idx="1">
                  <c:v>飲料・たばこ・飼料</c:v>
                </c:pt>
                <c:pt idx="2">
                  <c:v>繊維工業(衣服，その他の繊維製品を除く)</c:v>
                </c:pt>
                <c:pt idx="3">
                  <c:v>衣服・その他の繊維製品</c:v>
                </c:pt>
                <c:pt idx="4">
                  <c:v>木材・木製品(家具を除く)</c:v>
                </c:pt>
                <c:pt idx="5">
                  <c:v>家具・装備品</c:v>
                </c:pt>
                <c:pt idx="6">
                  <c:v>パルプ・紙・紙加工品</c:v>
                </c:pt>
                <c:pt idx="7">
                  <c:v>印刷・同関連産業</c:v>
                </c:pt>
                <c:pt idx="8">
                  <c:v>化学工業</c:v>
                </c:pt>
                <c:pt idx="9">
                  <c:v>石油製品・石炭製品</c:v>
                </c:pt>
                <c:pt idx="10">
                  <c:v>プラスチック製品</c:v>
                </c:pt>
                <c:pt idx="11">
                  <c:v>ゴム製品</c:v>
                </c:pt>
                <c:pt idx="12">
                  <c:v>なめし革・同製品・毛皮</c:v>
                </c:pt>
                <c:pt idx="13">
                  <c:v>窯業・土石製品</c:v>
                </c:pt>
                <c:pt idx="14">
                  <c:v>鉄鋼業</c:v>
                </c:pt>
                <c:pt idx="15">
                  <c:v>非鉄金属</c:v>
                </c:pt>
                <c:pt idx="16">
                  <c:v>金属製品</c:v>
                </c:pt>
                <c:pt idx="17">
                  <c:v>一般機械器具</c:v>
                </c:pt>
                <c:pt idx="18">
                  <c:v>電気機械器具</c:v>
                </c:pt>
                <c:pt idx="19">
                  <c:v>情報通信機械器具製造業</c:v>
                </c:pt>
                <c:pt idx="20">
                  <c:v>電子部品・デバイス製造業</c:v>
                </c:pt>
                <c:pt idx="21">
                  <c:v>輸送用機械器具</c:v>
                </c:pt>
                <c:pt idx="22">
                  <c:v>精密機械器具</c:v>
                </c:pt>
                <c:pt idx="23">
                  <c:v>その他</c:v>
                </c:pt>
              </c:strCache>
            </c:strRef>
          </c:cat>
          <c:val>
            <c:numRef>
              <c:f>'データ【工場数構成比】'!$D$5:$D$28</c:f>
              <c:numCache>
                <c:ptCount val="24"/>
                <c:pt idx="0">
                  <c:v>54</c:v>
                </c:pt>
                <c:pt idx="1">
                  <c:v>2</c:v>
                </c:pt>
                <c:pt idx="2">
                  <c:v>15</c:v>
                </c:pt>
                <c:pt idx="3">
                  <c:v>110</c:v>
                </c:pt>
                <c:pt idx="4">
                  <c:v>12</c:v>
                </c:pt>
                <c:pt idx="5">
                  <c:v>47</c:v>
                </c:pt>
                <c:pt idx="6">
                  <c:v>22</c:v>
                </c:pt>
                <c:pt idx="7">
                  <c:v>112</c:v>
                </c:pt>
                <c:pt idx="8">
                  <c:v>9</c:v>
                </c:pt>
                <c:pt idx="9">
                  <c:v>0</c:v>
                </c:pt>
                <c:pt idx="10">
                  <c:v>45</c:v>
                </c:pt>
                <c:pt idx="11">
                  <c:v>2</c:v>
                </c:pt>
                <c:pt idx="12">
                  <c:v>5</c:v>
                </c:pt>
                <c:pt idx="13">
                  <c:v>9</c:v>
                </c:pt>
                <c:pt idx="14">
                  <c:v>0</c:v>
                </c:pt>
                <c:pt idx="15">
                  <c:v>10</c:v>
                </c:pt>
                <c:pt idx="16">
                  <c:v>44</c:v>
                </c:pt>
                <c:pt idx="17">
                  <c:v>48</c:v>
                </c:pt>
                <c:pt idx="18">
                  <c:v>43</c:v>
                </c:pt>
                <c:pt idx="19">
                  <c:v>4</c:v>
                </c:pt>
                <c:pt idx="20">
                  <c:v>17</c:v>
                </c:pt>
                <c:pt idx="21">
                  <c:v>17</c:v>
                </c:pt>
                <c:pt idx="22">
                  <c:v>47</c:v>
                </c:pt>
                <c:pt idx="23">
                  <c:v>61</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
          <c:y val="0.175"/>
          <c:w val="0.4325"/>
          <c:h val="0.81375"/>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1"/>
            <c:spPr>
              <a:pattFill prst="pct25">
                <a:fgClr>
                  <a:srgbClr val="000000"/>
                </a:fgClr>
                <a:bgClr>
                  <a:srgbClr val="FFFFFF"/>
                </a:bgClr>
              </a:pattFill>
              <a:ln w="3175">
                <a:solidFill/>
              </a:ln>
            </c:spPr>
          </c:dPt>
          <c:dPt>
            <c:idx val="2"/>
            <c:spPr>
              <a:pattFill prst="narHorz">
                <a:fgClr>
                  <a:srgbClr val="000000"/>
                </a:fgClr>
                <a:bgClr>
                  <a:srgbClr val="FFFFFF"/>
                </a:bgClr>
              </a:pattFill>
              <a:ln w="3175">
                <a:solidFill/>
              </a:ln>
            </c:spPr>
          </c:dPt>
          <c:dPt>
            <c:idx val="3"/>
            <c:spPr>
              <a:pattFill prst="pct5">
                <a:fgClr>
                  <a:srgbClr val="000000"/>
                </a:fgClr>
                <a:bgClr>
                  <a:srgbClr val="FFFFFF"/>
                </a:bgClr>
              </a:pattFill>
              <a:ln w="3175">
                <a:solidFill/>
              </a:ln>
            </c:spPr>
          </c:dPt>
          <c:dPt>
            <c:idx val="4"/>
            <c:spPr>
              <a:pattFill prst="zigZag">
                <a:fgClr>
                  <a:srgbClr val="000000"/>
                </a:fgClr>
                <a:bgClr>
                  <a:srgbClr val="FFFFFF"/>
                </a:bgClr>
              </a:pattFill>
              <a:ln w="3175">
                <a:solidFill/>
              </a:ln>
            </c:spPr>
          </c:dPt>
          <c:dPt>
            <c:idx val="5"/>
            <c:spPr>
              <a:pattFill prst="dashDnDiag">
                <a:fgClr>
                  <a:srgbClr val="000000"/>
                </a:fgClr>
                <a:bgClr>
                  <a:srgbClr val="FFFFFF"/>
                </a:bgClr>
              </a:pattFill>
              <a:ln w="3175">
                <a:solidFill/>
              </a:ln>
            </c:spPr>
          </c:dPt>
          <c:dPt>
            <c:idx val="6"/>
            <c:spPr>
              <a:solidFill>
                <a:srgbClr val="808080"/>
              </a:solidFill>
              <a:ln w="3175">
                <a:solidFill/>
              </a:ln>
            </c:spPr>
          </c:dPt>
          <c:dLbls>
            <c:dLbl>
              <c:idx val="0"/>
              <c:layout>
                <c:manualLayout>
                  <c:x val="0"/>
                  <c:y val="0"/>
                </c:manualLayout>
              </c:layout>
              <c:tx>
                <c:rich>
                  <a:bodyPr vert="horz" rot="0" anchor="ctr"/>
                  <a:lstStyle/>
                  <a:p>
                    <a:pPr algn="ctr">
                      <a:defRPr/>
                    </a:pPr>
                    <a:r>
                      <a:rPr lang="en-US" cap="none" sz="900" b="0" i="0" u="none" baseline="0"/>
                      <a:t>１～３人　52.1%</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t>４～９人　31.4%</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
                <c:rich>
                  <a:bodyPr vert="horz" rot="0" anchor="ctr"/>
                  <a:lstStyle/>
                  <a:p>
                    <a:pPr algn="r">
                      <a:defRPr/>
                    </a:pPr>
                    <a:r>
                      <a:rPr lang="en-US" cap="none" sz="900" b="0" i="0" u="none" baseline="0"/>
                      <a:t>10～19人
7.8%</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t>20～29人　4.1%</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t>30～49人　2.0%</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t>50～99人　1.9%</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t>100～299人　0.7%</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900" b="0" i="0" u="none" baseline="0"/>
                      <a:t>300～499人　0%</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00" b="0" i="0" u="none" baseline="0"/>
                      <a:t>500人以上　0%</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numFmt formatCode="0%" sourceLinked="0"/>
            <c:spPr>
              <a:solidFill>
                <a:srgbClr val="FFFFFF"/>
              </a:solidFill>
              <a:ln w="3175">
                <a:solidFill>
                  <a:srgbClr val="000000"/>
                </a:solid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numRef>
              <c:f>'データ【工場数構成比】'!$G$5:$G$13</c:f>
              <c:numCache>
                <c:ptCount val="9"/>
                <c:pt idx="0">
                  <c:v>383</c:v>
                </c:pt>
                <c:pt idx="1">
                  <c:v>231</c:v>
                </c:pt>
                <c:pt idx="2">
                  <c:v>57</c:v>
                </c:pt>
                <c:pt idx="3">
                  <c:v>30</c:v>
                </c:pt>
                <c:pt idx="4">
                  <c:v>15</c:v>
                </c:pt>
                <c:pt idx="5">
                  <c:v>14</c:v>
                </c:pt>
                <c:pt idx="6">
                  <c:v>5</c:v>
                </c:pt>
                <c:pt idx="7">
                  <c:v>0</c:v>
                </c:pt>
                <c:pt idx="8">
                  <c:v>0</c:v>
                </c:pt>
              </c:numCache>
            </c:numRef>
          </c:cat>
          <c:val>
            <c:numRef>
              <c:f>'データ【工場数構成比】'!$G$5:$G$13</c:f>
              <c:numCache>
                <c:ptCount val="9"/>
                <c:pt idx="0">
                  <c:v>383</c:v>
                </c:pt>
                <c:pt idx="1">
                  <c:v>231</c:v>
                </c:pt>
                <c:pt idx="2">
                  <c:v>57</c:v>
                </c:pt>
                <c:pt idx="3">
                  <c:v>30</c:v>
                </c:pt>
                <c:pt idx="4">
                  <c:v>15</c:v>
                </c:pt>
                <c:pt idx="5">
                  <c:v>14</c:v>
                </c:pt>
                <c:pt idx="6">
                  <c:v>5</c:v>
                </c:pt>
                <c:pt idx="7">
                  <c:v>0</c:v>
                </c:pt>
                <c:pt idx="8">
                  <c:v>0</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0.42675</cdr:x>
      <cdr:y>0.341</cdr:y>
    </cdr:from>
    <cdr:to>
      <cdr:x>0.58</cdr:x>
      <cdr:y>0.5575</cdr:y>
    </cdr:to>
    <cdr:sp>
      <cdr:nvSpPr>
        <cdr:cNvPr id="1" name="Oval 1"/>
        <cdr:cNvSpPr>
          <a:spLocks/>
        </cdr:cNvSpPr>
      </cdr:nvSpPr>
      <cdr:spPr>
        <a:xfrm>
          <a:off x="3209925" y="1752600"/>
          <a:ext cx="1152525" cy="1114425"/>
        </a:xfrm>
        <a:prstGeom prst="ellips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11</xdr:col>
      <xdr:colOff>676275</xdr:colOff>
      <xdr:row>42</xdr:row>
      <xdr:rowOff>114300</xdr:rowOff>
    </xdr:to>
    <xdr:graphicFrame>
      <xdr:nvGraphicFramePr>
        <xdr:cNvPr id="1" name="Chart 1"/>
        <xdr:cNvGraphicFramePr/>
      </xdr:nvGraphicFramePr>
      <xdr:xfrm>
        <a:off x="133350" y="800100"/>
        <a:ext cx="7524750" cy="51530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46</xdr:row>
      <xdr:rowOff>28575</xdr:rowOff>
    </xdr:from>
    <xdr:to>
      <xdr:col>12</xdr:col>
      <xdr:colOff>0</xdr:colOff>
      <xdr:row>78</xdr:row>
      <xdr:rowOff>38100</xdr:rowOff>
    </xdr:to>
    <xdr:graphicFrame>
      <xdr:nvGraphicFramePr>
        <xdr:cNvPr id="2" name="Chart 2"/>
        <xdr:cNvGraphicFramePr/>
      </xdr:nvGraphicFramePr>
      <xdr:xfrm>
        <a:off x="142875" y="6553200"/>
        <a:ext cx="7524750" cy="4276725"/>
      </xdr:xfrm>
      <a:graphic>
        <a:graphicData uri="http://schemas.openxmlformats.org/drawingml/2006/chart">
          <c:chart xmlns:c="http://schemas.openxmlformats.org/drawingml/2006/chart" r:id="rId2"/>
        </a:graphicData>
      </a:graphic>
    </xdr:graphicFrame>
    <xdr:clientData/>
  </xdr:twoCellAnchor>
  <xdr:oneCellAnchor>
    <xdr:from>
      <xdr:col>6</xdr:col>
      <xdr:colOff>142875</xdr:colOff>
      <xdr:row>20</xdr:row>
      <xdr:rowOff>76200</xdr:rowOff>
    </xdr:from>
    <xdr:ext cx="419100" cy="485775"/>
    <xdr:sp>
      <xdr:nvSpPr>
        <xdr:cNvPr id="3" name="TextBox 3"/>
        <xdr:cNvSpPr txBox="1">
          <a:spLocks noChangeArrowheads="1"/>
        </xdr:cNvSpPr>
      </xdr:nvSpPr>
      <xdr:spPr>
        <a:xfrm>
          <a:off x="3695700" y="2981325"/>
          <a:ext cx="419100" cy="485775"/>
        </a:xfrm>
        <a:prstGeom prst="rect">
          <a:avLst/>
        </a:prstGeom>
        <a:noFill/>
        <a:ln w="9525" cmpd="sng">
          <a:noFill/>
        </a:ln>
      </xdr:spPr>
      <xdr:txBody>
        <a:bodyPr vertOverflow="clip" wrap="square">
          <a:spAutoFit/>
        </a:bodyPr>
        <a:p>
          <a:pPr algn="l">
            <a:defRPr/>
          </a:pPr>
          <a:r>
            <a:rPr lang="en-US" cap="none" sz="1000" b="0" i="0" u="none" baseline="0"/>
            <a:t>総 数
 735
</a:t>
          </a:r>
        </a:p>
      </xdr:txBody>
    </xdr:sp>
    <xdr:clientData/>
  </xdr:oneCellAnchor>
  <xdr:twoCellAnchor>
    <xdr:from>
      <xdr:col>5</xdr:col>
      <xdr:colOff>504825</xdr:colOff>
      <xdr:row>61</xdr:row>
      <xdr:rowOff>28575</xdr:rowOff>
    </xdr:from>
    <xdr:to>
      <xdr:col>7</xdr:col>
      <xdr:colOff>114300</xdr:colOff>
      <xdr:row>68</xdr:row>
      <xdr:rowOff>76200</xdr:rowOff>
    </xdr:to>
    <xdr:grpSp>
      <xdr:nvGrpSpPr>
        <xdr:cNvPr id="4" name="Group 4"/>
        <xdr:cNvGrpSpPr>
          <a:grpSpLocks/>
        </xdr:cNvGrpSpPr>
      </xdr:nvGrpSpPr>
      <xdr:grpSpPr>
        <a:xfrm>
          <a:off x="3371850" y="8553450"/>
          <a:ext cx="981075" cy="981075"/>
          <a:chOff x="354" y="890"/>
          <a:chExt cx="103" cy="103"/>
        </a:xfrm>
        <a:solidFill>
          <a:srgbClr val="FFFFFF"/>
        </a:solidFill>
      </xdr:grpSpPr>
      <xdr:sp>
        <xdr:nvSpPr>
          <xdr:cNvPr id="5" name="Oval 5"/>
          <xdr:cNvSpPr>
            <a:spLocks/>
          </xdr:cNvSpPr>
        </xdr:nvSpPr>
        <xdr:spPr>
          <a:xfrm>
            <a:off x="354" y="890"/>
            <a:ext cx="103" cy="103"/>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384" y="923"/>
            <a:ext cx="44" cy="35"/>
          </a:xfrm>
          <a:prstGeom prst="rect">
            <a:avLst/>
          </a:prstGeom>
          <a:noFill/>
          <a:ln w="3175" cmpd="sng">
            <a:noFill/>
          </a:ln>
        </xdr:spPr>
        <xdr:txBody>
          <a:bodyPr vertOverflow="clip" wrap="square">
            <a:spAutoFit/>
          </a:bodyPr>
          <a:p>
            <a:pPr algn="l">
              <a:defRPr/>
            </a:pPr>
            <a:r>
              <a:rPr lang="en-US" cap="none" sz="1000" b="0" i="0" u="none" baseline="0"/>
              <a:t>総 数
 735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120" zoomScaleNormal="120" workbookViewId="0" topLeftCell="A7">
      <selection activeCell="AR14" sqref="AR14"/>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10" t="s">
        <v>0</v>
      </c>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row>
    <row r="10" spans="3:61" ht="15.75" customHeight="1">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row>
    <row r="11" spans="3:61" ht="15.75" customHeight="1">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row>
    <row r="12" spans="3:61" ht="15.75" customHeight="1">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R98"/>
  <sheetViews>
    <sheetView view="pageBreakPreview" zoomScale="60" workbookViewId="0" topLeftCell="A1">
      <selection activeCell="P22" sqref="P22"/>
    </sheetView>
  </sheetViews>
  <sheetFormatPr defaultColWidth="9.00390625" defaultRowHeight="10.5" customHeight="1"/>
  <cols>
    <col min="1" max="11" width="1.625" style="0" customWidth="1"/>
    <col min="12" max="15" width="12.625" style="0" customWidth="1"/>
    <col min="16" max="17" width="15.875" style="0" customWidth="1"/>
    <col min="18" max="18" width="1.625" style="0" customWidth="1"/>
  </cols>
  <sheetData>
    <row r="1" spans="1:12" s="5" customFormat="1" ht="10.5" customHeight="1">
      <c r="A1" s="132" t="s">
        <v>284</v>
      </c>
      <c r="B1" s="6"/>
      <c r="C1" s="6"/>
      <c r="D1" s="6"/>
      <c r="E1" s="6"/>
      <c r="F1" s="6"/>
      <c r="G1" s="6"/>
      <c r="H1" s="6"/>
      <c r="I1" s="6"/>
      <c r="J1" s="6"/>
      <c r="K1" s="6"/>
      <c r="L1" s="6"/>
    </row>
    <row r="2" s="5" customFormat="1" ht="10.5" customHeight="1"/>
    <row r="3" spans="2:18" s="42" customFormat="1" ht="18" customHeight="1">
      <c r="B3" s="232" t="s">
        <v>346</v>
      </c>
      <c r="C3" s="232"/>
      <c r="D3" s="232"/>
      <c r="E3" s="232"/>
      <c r="F3" s="232"/>
      <c r="G3" s="232"/>
      <c r="H3" s="232"/>
      <c r="I3" s="232"/>
      <c r="J3" s="232"/>
      <c r="K3" s="232"/>
      <c r="L3" s="232"/>
      <c r="M3" s="232"/>
      <c r="N3" s="232"/>
      <c r="O3" s="232"/>
      <c r="P3" s="232"/>
      <c r="Q3" s="232"/>
      <c r="R3" s="27"/>
    </row>
    <row r="4" s="5" customFormat="1" ht="12.75" customHeight="1"/>
    <row r="5" spans="2:17" s="5" customFormat="1" ht="13.5" customHeight="1">
      <c r="B5" s="18"/>
      <c r="C5" s="18"/>
      <c r="D5" s="68"/>
      <c r="E5" s="68"/>
      <c r="F5" s="68"/>
      <c r="G5" s="68"/>
      <c r="H5" s="68"/>
      <c r="I5" s="68"/>
      <c r="J5" s="68"/>
      <c r="K5" s="68"/>
      <c r="L5" s="95"/>
      <c r="M5" s="229" t="s">
        <v>155</v>
      </c>
      <c r="N5" s="229"/>
      <c r="O5" s="229"/>
      <c r="P5" s="112"/>
      <c r="Q5" s="112"/>
    </row>
    <row r="6" spans="2:18" s="5" customFormat="1" ht="13.5" customHeight="1">
      <c r="B6" s="193" t="s">
        <v>177</v>
      </c>
      <c r="C6" s="193"/>
      <c r="D6" s="193"/>
      <c r="E6" s="193"/>
      <c r="F6" s="193"/>
      <c r="G6" s="193"/>
      <c r="H6" s="193"/>
      <c r="I6" s="193"/>
      <c r="J6" s="193"/>
      <c r="K6" s="193"/>
      <c r="L6" s="67" t="s">
        <v>173</v>
      </c>
      <c r="M6" s="182" t="s">
        <v>195</v>
      </c>
      <c r="N6" s="273" t="s">
        <v>176</v>
      </c>
      <c r="O6" s="282" t="s">
        <v>178</v>
      </c>
      <c r="P6" s="69" t="s">
        <v>11</v>
      </c>
      <c r="Q6" s="69" t="s">
        <v>13</v>
      </c>
      <c r="R6" s="8"/>
    </row>
    <row r="7" spans="2:18" s="5" customFormat="1" ht="13.5" customHeight="1">
      <c r="B7" s="74"/>
      <c r="C7" s="74"/>
      <c r="D7" s="96"/>
      <c r="E7" s="96"/>
      <c r="F7" s="96"/>
      <c r="G7" s="96"/>
      <c r="H7" s="96"/>
      <c r="I7" s="96"/>
      <c r="J7" s="96"/>
      <c r="K7" s="96"/>
      <c r="L7" s="108"/>
      <c r="M7" s="183"/>
      <c r="N7" s="275"/>
      <c r="O7" s="283"/>
      <c r="P7" s="110"/>
      <c r="Q7" s="110"/>
      <c r="R7" s="22"/>
    </row>
    <row r="8" spans="12:18" s="5" customFormat="1" ht="12.75" customHeight="1">
      <c r="L8" s="109"/>
      <c r="P8" s="23" t="s">
        <v>175</v>
      </c>
      <c r="Q8" s="23" t="s">
        <v>175</v>
      </c>
      <c r="R8" s="23"/>
    </row>
    <row r="9" s="5" customFormat="1" ht="10.5" customHeight="1">
      <c r="L9" s="98"/>
    </row>
    <row r="10" spans="3:18" s="15" customFormat="1" ht="10.5" customHeight="1">
      <c r="C10" s="281" t="s">
        <v>46</v>
      </c>
      <c r="D10" s="281"/>
      <c r="E10" s="281"/>
      <c r="F10" s="281"/>
      <c r="G10" s="281"/>
      <c r="H10" s="281"/>
      <c r="I10" s="281"/>
      <c r="J10" s="281"/>
      <c r="K10" s="30"/>
      <c r="L10" s="93">
        <f aca="true" t="shared" si="0" ref="L10:Q10">SUM(L95:L99)</f>
        <v>735</v>
      </c>
      <c r="M10" s="47">
        <f t="shared" si="0"/>
        <v>5938</v>
      </c>
      <c r="N10" s="47">
        <f t="shared" si="0"/>
        <v>5505</v>
      </c>
      <c r="O10" s="47">
        <f t="shared" si="0"/>
        <v>433</v>
      </c>
      <c r="P10" s="47">
        <f t="shared" si="0"/>
        <v>2229734</v>
      </c>
      <c r="Q10" s="47">
        <f t="shared" si="0"/>
        <v>4952329</v>
      </c>
      <c r="R10" s="47"/>
    </row>
    <row r="11" spans="3:18" s="5" customFormat="1" ht="5.25" customHeight="1">
      <c r="C11" s="26"/>
      <c r="D11" s="26"/>
      <c r="E11" s="26"/>
      <c r="F11" s="26"/>
      <c r="G11" s="26"/>
      <c r="H11" s="26"/>
      <c r="I11" s="26"/>
      <c r="J11" s="26"/>
      <c r="K11" s="26"/>
      <c r="L11" s="94"/>
      <c r="M11" s="48"/>
      <c r="N11" s="48"/>
      <c r="O11" s="48"/>
      <c r="P11" s="48"/>
      <c r="Q11" s="48"/>
      <c r="R11" s="48"/>
    </row>
    <row r="12" spans="3:18" s="15" customFormat="1" ht="10.5" customHeight="1">
      <c r="C12" s="281" t="s">
        <v>47</v>
      </c>
      <c r="D12" s="281"/>
      <c r="E12" s="281"/>
      <c r="F12" s="281"/>
      <c r="G12" s="281"/>
      <c r="H12" s="281"/>
      <c r="I12" s="281"/>
      <c r="J12" s="281"/>
      <c r="K12" s="166"/>
      <c r="L12" s="50">
        <v>7</v>
      </c>
      <c r="M12" s="50">
        <v>50</v>
      </c>
      <c r="N12" s="50">
        <v>45</v>
      </c>
      <c r="O12" s="50">
        <v>5</v>
      </c>
      <c r="P12" s="50">
        <v>18037</v>
      </c>
      <c r="Q12" s="50">
        <v>44083</v>
      </c>
      <c r="R12" s="47"/>
    </row>
    <row r="13" spans="3:18" s="5" customFormat="1" ht="10.5" customHeight="1">
      <c r="C13" s="26"/>
      <c r="D13" s="26"/>
      <c r="E13" s="26"/>
      <c r="F13" s="26"/>
      <c r="G13" s="227" t="s">
        <v>128</v>
      </c>
      <c r="H13" s="227"/>
      <c r="I13" s="227"/>
      <c r="J13" s="227"/>
      <c r="K13" s="159"/>
      <c r="L13" s="48">
        <v>7</v>
      </c>
      <c r="M13" s="48">
        <v>50</v>
      </c>
      <c r="N13" s="48">
        <v>45</v>
      </c>
      <c r="O13" s="48">
        <v>5</v>
      </c>
      <c r="P13" s="48">
        <v>18037</v>
      </c>
      <c r="Q13" s="48">
        <v>44083</v>
      </c>
      <c r="R13" s="56"/>
    </row>
    <row r="14" spans="3:18" s="5" customFormat="1" ht="10.5" customHeight="1">
      <c r="C14" s="26"/>
      <c r="D14" s="26"/>
      <c r="E14" s="26"/>
      <c r="F14" s="26"/>
      <c r="G14" s="227" t="s">
        <v>129</v>
      </c>
      <c r="H14" s="227"/>
      <c r="I14" s="227"/>
      <c r="J14" s="227"/>
      <c r="K14" s="159"/>
      <c r="L14" s="48">
        <v>0</v>
      </c>
      <c r="M14" s="48">
        <v>0</v>
      </c>
      <c r="N14" s="48">
        <v>0</v>
      </c>
      <c r="O14" s="48">
        <v>0</v>
      </c>
      <c r="P14" s="48">
        <v>0</v>
      </c>
      <c r="Q14" s="48">
        <v>0</v>
      </c>
      <c r="R14" s="55"/>
    </row>
    <row r="15" spans="3:18" s="5" customFormat="1" ht="5.25" customHeight="1">
      <c r="C15" s="26"/>
      <c r="D15" s="26"/>
      <c r="E15" s="26"/>
      <c r="F15" s="26"/>
      <c r="G15" s="26"/>
      <c r="H15" s="26"/>
      <c r="I15" s="26"/>
      <c r="J15" s="26"/>
      <c r="K15" s="159"/>
      <c r="L15" s="48"/>
      <c r="M15" s="48"/>
      <c r="N15" s="48"/>
      <c r="O15" s="48"/>
      <c r="P15" s="48"/>
      <c r="Q15" s="48"/>
      <c r="R15" s="48"/>
    </row>
    <row r="16" spans="3:18" s="15" customFormat="1" ht="10.5" customHeight="1">
      <c r="C16" s="281" t="s">
        <v>48</v>
      </c>
      <c r="D16" s="281"/>
      <c r="E16" s="281"/>
      <c r="F16" s="281"/>
      <c r="G16" s="281"/>
      <c r="H16" s="281"/>
      <c r="I16" s="281"/>
      <c r="J16" s="281"/>
      <c r="K16" s="166"/>
      <c r="L16" s="50">
        <v>3</v>
      </c>
      <c r="M16" s="171">
        <v>89</v>
      </c>
      <c r="N16" s="171">
        <v>89</v>
      </c>
      <c r="O16" s="171">
        <v>0</v>
      </c>
      <c r="P16" s="171">
        <v>43681</v>
      </c>
      <c r="Q16" s="171">
        <v>137325</v>
      </c>
      <c r="R16" s="47"/>
    </row>
    <row r="17" spans="3:18" s="5" customFormat="1" ht="10.5" customHeight="1">
      <c r="C17" s="26"/>
      <c r="D17" s="26"/>
      <c r="E17" s="26"/>
      <c r="F17" s="26"/>
      <c r="G17" s="227" t="s">
        <v>128</v>
      </c>
      <c r="H17" s="227"/>
      <c r="I17" s="227"/>
      <c r="J17" s="227"/>
      <c r="K17" s="159"/>
      <c r="L17" s="51">
        <v>1</v>
      </c>
      <c r="M17" s="51" t="s">
        <v>347</v>
      </c>
      <c r="N17" s="51" t="s">
        <v>347</v>
      </c>
      <c r="O17" s="51" t="s">
        <v>347</v>
      </c>
      <c r="P17" s="51" t="s">
        <v>347</v>
      </c>
      <c r="Q17" s="51" t="s">
        <v>347</v>
      </c>
      <c r="R17" s="56"/>
    </row>
    <row r="18" spans="3:18" s="5" customFormat="1" ht="10.5" customHeight="1">
      <c r="C18" s="26"/>
      <c r="D18" s="26"/>
      <c r="E18" s="26"/>
      <c r="F18" s="26"/>
      <c r="G18" s="227" t="s">
        <v>129</v>
      </c>
      <c r="H18" s="227"/>
      <c r="I18" s="227"/>
      <c r="J18" s="227"/>
      <c r="K18" s="159"/>
      <c r="L18" s="51">
        <v>2</v>
      </c>
      <c r="M18" s="51" t="s">
        <v>347</v>
      </c>
      <c r="N18" s="51" t="s">
        <v>347</v>
      </c>
      <c r="O18" s="51" t="s">
        <v>347</v>
      </c>
      <c r="P18" s="51" t="s">
        <v>347</v>
      </c>
      <c r="Q18" s="51" t="s">
        <v>347</v>
      </c>
      <c r="R18" s="55"/>
    </row>
    <row r="19" spans="3:18" s="5" customFormat="1" ht="5.25" customHeight="1">
      <c r="C19" s="26"/>
      <c r="D19" s="26"/>
      <c r="E19" s="26"/>
      <c r="F19" s="26"/>
      <c r="G19" s="26"/>
      <c r="H19" s="26"/>
      <c r="I19" s="26"/>
      <c r="J19" s="26"/>
      <c r="K19" s="159"/>
      <c r="L19" s="48"/>
      <c r="M19" s="48"/>
      <c r="N19" s="48"/>
      <c r="O19" s="48"/>
      <c r="P19" s="48"/>
      <c r="Q19" s="48"/>
      <c r="R19" s="48"/>
    </row>
    <row r="20" spans="3:18" s="15" customFormat="1" ht="10.5" customHeight="1">
      <c r="C20" s="281" t="s">
        <v>49</v>
      </c>
      <c r="D20" s="281"/>
      <c r="E20" s="281"/>
      <c r="F20" s="281"/>
      <c r="G20" s="281"/>
      <c r="H20" s="281"/>
      <c r="I20" s="281"/>
      <c r="J20" s="281"/>
      <c r="K20" s="166"/>
      <c r="L20" s="50">
        <v>3</v>
      </c>
      <c r="M20" s="50">
        <v>23</v>
      </c>
      <c r="N20" s="50">
        <v>20</v>
      </c>
      <c r="O20" s="50">
        <v>3</v>
      </c>
      <c r="P20" s="50">
        <v>9214</v>
      </c>
      <c r="Q20" s="50">
        <v>7048</v>
      </c>
      <c r="R20" s="47"/>
    </row>
    <row r="21" spans="3:18" s="5" customFormat="1" ht="5.25" customHeight="1">
      <c r="C21" s="26"/>
      <c r="D21" s="26"/>
      <c r="E21" s="26"/>
      <c r="F21" s="26"/>
      <c r="G21" s="26"/>
      <c r="H21" s="26"/>
      <c r="I21" s="26"/>
      <c r="J21" s="26"/>
      <c r="K21" s="159"/>
      <c r="L21" s="48"/>
      <c r="M21" s="48"/>
      <c r="N21" s="48"/>
      <c r="O21" s="48"/>
      <c r="P21" s="48"/>
      <c r="Q21" s="48"/>
      <c r="R21" s="48"/>
    </row>
    <row r="22" spans="3:18" s="15" customFormat="1" ht="10.5" customHeight="1">
      <c r="C22" s="281" t="s">
        <v>50</v>
      </c>
      <c r="D22" s="281"/>
      <c r="E22" s="281"/>
      <c r="F22" s="281"/>
      <c r="G22" s="281"/>
      <c r="H22" s="281"/>
      <c r="I22" s="281"/>
      <c r="J22" s="281"/>
      <c r="K22" s="166"/>
      <c r="L22" s="50">
        <v>17</v>
      </c>
      <c r="M22" s="50">
        <v>205</v>
      </c>
      <c r="N22" s="50">
        <v>201</v>
      </c>
      <c r="O22" s="50">
        <v>4</v>
      </c>
      <c r="P22" s="50">
        <v>61096</v>
      </c>
      <c r="Q22" s="50">
        <v>143134</v>
      </c>
      <c r="R22" s="47"/>
    </row>
    <row r="23" spans="3:18" s="5" customFormat="1" ht="10.5" customHeight="1">
      <c r="C23" s="26"/>
      <c r="D23" s="26"/>
      <c r="E23" s="26"/>
      <c r="F23" s="26"/>
      <c r="G23" s="227" t="s">
        <v>128</v>
      </c>
      <c r="H23" s="227"/>
      <c r="I23" s="227"/>
      <c r="J23" s="227"/>
      <c r="K23" s="159"/>
      <c r="L23" s="51">
        <v>1</v>
      </c>
      <c r="M23" s="51" t="s">
        <v>347</v>
      </c>
      <c r="N23" s="51" t="s">
        <v>347</v>
      </c>
      <c r="O23" s="51" t="s">
        <v>347</v>
      </c>
      <c r="P23" s="51" t="s">
        <v>347</v>
      </c>
      <c r="Q23" s="51" t="s">
        <v>347</v>
      </c>
      <c r="R23" s="55"/>
    </row>
    <row r="24" spans="3:18" s="5" customFormat="1" ht="10.5" customHeight="1">
      <c r="C24" s="26"/>
      <c r="D24" s="26"/>
      <c r="E24" s="26"/>
      <c r="F24" s="26"/>
      <c r="G24" s="227" t="s">
        <v>129</v>
      </c>
      <c r="H24" s="227"/>
      <c r="I24" s="227"/>
      <c r="J24" s="227"/>
      <c r="K24" s="159"/>
      <c r="L24" s="51">
        <v>2</v>
      </c>
      <c r="M24" s="51" t="s">
        <v>347</v>
      </c>
      <c r="N24" s="51" t="s">
        <v>347</v>
      </c>
      <c r="O24" s="51" t="s">
        <v>347</v>
      </c>
      <c r="P24" s="51" t="s">
        <v>347</v>
      </c>
      <c r="Q24" s="51" t="s">
        <v>347</v>
      </c>
      <c r="R24" s="55"/>
    </row>
    <row r="25" spans="3:18" s="5" customFormat="1" ht="10.5" customHeight="1">
      <c r="C25" s="26"/>
      <c r="D25" s="26"/>
      <c r="E25" s="26"/>
      <c r="F25" s="26"/>
      <c r="G25" s="227" t="s">
        <v>130</v>
      </c>
      <c r="H25" s="227"/>
      <c r="I25" s="227"/>
      <c r="J25" s="227"/>
      <c r="K25" s="159"/>
      <c r="L25" s="48">
        <v>14</v>
      </c>
      <c r="M25" s="56">
        <v>205</v>
      </c>
      <c r="N25" s="56">
        <v>201</v>
      </c>
      <c r="O25" s="56">
        <v>4</v>
      </c>
      <c r="P25" s="56">
        <v>61096</v>
      </c>
      <c r="Q25" s="56">
        <v>143134</v>
      </c>
      <c r="R25" s="56"/>
    </row>
    <row r="26" spans="3:18" s="5" customFormat="1" ht="5.25" customHeight="1">
      <c r="C26" s="26"/>
      <c r="D26" s="26"/>
      <c r="E26" s="26"/>
      <c r="F26" s="26"/>
      <c r="G26" s="26"/>
      <c r="H26" s="26"/>
      <c r="I26" s="26"/>
      <c r="J26" s="26"/>
      <c r="K26" s="159"/>
      <c r="L26" s="48"/>
      <c r="M26" s="48"/>
      <c r="N26" s="48"/>
      <c r="O26" s="48"/>
      <c r="P26" s="48"/>
      <c r="Q26" s="48"/>
      <c r="R26" s="48"/>
    </row>
    <row r="27" spans="3:18" s="15" customFormat="1" ht="10.5" customHeight="1">
      <c r="C27" s="281" t="s">
        <v>51</v>
      </c>
      <c r="D27" s="281"/>
      <c r="E27" s="281"/>
      <c r="F27" s="281"/>
      <c r="G27" s="281"/>
      <c r="H27" s="281"/>
      <c r="I27" s="281"/>
      <c r="J27" s="281"/>
      <c r="K27" s="166"/>
      <c r="L27" s="50">
        <v>8</v>
      </c>
      <c r="M27" s="50">
        <v>83</v>
      </c>
      <c r="N27" s="50">
        <v>81</v>
      </c>
      <c r="O27" s="50">
        <v>2</v>
      </c>
      <c r="P27" s="50">
        <v>26487</v>
      </c>
      <c r="Q27" s="50">
        <v>30365</v>
      </c>
      <c r="R27" s="47"/>
    </row>
    <row r="28" spans="3:18" s="5" customFormat="1" ht="10.5" customHeight="1">
      <c r="C28" s="26"/>
      <c r="D28" s="26"/>
      <c r="E28" s="26"/>
      <c r="F28" s="26"/>
      <c r="G28" s="227" t="s">
        <v>128</v>
      </c>
      <c r="H28" s="227"/>
      <c r="I28" s="227"/>
      <c r="J28" s="227"/>
      <c r="K28" s="159"/>
      <c r="L28" s="51">
        <v>2</v>
      </c>
      <c r="M28" s="51" t="s">
        <v>347</v>
      </c>
      <c r="N28" s="51" t="s">
        <v>347</v>
      </c>
      <c r="O28" s="51" t="s">
        <v>347</v>
      </c>
      <c r="P28" s="51" t="s">
        <v>347</v>
      </c>
      <c r="Q28" s="51" t="s">
        <v>347</v>
      </c>
      <c r="R28" s="55"/>
    </row>
    <row r="29" spans="3:18" s="5" customFormat="1" ht="10.5" customHeight="1">
      <c r="C29" s="26"/>
      <c r="D29" s="26"/>
      <c r="E29" s="26"/>
      <c r="F29" s="26"/>
      <c r="G29" s="227" t="s">
        <v>129</v>
      </c>
      <c r="H29" s="227"/>
      <c r="I29" s="227"/>
      <c r="J29" s="227"/>
      <c r="K29" s="159"/>
      <c r="L29" s="48">
        <v>6</v>
      </c>
      <c r="M29" s="56">
        <v>83</v>
      </c>
      <c r="N29" s="56">
        <v>81</v>
      </c>
      <c r="O29" s="56">
        <v>2</v>
      </c>
      <c r="P29" s="56">
        <v>26487</v>
      </c>
      <c r="Q29" s="56">
        <v>30365</v>
      </c>
      <c r="R29" s="56"/>
    </row>
    <row r="30" spans="3:18" s="5" customFormat="1" ht="5.25" customHeight="1">
      <c r="C30" s="26"/>
      <c r="D30" s="26"/>
      <c r="E30" s="26"/>
      <c r="F30" s="26"/>
      <c r="G30" s="26"/>
      <c r="H30" s="26"/>
      <c r="I30" s="26"/>
      <c r="J30" s="26"/>
      <c r="K30" s="159"/>
      <c r="L30" s="48"/>
      <c r="M30" s="48"/>
      <c r="N30" s="48"/>
      <c r="O30" s="48"/>
      <c r="P30" s="48"/>
      <c r="Q30" s="48"/>
      <c r="R30" s="48"/>
    </row>
    <row r="31" spans="3:18" s="15" customFormat="1" ht="10.5" customHeight="1">
      <c r="C31" s="281" t="s">
        <v>52</v>
      </c>
      <c r="D31" s="281"/>
      <c r="E31" s="281"/>
      <c r="F31" s="281"/>
      <c r="G31" s="281"/>
      <c r="H31" s="281"/>
      <c r="I31" s="281"/>
      <c r="J31" s="281"/>
      <c r="K31" s="166"/>
      <c r="L31" s="50">
        <v>13</v>
      </c>
      <c r="M31" s="50">
        <v>69</v>
      </c>
      <c r="N31" s="50">
        <v>65</v>
      </c>
      <c r="O31" s="50">
        <v>4</v>
      </c>
      <c r="P31" s="50">
        <v>19399</v>
      </c>
      <c r="Q31" s="50">
        <v>22984</v>
      </c>
      <c r="R31" s="47"/>
    </row>
    <row r="32" spans="3:18" s="5" customFormat="1" ht="10.5" customHeight="1">
      <c r="C32" s="26"/>
      <c r="D32" s="26"/>
      <c r="E32" s="26"/>
      <c r="F32" s="26"/>
      <c r="G32" s="227" t="s">
        <v>128</v>
      </c>
      <c r="H32" s="227"/>
      <c r="I32" s="227"/>
      <c r="J32" s="227"/>
      <c r="K32" s="159"/>
      <c r="L32" s="48">
        <v>4</v>
      </c>
      <c r="M32" s="48">
        <v>22</v>
      </c>
      <c r="N32" s="48">
        <v>20</v>
      </c>
      <c r="O32" s="48">
        <v>2</v>
      </c>
      <c r="P32" s="48">
        <v>4029</v>
      </c>
      <c r="Q32" s="48">
        <v>3290</v>
      </c>
      <c r="R32" s="48"/>
    </row>
    <row r="33" spans="3:18" s="5" customFormat="1" ht="10.5" customHeight="1">
      <c r="C33" s="26"/>
      <c r="D33" s="26"/>
      <c r="E33" s="26"/>
      <c r="F33" s="26"/>
      <c r="G33" s="227" t="s">
        <v>129</v>
      </c>
      <c r="H33" s="227"/>
      <c r="I33" s="227"/>
      <c r="J33" s="227"/>
      <c r="K33" s="159"/>
      <c r="L33" s="48">
        <v>5</v>
      </c>
      <c r="M33" s="48">
        <v>32</v>
      </c>
      <c r="N33" s="48">
        <v>31</v>
      </c>
      <c r="O33" s="48">
        <v>1</v>
      </c>
      <c r="P33" s="48">
        <v>10247</v>
      </c>
      <c r="Q33" s="48">
        <v>11431</v>
      </c>
      <c r="R33" s="48"/>
    </row>
    <row r="34" spans="3:18" s="5" customFormat="1" ht="10.5" customHeight="1">
      <c r="C34" s="26"/>
      <c r="D34" s="26"/>
      <c r="E34" s="26"/>
      <c r="F34" s="26"/>
      <c r="G34" s="227" t="s">
        <v>130</v>
      </c>
      <c r="H34" s="227"/>
      <c r="I34" s="227"/>
      <c r="J34" s="227"/>
      <c r="K34" s="159"/>
      <c r="L34" s="48">
        <v>4</v>
      </c>
      <c r="M34" s="48">
        <v>15</v>
      </c>
      <c r="N34" s="48">
        <v>14</v>
      </c>
      <c r="O34" s="48">
        <v>1</v>
      </c>
      <c r="P34" s="48">
        <v>5123</v>
      </c>
      <c r="Q34" s="48">
        <v>8263</v>
      </c>
      <c r="R34" s="48"/>
    </row>
    <row r="35" spans="3:18" s="5" customFormat="1" ht="10.5" customHeight="1">
      <c r="C35" s="26"/>
      <c r="D35" s="26"/>
      <c r="E35" s="26"/>
      <c r="F35" s="26"/>
      <c r="G35" s="227" t="s">
        <v>131</v>
      </c>
      <c r="H35" s="227"/>
      <c r="I35" s="227"/>
      <c r="J35" s="227"/>
      <c r="K35" s="159"/>
      <c r="L35" s="48">
        <v>0</v>
      </c>
      <c r="M35" s="48">
        <v>0</v>
      </c>
      <c r="N35" s="48">
        <v>0</v>
      </c>
      <c r="O35" s="48">
        <v>0</v>
      </c>
      <c r="P35" s="48">
        <v>0</v>
      </c>
      <c r="Q35" s="48">
        <v>0</v>
      </c>
      <c r="R35" s="48"/>
    </row>
    <row r="36" spans="3:18" s="5" customFormat="1" ht="5.25" customHeight="1">
      <c r="C36" s="26"/>
      <c r="D36" s="26"/>
      <c r="E36" s="26"/>
      <c r="F36" s="26"/>
      <c r="G36" s="26"/>
      <c r="H36" s="26"/>
      <c r="I36" s="26"/>
      <c r="J36" s="26"/>
      <c r="K36" s="159"/>
      <c r="L36" s="48"/>
      <c r="M36" s="48"/>
      <c r="N36" s="48"/>
      <c r="O36" s="48"/>
      <c r="P36" s="48"/>
      <c r="Q36" s="48"/>
      <c r="R36" s="48"/>
    </row>
    <row r="37" spans="3:18" s="15" customFormat="1" ht="10.5" customHeight="1">
      <c r="C37" s="281" t="s">
        <v>53</v>
      </c>
      <c r="D37" s="281"/>
      <c r="E37" s="281"/>
      <c r="F37" s="281"/>
      <c r="G37" s="281"/>
      <c r="H37" s="281"/>
      <c r="I37" s="281"/>
      <c r="J37" s="281"/>
      <c r="K37" s="166"/>
      <c r="L37" s="50">
        <v>6</v>
      </c>
      <c r="M37" s="50">
        <v>29</v>
      </c>
      <c r="N37" s="50">
        <v>28</v>
      </c>
      <c r="O37" s="50">
        <v>1</v>
      </c>
      <c r="P37" s="50">
        <v>7217</v>
      </c>
      <c r="Q37" s="50">
        <v>4920</v>
      </c>
      <c r="R37" s="47"/>
    </row>
    <row r="38" spans="3:18" s="5" customFormat="1" ht="10.5" customHeight="1">
      <c r="C38" s="26"/>
      <c r="D38" s="26"/>
      <c r="E38" s="26"/>
      <c r="F38" s="26"/>
      <c r="G38" s="227" t="s">
        <v>128</v>
      </c>
      <c r="H38" s="227"/>
      <c r="I38" s="227"/>
      <c r="J38" s="227"/>
      <c r="K38" s="159"/>
      <c r="L38" s="48">
        <v>3</v>
      </c>
      <c r="M38" s="48">
        <v>13</v>
      </c>
      <c r="N38" s="48">
        <v>12</v>
      </c>
      <c r="O38" s="48">
        <v>1</v>
      </c>
      <c r="P38" s="48">
        <v>3224</v>
      </c>
      <c r="Q38" s="48">
        <v>3160</v>
      </c>
      <c r="R38" s="48"/>
    </row>
    <row r="39" spans="3:18" s="5" customFormat="1" ht="10.5" customHeight="1">
      <c r="C39" s="26"/>
      <c r="D39" s="26"/>
      <c r="E39" s="26"/>
      <c r="F39" s="26"/>
      <c r="G39" s="227" t="s">
        <v>129</v>
      </c>
      <c r="H39" s="227"/>
      <c r="I39" s="227"/>
      <c r="J39" s="227"/>
      <c r="K39" s="159"/>
      <c r="L39" s="48">
        <v>0</v>
      </c>
      <c r="M39" s="48">
        <v>0</v>
      </c>
      <c r="N39" s="48">
        <v>0</v>
      </c>
      <c r="O39" s="48">
        <v>0</v>
      </c>
      <c r="P39" s="48">
        <v>0</v>
      </c>
      <c r="Q39" s="48">
        <v>0</v>
      </c>
      <c r="R39" s="48"/>
    </row>
    <row r="40" spans="3:18" s="5" customFormat="1" ht="10.5" customHeight="1">
      <c r="C40" s="26"/>
      <c r="D40" s="26"/>
      <c r="E40" s="26"/>
      <c r="F40" s="26"/>
      <c r="G40" s="227" t="s">
        <v>130</v>
      </c>
      <c r="H40" s="227"/>
      <c r="I40" s="227"/>
      <c r="J40" s="227"/>
      <c r="K40" s="159"/>
      <c r="L40" s="48">
        <v>3</v>
      </c>
      <c r="M40" s="48">
        <v>16</v>
      </c>
      <c r="N40" s="48">
        <v>16</v>
      </c>
      <c r="O40" s="48">
        <v>0</v>
      </c>
      <c r="P40" s="48">
        <v>3993</v>
      </c>
      <c r="Q40" s="48">
        <v>1760</v>
      </c>
      <c r="R40" s="48"/>
    </row>
    <row r="41" spans="3:18" s="5" customFormat="1" ht="5.25" customHeight="1">
      <c r="C41" s="26"/>
      <c r="D41" s="26"/>
      <c r="E41" s="26"/>
      <c r="F41" s="26"/>
      <c r="G41" s="26"/>
      <c r="H41" s="26"/>
      <c r="I41" s="26"/>
      <c r="J41" s="26"/>
      <c r="K41" s="159"/>
      <c r="L41" s="48"/>
      <c r="M41" s="48"/>
      <c r="N41" s="48"/>
      <c r="O41" s="48"/>
      <c r="P41" s="48"/>
      <c r="Q41" s="48"/>
      <c r="R41" s="48"/>
    </row>
    <row r="42" spans="3:18" s="15" customFormat="1" ht="10.5" customHeight="1">
      <c r="C42" s="281" t="s">
        <v>54</v>
      </c>
      <c r="D42" s="281"/>
      <c r="E42" s="281"/>
      <c r="F42" s="281"/>
      <c r="G42" s="281"/>
      <c r="H42" s="281"/>
      <c r="I42" s="281"/>
      <c r="J42" s="281"/>
      <c r="K42" s="166"/>
      <c r="L42" s="50">
        <v>17</v>
      </c>
      <c r="M42" s="50">
        <v>149</v>
      </c>
      <c r="N42" s="50">
        <v>142</v>
      </c>
      <c r="O42" s="50">
        <v>7</v>
      </c>
      <c r="P42" s="50">
        <v>54192</v>
      </c>
      <c r="Q42" s="50">
        <v>47163</v>
      </c>
      <c r="R42" s="47"/>
    </row>
    <row r="43" spans="3:18" s="5" customFormat="1" ht="10.5" customHeight="1">
      <c r="C43" s="26"/>
      <c r="D43" s="26"/>
      <c r="E43" s="26"/>
      <c r="F43" s="26"/>
      <c r="G43" s="227" t="s">
        <v>128</v>
      </c>
      <c r="H43" s="227"/>
      <c r="I43" s="227"/>
      <c r="J43" s="227"/>
      <c r="K43" s="159"/>
      <c r="L43" s="48">
        <v>3</v>
      </c>
      <c r="M43" s="56">
        <v>53</v>
      </c>
      <c r="N43" s="56">
        <v>53</v>
      </c>
      <c r="O43" s="56">
        <v>0</v>
      </c>
      <c r="P43" s="56">
        <v>16611</v>
      </c>
      <c r="Q43" s="56">
        <v>22286</v>
      </c>
      <c r="R43" s="56"/>
    </row>
    <row r="44" spans="3:18" s="5" customFormat="1" ht="10.5" customHeight="1">
      <c r="C44" s="26"/>
      <c r="D44" s="26"/>
      <c r="E44" s="26"/>
      <c r="F44" s="26"/>
      <c r="G44" s="227" t="s">
        <v>129</v>
      </c>
      <c r="H44" s="227"/>
      <c r="I44" s="227"/>
      <c r="J44" s="227"/>
      <c r="K44" s="159"/>
      <c r="L44" s="51">
        <v>2</v>
      </c>
      <c r="M44" s="51" t="s">
        <v>347</v>
      </c>
      <c r="N44" s="51" t="s">
        <v>347</v>
      </c>
      <c r="O44" s="51" t="s">
        <v>347</v>
      </c>
      <c r="P44" s="51" t="s">
        <v>347</v>
      </c>
      <c r="Q44" s="51" t="s">
        <v>347</v>
      </c>
      <c r="R44" s="55"/>
    </row>
    <row r="45" spans="3:18" s="5" customFormat="1" ht="10.5" customHeight="1">
      <c r="C45" s="26"/>
      <c r="D45" s="26"/>
      <c r="E45" s="26"/>
      <c r="F45" s="26"/>
      <c r="G45" s="227" t="s">
        <v>130</v>
      </c>
      <c r="H45" s="227"/>
      <c r="I45" s="227"/>
      <c r="J45" s="227"/>
      <c r="K45" s="159"/>
      <c r="L45" s="48">
        <v>6</v>
      </c>
      <c r="M45" s="48">
        <v>68</v>
      </c>
      <c r="N45" s="48">
        <v>63</v>
      </c>
      <c r="O45" s="48">
        <v>5</v>
      </c>
      <c r="P45" s="48">
        <v>27375</v>
      </c>
      <c r="Q45" s="48">
        <v>19488</v>
      </c>
      <c r="R45" s="48"/>
    </row>
    <row r="46" spans="3:18" s="5" customFormat="1" ht="10.5" customHeight="1">
      <c r="C46" s="26"/>
      <c r="D46" s="26"/>
      <c r="E46" s="26"/>
      <c r="F46" s="26"/>
      <c r="G46" s="227" t="s">
        <v>131</v>
      </c>
      <c r="H46" s="227"/>
      <c r="I46" s="227"/>
      <c r="J46" s="227"/>
      <c r="K46" s="159"/>
      <c r="L46" s="48">
        <v>3</v>
      </c>
      <c r="M46" s="56">
        <v>28</v>
      </c>
      <c r="N46" s="56">
        <v>26</v>
      </c>
      <c r="O46" s="56">
        <v>2</v>
      </c>
      <c r="P46" s="56">
        <v>10206</v>
      </c>
      <c r="Q46" s="56">
        <v>5389</v>
      </c>
      <c r="R46" s="48"/>
    </row>
    <row r="47" spans="3:18" s="5" customFormat="1" ht="10.5" customHeight="1">
      <c r="C47" s="26"/>
      <c r="D47" s="26"/>
      <c r="E47" s="26"/>
      <c r="F47" s="26"/>
      <c r="G47" s="227" t="s">
        <v>132</v>
      </c>
      <c r="H47" s="227"/>
      <c r="I47" s="227"/>
      <c r="J47" s="227"/>
      <c r="K47" s="159"/>
      <c r="L47" s="51">
        <v>1</v>
      </c>
      <c r="M47" s="51" t="s">
        <v>347</v>
      </c>
      <c r="N47" s="51" t="s">
        <v>347</v>
      </c>
      <c r="O47" s="51" t="s">
        <v>347</v>
      </c>
      <c r="P47" s="51" t="s">
        <v>347</v>
      </c>
      <c r="Q47" s="51" t="s">
        <v>347</v>
      </c>
      <c r="R47" s="48"/>
    </row>
    <row r="48" spans="3:18" s="5" customFormat="1" ht="10.5" customHeight="1">
      <c r="C48" s="26"/>
      <c r="D48" s="26"/>
      <c r="E48" s="26"/>
      <c r="F48" s="26"/>
      <c r="G48" s="227" t="s">
        <v>133</v>
      </c>
      <c r="H48" s="227"/>
      <c r="I48" s="227"/>
      <c r="J48" s="227"/>
      <c r="K48" s="159"/>
      <c r="L48" s="51">
        <v>2</v>
      </c>
      <c r="M48" s="51" t="s">
        <v>347</v>
      </c>
      <c r="N48" s="51" t="s">
        <v>347</v>
      </c>
      <c r="O48" s="51" t="s">
        <v>347</v>
      </c>
      <c r="P48" s="51" t="s">
        <v>347</v>
      </c>
      <c r="Q48" s="51" t="s">
        <v>347</v>
      </c>
      <c r="R48" s="48"/>
    </row>
    <row r="49" spans="3:18" s="5" customFormat="1" ht="5.25" customHeight="1">
      <c r="C49" s="26"/>
      <c r="D49" s="26"/>
      <c r="E49" s="26"/>
      <c r="F49" s="26"/>
      <c r="G49" s="26"/>
      <c r="H49" s="26"/>
      <c r="I49" s="26"/>
      <c r="J49" s="26"/>
      <c r="K49" s="159"/>
      <c r="L49" s="48"/>
      <c r="M49" s="48"/>
      <c r="N49" s="48"/>
      <c r="O49" s="48"/>
      <c r="P49" s="48"/>
      <c r="Q49" s="48"/>
      <c r="R49" s="48"/>
    </row>
    <row r="50" spans="3:18" s="15" customFormat="1" ht="10.5" customHeight="1">
      <c r="C50" s="281" t="s">
        <v>55</v>
      </c>
      <c r="D50" s="281"/>
      <c r="E50" s="281"/>
      <c r="F50" s="281"/>
      <c r="G50" s="281"/>
      <c r="H50" s="281"/>
      <c r="I50" s="281"/>
      <c r="J50" s="281"/>
      <c r="K50" s="166"/>
      <c r="L50" s="50">
        <v>6</v>
      </c>
      <c r="M50" s="50">
        <v>88</v>
      </c>
      <c r="N50" s="50">
        <v>85</v>
      </c>
      <c r="O50" s="50">
        <v>3</v>
      </c>
      <c r="P50" s="50">
        <v>39972</v>
      </c>
      <c r="Q50" s="50">
        <v>16814</v>
      </c>
      <c r="R50" s="47"/>
    </row>
    <row r="51" spans="3:18" s="5" customFormat="1" ht="10.5" customHeight="1">
      <c r="C51" s="26"/>
      <c r="D51" s="26"/>
      <c r="E51" s="26"/>
      <c r="F51" s="26"/>
      <c r="G51" s="227" t="s">
        <v>128</v>
      </c>
      <c r="H51" s="227"/>
      <c r="I51" s="227"/>
      <c r="J51" s="227"/>
      <c r="K51" s="159"/>
      <c r="L51" s="48">
        <v>0</v>
      </c>
      <c r="M51" s="48">
        <v>0</v>
      </c>
      <c r="N51" s="48">
        <v>0</v>
      </c>
      <c r="O51" s="48">
        <v>0</v>
      </c>
      <c r="P51" s="48">
        <v>0</v>
      </c>
      <c r="Q51" s="48">
        <v>0</v>
      </c>
      <c r="R51" s="48"/>
    </row>
    <row r="52" spans="3:18" s="5" customFormat="1" ht="10.5" customHeight="1">
      <c r="C52" s="26"/>
      <c r="D52" s="26"/>
      <c r="E52" s="26"/>
      <c r="F52" s="26"/>
      <c r="G52" s="227" t="s">
        <v>129</v>
      </c>
      <c r="H52" s="227"/>
      <c r="I52" s="227"/>
      <c r="J52" s="227"/>
      <c r="K52" s="159"/>
      <c r="L52" s="48">
        <v>5</v>
      </c>
      <c r="M52" s="56">
        <v>88</v>
      </c>
      <c r="N52" s="56">
        <v>85</v>
      </c>
      <c r="O52" s="56">
        <v>3</v>
      </c>
      <c r="P52" s="56">
        <v>39972</v>
      </c>
      <c r="Q52" s="56">
        <v>16814</v>
      </c>
      <c r="R52" s="48"/>
    </row>
    <row r="53" spans="3:18" s="5" customFormat="1" ht="10.5" customHeight="1">
      <c r="C53" s="26"/>
      <c r="D53" s="26"/>
      <c r="E53" s="26"/>
      <c r="F53" s="26"/>
      <c r="G53" s="227" t="s">
        <v>130</v>
      </c>
      <c r="H53" s="227"/>
      <c r="I53" s="227"/>
      <c r="J53" s="227"/>
      <c r="K53" s="159"/>
      <c r="L53" s="51">
        <v>1</v>
      </c>
      <c r="M53" s="51" t="s">
        <v>347</v>
      </c>
      <c r="N53" s="51" t="s">
        <v>347</v>
      </c>
      <c r="O53" s="51" t="s">
        <v>347</v>
      </c>
      <c r="P53" s="51" t="s">
        <v>347</v>
      </c>
      <c r="Q53" s="51" t="s">
        <v>347</v>
      </c>
      <c r="R53" s="48"/>
    </row>
    <row r="54" spans="11:18" s="5" customFormat="1" ht="5.25" customHeight="1">
      <c r="K54" s="160"/>
      <c r="L54" s="48"/>
      <c r="M54" s="48"/>
      <c r="N54" s="48"/>
      <c r="O54" s="48"/>
      <c r="P54" s="48"/>
      <c r="Q54" s="48"/>
      <c r="R54" s="48"/>
    </row>
    <row r="55" spans="3:18" s="15" customFormat="1" ht="10.5" customHeight="1">
      <c r="C55" s="281" t="s">
        <v>56</v>
      </c>
      <c r="D55" s="281"/>
      <c r="E55" s="281"/>
      <c r="F55" s="281"/>
      <c r="G55" s="281"/>
      <c r="H55" s="281"/>
      <c r="I55" s="281"/>
      <c r="J55" s="281"/>
      <c r="K55" s="166"/>
      <c r="L55" s="50">
        <v>5</v>
      </c>
      <c r="M55" s="50">
        <v>14</v>
      </c>
      <c r="N55" s="50">
        <v>12</v>
      </c>
      <c r="O55" s="50">
        <v>2</v>
      </c>
      <c r="P55" s="50">
        <v>3284</v>
      </c>
      <c r="Q55" s="50">
        <v>6994</v>
      </c>
      <c r="R55" s="47"/>
    </row>
    <row r="56" spans="3:18" s="5" customFormat="1" ht="10.5" customHeight="1">
      <c r="C56" s="26"/>
      <c r="D56" s="26"/>
      <c r="E56" s="26"/>
      <c r="F56" s="26"/>
      <c r="G56" s="227" t="s">
        <v>128</v>
      </c>
      <c r="H56" s="227"/>
      <c r="I56" s="227"/>
      <c r="J56" s="227"/>
      <c r="K56" s="159"/>
      <c r="L56" s="51">
        <v>2</v>
      </c>
      <c r="M56" s="51" t="s">
        <v>347</v>
      </c>
      <c r="N56" s="51" t="s">
        <v>347</v>
      </c>
      <c r="O56" s="51" t="s">
        <v>347</v>
      </c>
      <c r="P56" s="51" t="s">
        <v>347</v>
      </c>
      <c r="Q56" s="51" t="s">
        <v>347</v>
      </c>
      <c r="R56" s="48"/>
    </row>
    <row r="57" spans="3:18" s="5" customFormat="1" ht="10.5" customHeight="1">
      <c r="C57" s="26"/>
      <c r="D57" s="26"/>
      <c r="E57" s="26"/>
      <c r="F57" s="26"/>
      <c r="G57" s="227" t="s">
        <v>129</v>
      </c>
      <c r="H57" s="227"/>
      <c r="I57" s="227"/>
      <c r="J57" s="227"/>
      <c r="K57" s="159"/>
      <c r="L57" s="48">
        <v>3</v>
      </c>
      <c r="M57" s="56">
        <v>14</v>
      </c>
      <c r="N57" s="56">
        <v>12</v>
      </c>
      <c r="O57" s="56">
        <v>2</v>
      </c>
      <c r="P57" s="56">
        <v>3284</v>
      </c>
      <c r="Q57" s="56">
        <v>6994</v>
      </c>
      <c r="R57" s="56"/>
    </row>
    <row r="58" spans="3:18" s="5" customFormat="1" ht="10.5" customHeight="1">
      <c r="C58" s="26"/>
      <c r="D58" s="26"/>
      <c r="E58" s="26"/>
      <c r="F58" s="26"/>
      <c r="G58" s="227" t="s">
        <v>130</v>
      </c>
      <c r="H58" s="227"/>
      <c r="I58" s="227"/>
      <c r="J58" s="227"/>
      <c r="K58" s="159"/>
      <c r="L58" s="48">
        <v>0</v>
      </c>
      <c r="M58" s="48">
        <v>0</v>
      </c>
      <c r="N58" s="48">
        <v>0</v>
      </c>
      <c r="O58" s="48">
        <v>0</v>
      </c>
      <c r="P58" s="48">
        <v>0</v>
      </c>
      <c r="Q58" s="48">
        <v>0</v>
      </c>
      <c r="R58" s="55"/>
    </row>
    <row r="59" spans="3:18" s="5" customFormat="1" ht="5.25" customHeight="1">
      <c r="C59" s="26"/>
      <c r="D59" s="26"/>
      <c r="E59" s="26"/>
      <c r="F59" s="26"/>
      <c r="G59" s="26"/>
      <c r="H59" s="26"/>
      <c r="I59" s="26"/>
      <c r="J59" s="26"/>
      <c r="K59" s="159"/>
      <c r="L59" s="48"/>
      <c r="M59" s="48"/>
      <c r="N59" s="48"/>
      <c r="O59" s="48"/>
      <c r="P59" s="48"/>
      <c r="Q59" s="48"/>
      <c r="R59" s="48"/>
    </row>
    <row r="60" spans="3:18" s="15" customFormat="1" ht="10.5" customHeight="1">
      <c r="C60" s="281" t="s">
        <v>57</v>
      </c>
      <c r="D60" s="281"/>
      <c r="E60" s="281"/>
      <c r="F60" s="281"/>
      <c r="G60" s="281"/>
      <c r="H60" s="281"/>
      <c r="I60" s="281"/>
      <c r="J60" s="281"/>
      <c r="K60" s="166"/>
      <c r="L60" s="50">
        <v>7</v>
      </c>
      <c r="M60" s="50">
        <v>46</v>
      </c>
      <c r="N60" s="50">
        <v>44</v>
      </c>
      <c r="O60" s="50">
        <v>2</v>
      </c>
      <c r="P60" s="50">
        <v>19882</v>
      </c>
      <c r="Q60" s="50">
        <v>40419</v>
      </c>
      <c r="R60" s="47"/>
    </row>
    <row r="61" spans="3:18" s="5" customFormat="1" ht="10.5" customHeight="1">
      <c r="C61" s="26"/>
      <c r="D61" s="26"/>
      <c r="E61" s="26"/>
      <c r="F61" s="26"/>
      <c r="G61" s="227" t="s">
        <v>128</v>
      </c>
      <c r="H61" s="227"/>
      <c r="I61" s="227"/>
      <c r="J61" s="227"/>
      <c r="K61" s="159"/>
      <c r="L61" s="48">
        <v>5</v>
      </c>
      <c r="M61" s="56">
        <v>46</v>
      </c>
      <c r="N61" s="56">
        <v>44</v>
      </c>
      <c r="O61" s="56">
        <v>2</v>
      </c>
      <c r="P61" s="56">
        <v>19882</v>
      </c>
      <c r="Q61" s="56">
        <v>40419</v>
      </c>
      <c r="R61" s="56"/>
    </row>
    <row r="62" spans="3:18" s="5" customFormat="1" ht="10.5" customHeight="1">
      <c r="C62" s="26"/>
      <c r="D62" s="26"/>
      <c r="E62" s="26"/>
      <c r="F62" s="26"/>
      <c r="G62" s="227" t="s">
        <v>129</v>
      </c>
      <c r="H62" s="227"/>
      <c r="I62" s="227"/>
      <c r="J62" s="227"/>
      <c r="K62" s="159"/>
      <c r="L62" s="51">
        <v>1</v>
      </c>
      <c r="M62" s="51" t="s">
        <v>347</v>
      </c>
      <c r="N62" s="51" t="s">
        <v>347</v>
      </c>
      <c r="O62" s="51" t="s">
        <v>347</v>
      </c>
      <c r="P62" s="51" t="s">
        <v>347</v>
      </c>
      <c r="Q62" s="51" t="s">
        <v>347</v>
      </c>
      <c r="R62" s="55"/>
    </row>
    <row r="63" spans="3:18" s="5" customFormat="1" ht="10.5" customHeight="1">
      <c r="C63" s="26"/>
      <c r="D63" s="26"/>
      <c r="E63" s="26"/>
      <c r="F63" s="26"/>
      <c r="G63" s="227" t="s">
        <v>130</v>
      </c>
      <c r="H63" s="227"/>
      <c r="I63" s="227"/>
      <c r="J63" s="227"/>
      <c r="K63" s="159"/>
      <c r="L63" s="48">
        <v>0</v>
      </c>
      <c r="M63" s="48">
        <v>0</v>
      </c>
      <c r="N63" s="48">
        <v>0</v>
      </c>
      <c r="O63" s="48">
        <v>0</v>
      </c>
      <c r="P63" s="48">
        <v>0</v>
      </c>
      <c r="Q63" s="48">
        <v>0</v>
      </c>
      <c r="R63" s="55"/>
    </row>
    <row r="64" spans="3:18" s="5" customFormat="1" ht="10.5" customHeight="1">
      <c r="C64" s="26"/>
      <c r="D64" s="26"/>
      <c r="E64" s="26"/>
      <c r="F64" s="26"/>
      <c r="G64" s="227" t="s">
        <v>131</v>
      </c>
      <c r="H64" s="227"/>
      <c r="I64" s="227"/>
      <c r="J64" s="227"/>
      <c r="K64" s="159"/>
      <c r="L64" s="51">
        <v>1</v>
      </c>
      <c r="M64" s="51" t="s">
        <v>347</v>
      </c>
      <c r="N64" s="51" t="s">
        <v>347</v>
      </c>
      <c r="O64" s="51" t="s">
        <v>347</v>
      </c>
      <c r="P64" s="51" t="s">
        <v>347</v>
      </c>
      <c r="Q64" s="51" t="s">
        <v>347</v>
      </c>
      <c r="R64" s="55"/>
    </row>
    <row r="65" spans="3:18" s="5" customFormat="1" ht="5.25" customHeight="1">
      <c r="C65" s="26"/>
      <c r="D65" s="26"/>
      <c r="E65" s="26"/>
      <c r="F65" s="26"/>
      <c r="G65" s="26"/>
      <c r="H65" s="26"/>
      <c r="I65" s="26"/>
      <c r="J65" s="26"/>
      <c r="K65" s="159"/>
      <c r="L65" s="48"/>
      <c r="M65" s="48"/>
      <c r="N65" s="48"/>
      <c r="O65" s="48"/>
      <c r="P65" s="48"/>
      <c r="Q65" s="48"/>
      <c r="R65" s="48"/>
    </row>
    <row r="66" spans="3:18" s="15" customFormat="1" ht="10.5" customHeight="1">
      <c r="C66" s="281" t="s">
        <v>58</v>
      </c>
      <c r="D66" s="281"/>
      <c r="E66" s="281"/>
      <c r="F66" s="281"/>
      <c r="G66" s="281"/>
      <c r="H66" s="281"/>
      <c r="I66" s="281"/>
      <c r="J66" s="281"/>
      <c r="K66" s="166"/>
      <c r="L66" s="50">
        <v>17</v>
      </c>
      <c r="M66" s="50">
        <v>88</v>
      </c>
      <c r="N66" s="50">
        <v>76</v>
      </c>
      <c r="O66" s="50">
        <v>12</v>
      </c>
      <c r="P66" s="50">
        <v>27312</v>
      </c>
      <c r="Q66" s="50">
        <v>49744</v>
      </c>
      <c r="R66" s="47"/>
    </row>
    <row r="67" spans="3:18" s="5" customFormat="1" ht="10.5" customHeight="1">
      <c r="C67" s="26"/>
      <c r="D67" s="26"/>
      <c r="E67" s="26"/>
      <c r="F67" s="26"/>
      <c r="G67" s="227" t="s">
        <v>128</v>
      </c>
      <c r="H67" s="227"/>
      <c r="I67" s="227"/>
      <c r="J67" s="227"/>
      <c r="K67" s="159"/>
      <c r="L67" s="48">
        <v>5</v>
      </c>
      <c r="M67" s="48">
        <v>10</v>
      </c>
      <c r="N67" s="48">
        <v>4</v>
      </c>
      <c r="O67" s="48">
        <v>6</v>
      </c>
      <c r="P67" s="48">
        <v>1415</v>
      </c>
      <c r="Q67" s="48">
        <v>1616</v>
      </c>
      <c r="R67" s="48"/>
    </row>
    <row r="68" spans="3:18" s="5" customFormat="1" ht="10.5" customHeight="1">
      <c r="C68" s="26"/>
      <c r="D68" s="26"/>
      <c r="E68" s="26"/>
      <c r="F68" s="26"/>
      <c r="G68" s="227" t="s">
        <v>129</v>
      </c>
      <c r="H68" s="227"/>
      <c r="I68" s="227"/>
      <c r="J68" s="227"/>
      <c r="K68" s="159"/>
      <c r="L68" s="48">
        <v>3</v>
      </c>
      <c r="M68" s="56">
        <v>7</v>
      </c>
      <c r="N68" s="56">
        <v>3</v>
      </c>
      <c r="O68" s="56">
        <v>4</v>
      </c>
      <c r="P68" s="56">
        <v>1200</v>
      </c>
      <c r="Q68" s="56">
        <v>2546</v>
      </c>
      <c r="R68" s="48"/>
    </row>
    <row r="69" spans="3:18" s="5" customFormat="1" ht="10.5" customHeight="1">
      <c r="C69" s="26"/>
      <c r="D69" s="26"/>
      <c r="E69" s="26"/>
      <c r="F69" s="26"/>
      <c r="G69" s="227" t="s">
        <v>130</v>
      </c>
      <c r="H69" s="227"/>
      <c r="I69" s="227"/>
      <c r="J69" s="227"/>
      <c r="K69" s="159"/>
      <c r="L69" s="48">
        <v>3</v>
      </c>
      <c r="M69" s="56">
        <v>12</v>
      </c>
      <c r="N69" s="56">
        <v>10</v>
      </c>
      <c r="O69" s="56">
        <v>2</v>
      </c>
      <c r="P69" s="56">
        <v>3097</v>
      </c>
      <c r="Q69" s="56">
        <v>3182</v>
      </c>
      <c r="R69" s="48"/>
    </row>
    <row r="70" spans="3:18" s="5" customFormat="1" ht="10.5" customHeight="1">
      <c r="C70" s="26"/>
      <c r="D70" s="26"/>
      <c r="E70" s="26"/>
      <c r="F70" s="26"/>
      <c r="G70" s="227" t="s">
        <v>131</v>
      </c>
      <c r="H70" s="227"/>
      <c r="I70" s="227"/>
      <c r="J70" s="227"/>
      <c r="K70" s="159"/>
      <c r="L70" s="51">
        <v>1</v>
      </c>
      <c r="M70" s="51" t="s">
        <v>347</v>
      </c>
      <c r="N70" s="51" t="s">
        <v>347</v>
      </c>
      <c r="O70" s="51" t="s">
        <v>347</v>
      </c>
      <c r="P70" s="51" t="s">
        <v>347</v>
      </c>
      <c r="Q70" s="51" t="s">
        <v>347</v>
      </c>
      <c r="R70" s="55"/>
    </row>
    <row r="71" spans="3:18" s="5" customFormat="1" ht="10.5" customHeight="1">
      <c r="C71" s="26"/>
      <c r="D71" s="26"/>
      <c r="E71" s="26"/>
      <c r="F71" s="26"/>
      <c r="G71" s="227" t="s">
        <v>132</v>
      </c>
      <c r="H71" s="227"/>
      <c r="I71" s="227"/>
      <c r="J71" s="227"/>
      <c r="K71" s="159"/>
      <c r="L71" s="51">
        <v>2</v>
      </c>
      <c r="M71" s="51" t="s">
        <v>347</v>
      </c>
      <c r="N71" s="51" t="s">
        <v>347</v>
      </c>
      <c r="O71" s="51" t="s">
        <v>347</v>
      </c>
      <c r="P71" s="51" t="s">
        <v>347</v>
      </c>
      <c r="Q71" s="51" t="s">
        <v>347</v>
      </c>
      <c r="R71" s="56"/>
    </row>
    <row r="72" spans="3:18" s="5" customFormat="1" ht="10.5" customHeight="1">
      <c r="C72" s="26"/>
      <c r="D72" s="26"/>
      <c r="E72" s="26"/>
      <c r="F72" s="26"/>
      <c r="G72" s="227" t="s">
        <v>133</v>
      </c>
      <c r="H72" s="227"/>
      <c r="I72" s="227"/>
      <c r="J72" s="227"/>
      <c r="K72" s="159"/>
      <c r="L72" s="48">
        <v>3</v>
      </c>
      <c r="M72" s="48">
        <v>59</v>
      </c>
      <c r="N72" s="48">
        <v>59</v>
      </c>
      <c r="O72" s="48">
        <v>0</v>
      </c>
      <c r="P72" s="48">
        <v>21600</v>
      </c>
      <c r="Q72" s="48">
        <v>42400</v>
      </c>
      <c r="R72" s="48"/>
    </row>
    <row r="73" spans="3:18" s="5" customFormat="1" ht="5.25" customHeight="1">
      <c r="C73" s="26"/>
      <c r="D73" s="26"/>
      <c r="E73" s="26"/>
      <c r="F73" s="26"/>
      <c r="G73" s="26"/>
      <c r="H73" s="26"/>
      <c r="I73" s="26"/>
      <c r="J73" s="26"/>
      <c r="K73" s="159"/>
      <c r="L73" s="48"/>
      <c r="M73" s="48"/>
      <c r="N73" s="48"/>
      <c r="O73" s="48"/>
      <c r="P73" s="48"/>
      <c r="Q73" s="48"/>
      <c r="R73" s="48"/>
    </row>
    <row r="74" spans="3:18" s="15" customFormat="1" ht="10.5" customHeight="1">
      <c r="C74" s="281" t="s">
        <v>59</v>
      </c>
      <c r="D74" s="281"/>
      <c r="E74" s="281"/>
      <c r="F74" s="281"/>
      <c r="G74" s="281"/>
      <c r="H74" s="281"/>
      <c r="I74" s="281"/>
      <c r="J74" s="281"/>
      <c r="K74" s="166"/>
      <c r="L74" s="50">
        <v>6</v>
      </c>
      <c r="M74" s="50">
        <v>30</v>
      </c>
      <c r="N74" s="50">
        <v>26</v>
      </c>
      <c r="O74" s="50">
        <v>4</v>
      </c>
      <c r="P74" s="50">
        <v>7983</v>
      </c>
      <c r="Q74" s="50">
        <v>19468</v>
      </c>
      <c r="R74" s="47"/>
    </row>
    <row r="75" spans="3:18" s="5" customFormat="1" ht="10.5" customHeight="1">
      <c r="C75" s="26"/>
      <c r="D75" s="26"/>
      <c r="E75" s="26"/>
      <c r="F75" s="26"/>
      <c r="G75" s="227" t="s">
        <v>128</v>
      </c>
      <c r="H75" s="227"/>
      <c r="I75" s="227"/>
      <c r="J75" s="227"/>
      <c r="K75" s="159"/>
      <c r="L75" s="51">
        <v>1</v>
      </c>
      <c r="M75" s="51" t="s">
        <v>347</v>
      </c>
      <c r="N75" s="51" t="s">
        <v>347</v>
      </c>
      <c r="O75" s="51" t="s">
        <v>347</v>
      </c>
      <c r="P75" s="51" t="s">
        <v>347</v>
      </c>
      <c r="Q75" s="51" t="s">
        <v>347</v>
      </c>
      <c r="R75" s="48"/>
    </row>
    <row r="76" spans="3:18" s="5" customFormat="1" ht="10.5" customHeight="1">
      <c r="C76" s="26"/>
      <c r="D76" s="26"/>
      <c r="E76" s="26"/>
      <c r="F76" s="26"/>
      <c r="G76" s="227" t="s">
        <v>129</v>
      </c>
      <c r="H76" s="227"/>
      <c r="I76" s="227"/>
      <c r="J76" s="227"/>
      <c r="K76" s="159"/>
      <c r="L76" s="48">
        <v>3</v>
      </c>
      <c r="M76" s="56">
        <v>30</v>
      </c>
      <c r="N76" s="56">
        <v>26</v>
      </c>
      <c r="O76" s="56">
        <v>4</v>
      </c>
      <c r="P76" s="56">
        <v>7983</v>
      </c>
      <c r="Q76" s="56">
        <v>19468</v>
      </c>
      <c r="R76" s="48"/>
    </row>
    <row r="77" spans="3:18" s="5" customFormat="1" ht="10.5" customHeight="1">
      <c r="C77" s="26"/>
      <c r="D77" s="26"/>
      <c r="E77" s="26"/>
      <c r="F77" s="26"/>
      <c r="G77" s="227" t="s">
        <v>130</v>
      </c>
      <c r="H77" s="227"/>
      <c r="I77" s="227"/>
      <c r="J77" s="227"/>
      <c r="K77" s="159"/>
      <c r="L77" s="48">
        <v>0</v>
      </c>
      <c r="M77" s="48">
        <v>0</v>
      </c>
      <c r="N77" s="48">
        <v>0</v>
      </c>
      <c r="O77" s="48">
        <v>0</v>
      </c>
      <c r="P77" s="48">
        <v>0</v>
      </c>
      <c r="Q77" s="48">
        <v>0</v>
      </c>
      <c r="R77" s="55"/>
    </row>
    <row r="78" spans="3:18" s="5" customFormat="1" ht="10.5" customHeight="1">
      <c r="C78" s="26"/>
      <c r="D78" s="26"/>
      <c r="E78" s="26"/>
      <c r="F78" s="26"/>
      <c r="G78" s="227" t="s">
        <v>131</v>
      </c>
      <c r="H78" s="227"/>
      <c r="I78" s="227"/>
      <c r="J78" s="227"/>
      <c r="K78" s="159"/>
      <c r="L78" s="51">
        <v>2</v>
      </c>
      <c r="M78" s="51" t="s">
        <v>347</v>
      </c>
      <c r="N78" s="51" t="s">
        <v>347</v>
      </c>
      <c r="O78" s="51" t="s">
        <v>347</v>
      </c>
      <c r="P78" s="51" t="s">
        <v>347</v>
      </c>
      <c r="Q78" s="51" t="s">
        <v>347</v>
      </c>
      <c r="R78" s="56"/>
    </row>
    <row r="79" spans="3:18" s="5" customFormat="1" ht="5.25" customHeight="1">
      <c r="C79" s="26"/>
      <c r="D79" s="26"/>
      <c r="E79" s="26"/>
      <c r="F79" s="26"/>
      <c r="G79" s="26"/>
      <c r="H79" s="26"/>
      <c r="I79" s="26"/>
      <c r="J79" s="26"/>
      <c r="K79" s="159"/>
      <c r="L79" s="48"/>
      <c r="M79" s="48"/>
      <c r="N79" s="48"/>
      <c r="O79" s="48"/>
      <c r="P79" s="48"/>
      <c r="Q79" s="48"/>
      <c r="R79" s="48"/>
    </row>
    <row r="80" spans="3:18" s="15" customFormat="1" ht="10.5" customHeight="1">
      <c r="C80" s="281" t="s">
        <v>60</v>
      </c>
      <c r="D80" s="281"/>
      <c r="E80" s="281"/>
      <c r="F80" s="281"/>
      <c r="G80" s="281"/>
      <c r="H80" s="281"/>
      <c r="I80" s="281"/>
      <c r="J80" s="281"/>
      <c r="K80" s="166"/>
      <c r="L80" s="50">
        <v>6</v>
      </c>
      <c r="M80" s="50">
        <v>23</v>
      </c>
      <c r="N80" s="50">
        <v>18</v>
      </c>
      <c r="O80" s="50">
        <v>5</v>
      </c>
      <c r="P80" s="50">
        <v>6981</v>
      </c>
      <c r="Q80" s="50">
        <v>4405</v>
      </c>
      <c r="R80" s="47"/>
    </row>
    <row r="81" spans="3:18" s="5" customFormat="1" ht="10.5" customHeight="1">
      <c r="C81" s="26"/>
      <c r="D81" s="26"/>
      <c r="E81" s="26"/>
      <c r="F81" s="26"/>
      <c r="G81" s="227" t="s">
        <v>128</v>
      </c>
      <c r="H81" s="227"/>
      <c r="I81" s="227"/>
      <c r="J81" s="227"/>
      <c r="K81" s="159"/>
      <c r="L81" s="51">
        <v>1</v>
      </c>
      <c r="M81" s="51" t="s">
        <v>347</v>
      </c>
      <c r="N81" s="51" t="s">
        <v>347</v>
      </c>
      <c r="O81" s="51" t="s">
        <v>347</v>
      </c>
      <c r="P81" s="51" t="s">
        <v>347</v>
      </c>
      <c r="Q81" s="51" t="s">
        <v>347</v>
      </c>
      <c r="R81" s="55"/>
    </row>
    <row r="82" spans="3:18" s="5" customFormat="1" ht="10.5" customHeight="1">
      <c r="C82" s="26"/>
      <c r="D82" s="26"/>
      <c r="E82" s="26"/>
      <c r="F82" s="26"/>
      <c r="G82" s="227" t="s">
        <v>129</v>
      </c>
      <c r="H82" s="227"/>
      <c r="I82" s="227"/>
      <c r="J82" s="227"/>
      <c r="K82" s="159"/>
      <c r="L82" s="51">
        <v>2</v>
      </c>
      <c r="M82" s="51" t="s">
        <v>347</v>
      </c>
      <c r="N82" s="51" t="s">
        <v>347</v>
      </c>
      <c r="O82" s="51" t="s">
        <v>347</v>
      </c>
      <c r="P82" s="51" t="s">
        <v>347</v>
      </c>
      <c r="Q82" s="51" t="s">
        <v>347</v>
      </c>
      <c r="R82" s="55"/>
    </row>
    <row r="83" spans="3:18" s="5" customFormat="1" ht="10.5" customHeight="1">
      <c r="C83" s="26"/>
      <c r="D83" s="26"/>
      <c r="E83" s="26"/>
      <c r="F83" s="26"/>
      <c r="G83" s="227" t="s">
        <v>130</v>
      </c>
      <c r="H83" s="227"/>
      <c r="I83" s="227"/>
      <c r="J83" s="227"/>
      <c r="K83" s="159"/>
      <c r="L83" s="48">
        <v>0</v>
      </c>
      <c r="M83" s="48">
        <v>0</v>
      </c>
      <c r="N83" s="48">
        <v>0</v>
      </c>
      <c r="O83" s="48">
        <v>0</v>
      </c>
      <c r="P83" s="48">
        <v>0</v>
      </c>
      <c r="Q83" s="48">
        <v>0</v>
      </c>
      <c r="R83" s="48"/>
    </row>
    <row r="84" spans="3:18" s="5" customFormat="1" ht="10.5" customHeight="1">
      <c r="C84" s="26"/>
      <c r="D84" s="26"/>
      <c r="E84" s="26"/>
      <c r="F84" s="26"/>
      <c r="G84" s="227" t="s">
        <v>131</v>
      </c>
      <c r="H84" s="227"/>
      <c r="I84" s="227"/>
      <c r="J84" s="227"/>
      <c r="K84" s="159"/>
      <c r="L84" s="48">
        <v>3</v>
      </c>
      <c r="M84" s="56">
        <v>23</v>
      </c>
      <c r="N84" s="56">
        <v>18</v>
      </c>
      <c r="O84" s="56">
        <v>5</v>
      </c>
      <c r="P84" s="56">
        <v>6981</v>
      </c>
      <c r="Q84" s="56">
        <v>4405</v>
      </c>
      <c r="R84" s="56"/>
    </row>
    <row r="85" spans="2:17" s="5" customFormat="1" ht="10.5" customHeight="1">
      <c r="B85" s="9"/>
      <c r="C85" s="9"/>
      <c r="D85" s="9"/>
      <c r="E85" s="9"/>
      <c r="F85" s="9"/>
      <c r="G85" s="9"/>
      <c r="H85" s="9"/>
      <c r="I85" s="9"/>
      <c r="J85" s="9"/>
      <c r="K85" s="9"/>
      <c r="L85" s="88"/>
      <c r="M85" s="9"/>
      <c r="N85" s="9"/>
      <c r="O85" s="9"/>
      <c r="P85" s="9"/>
      <c r="Q85" s="9"/>
    </row>
    <row r="86" spans="3:16" s="5" customFormat="1" ht="10.5" customHeight="1">
      <c r="C86" s="226" t="s">
        <v>32</v>
      </c>
      <c r="D86" s="226"/>
      <c r="E86" s="8" t="s">
        <v>33</v>
      </c>
      <c r="F86" s="280" t="s">
        <v>34</v>
      </c>
      <c r="G86" s="280"/>
      <c r="H86" s="18" t="s">
        <v>93</v>
      </c>
      <c r="L86" s="18"/>
      <c r="M86" s="18"/>
      <c r="N86" s="18"/>
      <c r="O86" s="18"/>
      <c r="P86" s="18"/>
    </row>
    <row r="87" spans="6:8" s="5" customFormat="1" ht="10.5" customHeight="1">
      <c r="F87" s="220" t="s">
        <v>35</v>
      </c>
      <c r="G87" s="220"/>
      <c r="H87" s="130" t="s">
        <v>341</v>
      </c>
    </row>
    <row r="88" spans="2:6" s="5" customFormat="1" ht="10.5" customHeight="1">
      <c r="B88" s="279" t="s">
        <v>43</v>
      </c>
      <c r="C88" s="279"/>
      <c r="D88" s="279"/>
      <c r="E88" s="8" t="s">
        <v>344</v>
      </c>
      <c r="F88" s="5" t="s">
        <v>94</v>
      </c>
    </row>
    <row r="89" s="5" customFormat="1" ht="10.5" customHeight="1"/>
    <row r="90" s="5" customFormat="1" ht="10.5" customHeight="1"/>
    <row r="91" s="5" customFormat="1" ht="10.5" customHeight="1"/>
    <row r="92" s="5" customFormat="1" ht="10.5" customHeight="1"/>
    <row r="95" spans="2:18" s="168" customFormat="1" ht="15.75" customHeight="1">
      <c r="B95" s="278" t="s">
        <v>137</v>
      </c>
      <c r="C95" s="278"/>
      <c r="D95" s="278"/>
      <c r="E95" s="278"/>
      <c r="F95" s="278"/>
      <c r="G95" s="278"/>
      <c r="H95" s="278"/>
      <c r="I95" s="278"/>
      <c r="J95" s="278"/>
      <c r="K95" s="278"/>
      <c r="L95" s="58">
        <f aca="true" t="shared" si="1" ref="L95:Q95">SUM(L12,L16,L20,L22,L27,L31,L37,L42,L50,L55,L60,L66,L74,L80)</f>
        <v>121</v>
      </c>
      <c r="M95" s="58">
        <f t="shared" si="1"/>
        <v>986</v>
      </c>
      <c r="N95" s="58">
        <f t="shared" si="1"/>
        <v>932</v>
      </c>
      <c r="O95" s="58">
        <f t="shared" si="1"/>
        <v>54</v>
      </c>
      <c r="P95" s="58">
        <f t="shared" si="1"/>
        <v>344737</v>
      </c>
      <c r="Q95" s="58">
        <f t="shared" si="1"/>
        <v>574866</v>
      </c>
      <c r="R95" s="167"/>
    </row>
    <row r="96" spans="2:18" s="168" customFormat="1" ht="15.75" customHeight="1">
      <c r="B96" s="278"/>
      <c r="C96" s="278"/>
      <c r="D96" s="278"/>
      <c r="E96" s="278"/>
      <c r="F96" s="278"/>
      <c r="G96" s="278"/>
      <c r="H96" s="278"/>
      <c r="I96" s="278"/>
      <c r="J96" s="278"/>
      <c r="K96" s="278"/>
      <c r="L96" s="58">
        <f>SUM('6-10'!L90)</f>
        <v>326</v>
      </c>
      <c r="M96" s="58">
        <f>SUM('6-10'!M90)</f>
        <v>2372</v>
      </c>
      <c r="N96" s="58">
        <f>SUM('6-10'!N90)</f>
        <v>2178</v>
      </c>
      <c r="O96" s="58">
        <f>SUM('6-10'!O90)</f>
        <v>194</v>
      </c>
      <c r="P96" s="58">
        <f>SUM('6-10'!P90)</f>
        <v>869268</v>
      </c>
      <c r="Q96" s="58">
        <f>SUM('6-10'!Q90)</f>
        <v>2058976</v>
      </c>
      <c r="R96" s="167"/>
    </row>
    <row r="97" spans="2:18" s="168" customFormat="1" ht="15.75" customHeight="1">
      <c r="B97" s="278"/>
      <c r="C97" s="278"/>
      <c r="D97" s="278"/>
      <c r="E97" s="278"/>
      <c r="F97" s="278"/>
      <c r="G97" s="278"/>
      <c r="H97" s="278"/>
      <c r="I97" s="278"/>
      <c r="J97" s="278"/>
      <c r="K97" s="278"/>
      <c r="L97" s="58">
        <f>SUM('6-12'!L90)</f>
        <v>142</v>
      </c>
      <c r="M97" s="58">
        <f>SUM('6-12'!M90)</f>
        <v>1361</v>
      </c>
      <c r="N97" s="58">
        <f>SUM('6-12'!N90)</f>
        <v>1283</v>
      </c>
      <c r="O97" s="58">
        <f>SUM('6-12'!O90)</f>
        <v>78</v>
      </c>
      <c r="P97" s="58">
        <f>SUM('6-12'!P90)</f>
        <v>447004</v>
      </c>
      <c r="Q97" s="58">
        <f>SUM('6-12'!Q90)</f>
        <v>1252153</v>
      </c>
      <c r="R97" s="167"/>
    </row>
    <row r="98" spans="2:18" s="168" customFormat="1" ht="15.75" customHeight="1">
      <c r="B98" s="278"/>
      <c r="C98" s="278"/>
      <c r="D98" s="278"/>
      <c r="E98" s="278"/>
      <c r="F98" s="278"/>
      <c r="G98" s="278"/>
      <c r="H98" s="278"/>
      <c r="I98" s="278"/>
      <c r="J98" s="278"/>
      <c r="K98" s="278"/>
      <c r="L98" s="58">
        <f>SUM('6-14'!L90)</f>
        <v>146</v>
      </c>
      <c r="M98" s="58">
        <f>SUM('6-14'!M90)</f>
        <v>1219</v>
      </c>
      <c r="N98" s="58">
        <f>SUM('6-14'!N90)</f>
        <v>1112</v>
      </c>
      <c r="O98" s="58">
        <f>SUM('6-14'!O90)</f>
        <v>107</v>
      </c>
      <c r="P98" s="58">
        <f>SUM('6-14'!P90)</f>
        <v>568725</v>
      </c>
      <c r="Q98" s="58">
        <f>SUM('6-14'!Q90)</f>
        <v>1066334</v>
      </c>
      <c r="R98" s="167"/>
    </row>
    <row r="99" ht="15.75" customHeight="1"/>
    <row r="100" ht="15.75" customHeight="1"/>
  </sheetData>
  <mergeCells count="75">
    <mergeCell ref="B3:Q3"/>
    <mergeCell ref="M5:O5"/>
    <mergeCell ref="N6:N7"/>
    <mergeCell ref="M6:M7"/>
    <mergeCell ref="B6:K6"/>
    <mergeCell ref="G13:J13"/>
    <mergeCell ref="C12:J12"/>
    <mergeCell ref="C10:J10"/>
    <mergeCell ref="O6:O7"/>
    <mergeCell ref="G18:J18"/>
    <mergeCell ref="G17:J17"/>
    <mergeCell ref="C16:J16"/>
    <mergeCell ref="G14:J14"/>
    <mergeCell ref="G24:J24"/>
    <mergeCell ref="G23:J23"/>
    <mergeCell ref="C22:J22"/>
    <mergeCell ref="C20:J20"/>
    <mergeCell ref="G29:J29"/>
    <mergeCell ref="G28:J28"/>
    <mergeCell ref="C27:J27"/>
    <mergeCell ref="G25:J25"/>
    <mergeCell ref="G34:J34"/>
    <mergeCell ref="G33:J33"/>
    <mergeCell ref="G32:J32"/>
    <mergeCell ref="C31:J31"/>
    <mergeCell ref="G39:J39"/>
    <mergeCell ref="G38:J38"/>
    <mergeCell ref="C37:J37"/>
    <mergeCell ref="G35:J35"/>
    <mergeCell ref="G44:J44"/>
    <mergeCell ref="G43:J43"/>
    <mergeCell ref="C42:J42"/>
    <mergeCell ref="G40:J40"/>
    <mergeCell ref="G48:J48"/>
    <mergeCell ref="G47:J47"/>
    <mergeCell ref="G46:J46"/>
    <mergeCell ref="G45:J45"/>
    <mergeCell ref="G53:J53"/>
    <mergeCell ref="G52:J52"/>
    <mergeCell ref="G51:J51"/>
    <mergeCell ref="C50:J50"/>
    <mergeCell ref="G58:J58"/>
    <mergeCell ref="G57:J57"/>
    <mergeCell ref="G56:J56"/>
    <mergeCell ref="C55:J55"/>
    <mergeCell ref="G63:J63"/>
    <mergeCell ref="G62:J62"/>
    <mergeCell ref="G61:J61"/>
    <mergeCell ref="C60:J60"/>
    <mergeCell ref="G68:J68"/>
    <mergeCell ref="G67:J67"/>
    <mergeCell ref="C66:J66"/>
    <mergeCell ref="G64:J64"/>
    <mergeCell ref="G72:J72"/>
    <mergeCell ref="G71:J71"/>
    <mergeCell ref="G70:J70"/>
    <mergeCell ref="G69:J69"/>
    <mergeCell ref="G77:J77"/>
    <mergeCell ref="G76:J76"/>
    <mergeCell ref="G75:J75"/>
    <mergeCell ref="C74:J74"/>
    <mergeCell ref="G83:J83"/>
    <mergeCell ref="G81:J81"/>
    <mergeCell ref="C80:J80"/>
    <mergeCell ref="G78:J78"/>
    <mergeCell ref="B96:K96"/>
    <mergeCell ref="B97:K97"/>
    <mergeCell ref="B98:K98"/>
    <mergeCell ref="G82:J82"/>
    <mergeCell ref="B95:K95"/>
    <mergeCell ref="B88:D88"/>
    <mergeCell ref="C86:D86"/>
    <mergeCell ref="F86:G86"/>
    <mergeCell ref="F87:G87"/>
    <mergeCell ref="G84:J8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Q98"/>
  <sheetViews>
    <sheetView view="pageBreakPreview" zoomScale="60" workbookViewId="0" topLeftCell="A1">
      <selection activeCell="D12" sqref="D12"/>
    </sheetView>
  </sheetViews>
  <sheetFormatPr defaultColWidth="9.00390625" defaultRowHeight="10.5" customHeight="1"/>
  <cols>
    <col min="1" max="1" width="1.625" style="0" customWidth="1"/>
    <col min="2" max="6" width="16.375" style="0" customWidth="1"/>
    <col min="7" max="17" width="1.625" style="0" customWidth="1"/>
  </cols>
  <sheetData>
    <row r="1" spans="1:17" s="5" customFormat="1" ht="10.5" customHeight="1">
      <c r="A1" s="6"/>
      <c r="F1" s="6"/>
      <c r="G1" s="6"/>
      <c r="H1" s="6"/>
      <c r="I1" s="6"/>
      <c r="J1" s="6"/>
      <c r="K1" s="6"/>
      <c r="L1" s="6"/>
      <c r="M1" s="6"/>
      <c r="N1" s="6"/>
      <c r="O1" s="6"/>
      <c r="P1" s="6"/>
      <c r="Q1" s="131" t="s">
        <v>285</v>
      </c>
    </row>
    <row r="2" s="5" customFormat="1" ht="10.5" customHeight="1"/>
    <row r="3" spans="2:16" s="42" customFormat="1" ht="18" customHeight="1">
      <c r="B3" s="270" t="s">
        <v>348</v>
      </c>
      <c r="C3" s="270"/>
      <c r="D3" s="270"/>
      <c r="E3" s="270"/>
      <c r="F3" s="270"/>
      <c r="G3" s="270"/>
      <c r="H3" s="270"/>
      <c r="I3" s="270"/>
      <c r="J3" s="270"/>
      <c r="K3" s="270"/>
      <c r="L3" s="270"/>
      <c r="M3" s="270"/>
      <c r="N3" s="270"/>
      <c r="O3" s="270"/>
      <c r="P3" s="270"/>
    </row>
    <row r="4" spans="2:17" s="5" customFormat="1" ht="12.75" customHeight="1">
      <c r="B4" s="9"/>
      <c r="C4" s="9"/>
      <c r="D4" s="9"/>
      <c r="E4" s="9"/>
      <c r="F4" s="9"/>
      <c r="G4" s="9"/>
      <c r="H4" s="9"/>
      <c r="I4" s="9"/>
      <c r="J4" s="9"/>
      <c r="K4" s="9"/>
      <c r="L4" s="9"/>
      <c r="M4" s="9"/>
      <c r="N4" s="9"/>
      <c r="O4" s="9"/>
      <c r="P4" s="72" t="s">
        <v>314</v>
      </c>
      <c r="Q4" s="23"/>
    </row>
    <row r="5" spans="2:17" s="5" customFormat="1" ht="13.5" customHeight="1">
      <c r="B5" s="193" t="s">
        <v>123</v>
      </c>
      <c r="C5" s="185"/>
      <c r="D5" s="185"/>
      <c r="E5" s="185"/>
      <c r="F5" s="262" t="s">
        <v>342</v>
      </c>
      <c r="I5" s="22"/>
      <c r="J5" s="22"/>
      <c r="K5" s="22"/>
      <c r="L5" s="22"/>
      <c r="M5" s="22"/>
      <c r="N5" s="22"/>
      <c r="O5" s="22"/>
      <c r="P5" s="22"/>
      <c r="Q5" s="22"/>
    </row>
    <row r="6" spans="2:17" s="5" customFormat="1" ht="13.5" customHeight="1">
      <c r="B6" s="285" t="s">
        <v>195</v>
      </c>
      <c r="C6" s="274" t="s">
        <v>125</v>
      </c>
      <c r="D6" s="274" t="s">
        <v>126</v>
      </c>
      <c r="E6" s="223" t="s">
        <v>127</v>
      </c>
      <c r="F6" s="263"/>
      <c r="G6" s="193" t="s">
        <v>177</v>
      </c>
      <c r="H6" s="193"/>
      <c r="I6" s="193"/>
      <c r="J6" s="193"/>
      <c r="K6" s="193"/>
      <c r="L6" s="193"/>
      <c r="M6" s="193"/>
      <c r="N6" s="193"/>
      <c r="O6" s="193"/>
      <c r="P6" s="193"/>
      <c r="Q6" s="66"/>
    </row>
    <row r="7" spans="2:17" s="5" customFormat="1" ht="13.5" customHeight="1">
      <c r="B7" s="231"/>
      <c r="C7" s="275"/>
      <c r="D7" s="275"/>
      <c r="E7" s="284"/>
      <c r="F7" s="264"/>
      <c r="G7" s="74"/>
      <c r="H7" s="74"/>
      <c r="I7" s="96"/>
      <c r="J7" s="96"/>
      <c r="K7" s="96"/>
      <c r="L7" s="96"/>
      <c r="M7" s="96"/>
      <c r="N7" s="96"/>
      <c r="O7" s="96"/>
      <c r="P7" s="96"/>
      <c r="Q7" s="22"/>
    </row>
    <row r="8" spans="2:15" s="5" customFormat="1" ht="12.75" customHeight="1">
      <c r="B8" s="23" t="s">
        <v>175</v>
      </c>
      <c r="C8" s="23" t="s">
        <v>175</v>
      </c>
      <c r="D8" s="23" t="s">
        <v>175</v>
      </c>
      <c r="E8" s="23" t="s">
        <v>175</v>
      </c>
      <c r="F8" s="23" t="s">
        <v>175</v>
      </c>
      <c r="G8" s="83"/>
      <c r="H8" s="84"/>
      <c r="I8" s="84"/>
      <c r="J8" s="84"/>
      <c r="K8" s="84"/>
      <c r="L8" s="84"/>
      <c r="M8" s="84"/>
      <c r="N8" s="84"/>
      <c r="O8" s="84"/>
    </row>
    <row r="9" spans="2:7" s="5" customFormat="1" ht="10.5" customHeight="1">
      <c r="B9" s="8"/>
      <c r="G9" s="86"/>
    </row>
    <row r="10" spans="2:17" s="15" customFormat="1" ht="10.5" customHeight="1">
      <c r="B10" s="47">
        <f>SUM(B95:B99)</f>
        <v>9643320</v>
      </c>
      <c r="C10" s="47">
        <f>SUM(C95:C99)</f>
        <v>8659545</v>
      </c>
      <c r="D10" s="47">
        <f>SUM(D95:D99)</f>
        <v>973471</v>
      </c>
      <c r="E10" s="47">
        <f>SUM(E95:E99)</f>
        <v>10304</v>
      </c>
      <c r="F10" s="47">
        <f>SUM(F95:F99)</f>
        <v>4207590</v>
      </c>
      <c r="G10" s="99"/>
      <c r="H10" s="281" t="s">
        <v>46</v>
      </c>
      <c r="I10" s="281"/>
      <c r="J10" s="281"/>
      <c r="K10" s="281"/>
      <c r="L10" s="281"/>
      <c r="M10" s="281"/>
      <c r="N10" s="281"/>
      <c r="O10" s="281"/>
      <c r="P10" s="30"/>
      <c r="Q10" s="30"/>
    </row>
    <row r="11" spans="2:17" s="5" customFormat="1" ht="5.25" customHeight="1">
      <c r="B11" s="48"/>
      <c r="C11" s="48"/>
      <c r="D11" s="48"/>
      <c r="E11" s="48"/>
      <c r="F11" s="48"/>
      <c r="G11" s="86"/>
      <c r="H11" s="26"/>
      <c r="I11" s="26"/>
      <c r="J11" s="26"/>
      <c r="K11" s="26"/>
      <c r="L11" s="26"/>
      <c r="M11" s="26"/>
      <c r="N11" s="26"/>
      <c r="O11" s="26"/>
      <c r="P11" s="26"/>
      <c r="Q11" s="26"/>
    </row>
    <row r="12" spans="2:17" s="15" customFormat="1" ht="10.5" customHeight="1">
      <c r="B12" s="50">
        <v>78255</v>
      </c>
      <c r="C12" s="50">
        <v>37648</v>
      </c>
      <c r="D12" s="50">
        <v>40607</v>
      </c>
      <c r="E12" s="50">
        <v>0</v>
      </c>
      <c r="F12" s="50">
        <v>33491</v>
      </c>
      <c r="G12" s="169"/>
      <c r="H12" s="281" t="s">
        <v>47</v>
      </c>
      <c r="I12" s="281"/>
      <c r="J12" s="281"/>
      <c r="K12" s="281"/>
      <c r="L12" s="281"/>
      <c r="M12" s="281"/>
      <c r="N12" s="281"/>
      <c r="O12" s="281"/>
      <c r="P12" s="30"/>
      <c r="Q12" s="30"/>
    </row>
    <row r="13" spans="2:17" s="5" customFormat="1" ht="10.5" customHeight="1">
      <c r="B13" s="48">
        <v>78255</v>
      </c>
      <c r="C13" s="48">
        <v>37648</v>
      </c>
      <c r="D13" s="48">
        <v>40607</v>
      </c>
      <c r="E13" s="48">
        <v>0</v>
      </c>
      <c r="F13" s="48">
        <v>33491</v>
      </c>
      <c r="G13" s="86"/>
      <c r="H13" s="26"/>
      <c r="I13" s="26"/>
      <c r="J13" s="26"/>
      <c r="K13" s="26"/>
      <c r="L13" s="227" t="s">
        <v>128</v>
      </c>
      <c r="M13" s="227"/>
      <c r="N13" s="227"/>
      <c r="O13" s="227"/>
      <c r="P13" s="26"/>
      <c r="Q13" s="26"/>
    </row>
    <row r="14" spans="2:17" s="5" customFormat="1" ht="10.5" customHeight="1">
      <c r="B14" s="48">
        <v>0</v>
      </c>
      <c r="C14" s="48">
        <v>0</v>
      </c>
      <c r="D14" s="48">
        <v>0</v>
      </c>
      <c r="E14" s="48">
        <v>0</v>
      </c>
      <c r="F14" s="48">
        <v>0</v>
      </c>
      <c r="G14" s="86"/>
      <c r="H14" s="26"/>
      <c r="I14" s="26"/>
      <c r="J14" s="26"/>
      <c r="K14" s="26"/>
      <c r="L14" s="227" t="s">
        <v>129</v>
      </c>
      <c r="M14" s="227"/>
      <c r="N14" s="227"/>
      <c r="O14" s="227"/>
      <c r="P14" s="26"/>
      <c r="Q14" s="26"/>
    </row>
    <row r="15" spans="2:17" s="5" customFormat="1" ht="5.25" customHeight="1">
      <c r="B15" s="48"/>
      <c r="C15" s="48"/>
      <c r="D15" s="48"/>
      <c r="E15" s="48"/>
      <c r="F15" s="48"/>
      <c r="G15" s="86"/>
      <c r="H15" s="26"/>
      <c r="I15" s="26"/>
      <c r="J15" s="26"/>
      <c r="K15" s="26"/>
      <c r="L15" s="26"/>
      <c r="M15" s="26"/>
      <c r="N15" s="26"/>
      <c r="O15" s="26"/>
      <c r="P15" s="26"/>
      <c r="Q15" s="26"/>
    </row>
    <row r="16" spans="2:17" s="15" customFormat="1" ht="10.5" customHeight="1">
      <c r="B16" s="171">
        <v>254410</v>
      </c>
      <c r="C16" s="171">
        <v>250127</v>
      </c>
      <c r="D16" s="171">
        <v>4103</v>
      </c>
      <c r="E16" s="171">
        <v>180</v>
      </c>
      <c r="F16" s="171">
        <v>108114</v>
      </c>
      <c r="G16" s="169"/>
      <c r="H16" s="281" t="s">
        <v>48</v>
      </c>
      <c r="I16" s="281"/>
      <c r="J16" s="281"/>
      <c r="K16" s="281"/>
      <c r="L16" s="281"/>
      <c r="M16" s="281"/>
      <c r="N16" s="281"/>
      <c r="O16" s="281"/>
      <c r="P16" s="30"/>
      <c r="Q16" s="30"/>
    </row>
    <row r="17" spans="2:17" s="5" customFormat="1" ht="10.5" customHeight="1">
      <c r="B17" s="51" t="s">
        <v>349</v>
      </c>
      <c r="C17" s="51" t="s">
        <v>349</v>
      </c>
      <c r="D17" s="51" t="s">
        <v>349</v>
      </c>
      <c r="E17" s="51" t="s">
        <v>349</v>
      </c>
      <c r="F17" s="51" t="s">
        <v>349</v>
      </c>
      <c r="G17" s="86"/>
      <c r="H17" s="26"/>
      <c r="I17" s="26"/>
      <c r="J17" s="26"/>
      <c r="K17" s="26"/>
      <c r="L17" s="227" t="s">
        <v>128</v>
      </c>
      <c r="M17" s="227"/>
      <c r="N17" s="227"/>
      <c r="O17" s="227"/>
      <c r="P17" s="26"/>
      <c r="Q17" s="26"/>
    </row>
    <row r="18" spans="2:17" s="5" customFormat="1" ht="10.5" customHeight="1">
      <c r="B18" s="51" t="s">
        <v>347</v>
      </c>
      <c r="C18" s="51" t="s">
        <v>347</v>
      </c>
      <c r="D18" s="51" t="s">
        <v>347</v>
      </c>
      <c r="E18" s="51" t="s">
        <v>347</v>
      </c>
      <c r="F18" s="51" t="s">
        <v>347</v>
      </c>
      <c r="G18" s="86"/>
      <c r="H18" s="26"/>
      <c r="I18" s="26"/>
      <c r="J18" s="26"/>
      <c r="K18" s="26"/>
      <c r="L18" s="227" t="s">
        <v>129</v>
      </c>
      <c r="M18" s="227"/>
      <c r="N18" s="227"/>
      <c r="O18" s="227"/>
      <c r="P18" s="26"/>
      <c r="Q18" s="26"/>
    </row>
    <row r="19" spans="2:17" s="5" customFormat="1" ht="5.25" customHeight="1">
      <c r="B19" s="48"/>
      <c r="C19" s="48"/>
      <c r="D19" s="48"/>
      <c r="E19" s="48"/>
      <c r="F19" s="48"/>
      <c r="G19" s="86"/>
      <c r="H19" s="26"/>
      <c r="I19" s="26"/>
      <c r="J19" s="26"/>
      <c r="K19" s="26"/>
      <c r="L19" s="26"/>
      <c r="M19" s="26"/>
      <c r="N19" s="26"/>
      <c r="O19" s="26"/>
      <c r="P19" s="26"/>
      <c r="Q19" s="26"/>
    </row>
    <row r="20" spans="2:17" s="15" customFormat="1" ht="10.5" customHeight="1">
      <c r="B20" s="50">
        <v>26689</v>
      </c>
      <c r="C20" s="50">
        <v>24645</v>
      </c>
      <c r="D20" s="50">
        <v>2044</v>
      </c>
      <c r="E20" s="50">
        <v>0</v>
      </c>
      <c r="F20" s="50">
        <v>16527</v>
      </c>
      <c r="G20" s="169"/>
      <c r="H20" s="281" t="s">
        <v>49</v>
      </c>
      <c r="I20" s="281"/>
      <c r="J20" s="281"/>
      <c r="K20" s="281"/>
      <c r="L20" s="281"/>
      <c r="M20" s="281"/>
      <c r="N20" s="281"/>
      <c r="O20" s="281"/>
      <c r="P20" s="30"/>
      <c r="Q20" s="30"/>
    </row>
    <row r="21" spans="2:17" s="5" customFormat="1" ht="5.25" customHeight="1">
      <c r="B21" s="48"/>
      <c r="C21" s="48"/>
      <c r="D21" s="48"/>
      <c r="E21" s="48"/>
      <c r="F21" s="48"/>
      <c r="G21" s="86"/>
      <c r="H21" s="26"/>
      <c r="I21" s="26"/>
      <c r="J21" s="26"/>
      <c r="K21" s="26"/>
      <c r="L21" s="26"/>
      <c r="M21" s="26"/>
      <c r="N21" s="26"/>
      <c r="O21" s="26"/>
      <c r="P21" s="26"/>
      <c r="Q21" s="26"/>
    </row>
    <row r="22" spans="2:17" s="15" customFormat="1" ht="10.5" customHeight="1">
      <c r="B22" s="50">
        <v>306141</v>
      </c>
      <c r="C22" s="50">
        <v>296765</v>
      </c>
      <c r="D22" s="50">
        <v>9376</v>
      </c>
      <c r="E22" s="50">
        <v>0</v>
      </c>
      <c r="F22" s="50">
        <v>135336</v>
      </c>
      <c r="G22" s="169"/>
      <c r="H22" s="281" t="s">
        <v>50</v>
      </c>
      <c r="I22" s="281"/>
      <c r="J22" s="281"/>
      <c r="K22" s="281"/>
      <c r="L22" s="281"/>
      <c r="M22" s="281"/>
      <c r="N22" s="281"/>
      <c r="O22" s="281"/>
      <c r="P22" s="30"/>
      <c r="Q22" s="30"/>
    </row>
    <row r="23" spans="2:17" s="5" customFormat="1" ht="10.5" customHeight="1">
      <c r="B23" s="51" t="s">
        <v>350</v>
      </c>
      <c r="C23" s="51" t="s">
        <v>350</v>
      </c>
      <c r="D23" s="51" t="s">
        <v>350</v>
      </c>
      <c r="E23" s="51" t="s">
        <v>350</v>
      </c>
      <c r="F23" s="51" t="s">
        <v>350</v>
      </c>
      <c r="G23" s="86"/>
      <c r="H23" s="26"/>
      <c r="I23" s="26"/>
      <c r="J23" s="26"/>
      <c r="K23" s="26"/>
      <c r="L23" s="227" t="s">
        <v>128</v>
      </c>
      <c r="M23" s="227"/>
      <c r="N23" s="227"/>
      <c r="O23" s="227"/>
      <c r="P23" s="26"/>
      <c r="Q23" s="26"/>
    </row>
    <row r="24" spans="2:17" s="5" customFormat="1" ht="10.5" customHeight="1">
      <c r="B24" s="51" t="s">
        <v>347</v>
      </c>
      <c r="C24" s="51" t="s">
        <v>347</v>
      </c>
      <c r="D24" s="51" t="s">
        <v>347</v>
      </c>
      <c r="E24" s="51" t="s">
        <v>347</v>
      </c>
      <c r="F24" s="51" t="s">
        <v>347</v>
      </c>
      <c r="G24" s="86"/>
      <c r="H24" s="26"/>
      <c r="I24" s="26"/>
      <c r="J24" s="26"/>
      <c r="K24" s="26"/>
      <c r="L24" s="227" t="s">
        <v>129</v>
      </c>
      <c r="M24" s="227"/>
      <c r="N24" s="227"/>
      <c r="O24" s="227"/>
      <c r="P24" s="26"/>
      <c r="Q24" s="26"/>
    </row>
    <row r="25" spans="2:17" s="5" customFormat="1" ht="10.5" customHeight="1">
      <c r="B25" s="56">
        <v>306141</v>
      </c>
      <c r="C25" s="56">
        <v>296765</v>
      </c>
      <c r="D25" s="56">
        <v>9376</v>
      </c>
      <c r="E25" s="56">
        <v>0</v>
      </c>
      <c r="F25" s="56">
        <v>135336</v>
      </c>
      <c r="G25" s="86"/>
      <c r="H25" s="26"/>
      <c r="I25" s="26"/>
      <c r="J25" s="26"/>
      <c r="K25" s="26"/>
      <c r="L25" s="227" t="s">
        <v>130</v>
      </c>
      <c r="M25" s="227"/>
      <c r="N25" s="227"/>
      <c r="O25" s="227"/>
      <c r="P25" s="26"/>
      <c r="Q25" s="26"/>
    </row>
    <row r="26" spans="2:17" s="5" customFormat="1" ht="5.25" customHeight="1">
      <c r="B26" s="48"/>
      <c r="C26" s="48"/>
      <c r="D26" s="48"/>
      <c r="E26" s="48"/>
      <c r="F26" s="48"/>
      <c r="G26" s="86"/>
      <c r="H26" s="26"/>
      <c r="I26" s="26"/>
      <c r="J26" s="26"/>
      <c r="K26" s="26"/>
      <c r="L26" s="26"/>
      <c r="M26" s="26"/>
      <c r="N26" s="26"/>
      <c r="O26" s="26"/>
      <c r="P26" s="26"/>
      <c r="Q26" s="26"/>
    </row>
    <row r="27" spans="2:17" s="15" customFormat="1" ht="10.5" customHeight="1">
      <c r="B27" s="50">
        <v>92849</v>
      </c>
      <c r="C27" s="50">
        <v>88246</v>
      </c>
      <c r="D27" s="50">
        <v>4603</v>
      </c>
      <c r="E27" s="50">
        <v>0</v>
      </c>
      <c r="F27" s="50">
        <v>57906</v>
      </c>
      <c r="G27" s="169"/>
      <c r="H27" s="281" t="s">
        <v>51</v>
      </c>
      <c r="I27" s="281"/>
      <c r="J27" s="281"/>
      <c r="K27" s="281"/>
      <c r="L27" s="281"/>
      <c r="M27" s="281"/>
      <c r="N27" s="281"/>
      <c r="O27" s="281"/>
      <c r="P27" s="30"/>
      <c r="Q27" s="30"/>
    </row>
    <row r="28" spans="2:17" s="5" customFormat="1" ht="10.5" customHeight="1">
      <c r="B28" s="51" t="s">
        <v>248</v>
      </c>
      <c r="C28" s="51" t="s">
        <v>248</v>
      </c>
      <c r="D28" s="51" t="s">
        <v>248</v>
      </c>
      <c r="E28" s="51" t="s">
        <v>248</v>
      </c>
      <c r="F28" s="51" t="s">
        <v>248</v>
      </c>
      <c r="G28" s="86"/>
      <c r="H28" s="26"/>
      <c r="I28" s="26"/>
      <c r="J28" s="26"/>
      <c r="K28" s="26"/>
      <c r="L28" s="227" t="s">
        <v>128</v>
      </c>
      <c r="M28" s="227"/>
      <c r="N28" s="227"/>
      <c r="O28" s="227"/>
      <c r="P28" s="26"/>
      <c r="Q28" s="26"/>
    </row>
    <row r="29" spans="2:17" s="5" customFormat="1" ht="10.5" customHeight="1">
      <c r="B29" s="56">
        <v>92849</v>
      </c>
      <c r="C29" s="56">
        <v>88246</v>
      </c>
      <c r="D29" s="56">
        <v>4603</v>
      </c>
      <c r="E29" s="56">
        <v>0</v>
      </c>
      <c r="F29" s="56">
        <v>57906</v>
      </c>
      <c r="G29" s="86"/>
      <c r="H29" s="26"/>
      <c r="I29" s="26"/>
      <c r="J29" s="26"/>
      <c r="K29" s="26"/>
      <c r="L29" s="227" t="s">
        <v>129</v>
      </c>
      <c r="M29" s="227"/>
      <c r="N29" s="227"/>
      <c r="O29" s="227"/>
      <c r="P29" s="26"/>
      <c r="Q29" s="26"/>
    </row>
    <row r="30" spans="2:17" s="5" customFormat="1" ht="5.25" customHeight="1">
      <c r="B30" s="48"/>
      <c r="C30" s="48"/>
      <c r="D30" s="48"/>
      <c r="E30" s="48"/>
      <c r="F30" s="48"/>
      <c r="G30" s="86"/>
      <c r="H30" s="26"/>
      <c r="I30" s="26"/>
      <c r="J30" s="26"/>
      <c r="K30" s="26"/>
      <c r="L30" s="26"/>
      <c r="M30" s="26"/>
      <c r="N30" s="26"/>
      <c r="O30" s="26"/>
      <c r="P30" s="26"/>
      <c r="Q30" s="26"/>
    </row>
    <row r="31" spans="2:17" s="15" customFormat="1" ht="10.5" customHeight="1">
      <c r="B31" s="50">
        <v>54916</v>
      </c>
      <c r="C31" s="50">
        <v>49589</v>
      </c>
      <c r="D31" s="50">
        <v>4331</v>
      </c>
      <c r="E31" s="50">
        <v>996</v>
      </c>
      <c r="F31" s="50">
        <v>30148</v>
      </c>
      <c r="G31" s="169"/>
      <c r="H31" s="281" t="s">
        <v>52</v>
      </c>
      <c r="I31" s="281"/>
      <c r="J31" s="281"/>
      <c r="K31" s="281"/>
      <c r="L31" s="281"/>
      <c r="M31" s="281"/>
      <c r="N31" s="281"/>
      <c r="O31" s="281"/>
      <c r="P31" s="30"/>
      <c r="Q31" s="30"/>
    </row>
    <row r="32" spans="2:17" s="5" customFormat="1" ht="10.5" customHeight="1">
      <c r="B32" s="48">
        <v>11352</v>
      </c>
      <c r="C32" s="48">
        <v>8352</v>
      </c>
      <c r="D32" s="48">
        <v>3000</v>
      </c>
      <c r="E32" s="48">
        <v>0</v>
      </c>
      <c r="F32" s="48">
        <v>7678</v>
      </c>
      <c r="G32" s="86"/>
      <c r="H32" s="26"/>
      <c r="I32" s="26"/>
      <c r="J32" s="26"/>
      <c r="K32" s="26"/>
      <c r="L32" s="227" t="s">
        <v>128</v>
      </c>
      <c r="M32" s="227"/>
      <c r="N32" s="227"/>
      <c r="O32" s="227"/>
      <c r="P32" s="26"/>
      <c r="Q32" s="26"/>
    </row>
    <row r="33" spans="2:17" s="5" customFormat="1" ht="10.5" customHeight="1">
      <c r="B33" s="48">
        <v>28451</v>
      </c>
      <c r="C33" s="48">
        <v>27224</v>
      </c>
      <c r="D33" s="48">
        <v>1161</v>
      </c>
      <c r="E33" s="48">
        <v>66</v>
      </c>
      <c r="F33" s="48">
        <v>15916</v>
      </c>
      <c r="G33" s="86"/>
      <c r="H33" s="26"/>
      <c r="I33" s="26"/>
      <c r="J33" s="26"/>
      <c r="K33" s="26"/>
      <c r="L33" s="227" t="s">
        <v>129</v>
      </c>
      <c r="M33" s="227"/>
      <c r="N33" s="227"/>
      <c r="O33" s="227"/>
      <c r="P33" s="26"/>
      <c r="Q33" s="26"/>
    </row>
    <row r="34" spans="2:17" s="5" customFormat="1" ht="10.5" customHeight="1">
      <c r="B34" s="48">
        <v>15113</v>
      </c>
      <c r="C34" s="48">
        <v>14013</v>
      </c>
      <c r="D34" s="48">
        <v>170</v>
      </c>
      <c r="E34" s="48">
        <v>930</v>
      </c>
      <c r="F34" s="48">
        <v>6554</v>
      </c>
      <c r="G34" s="86"/>
      <c r="H34" s="26"/>
      <c r="I34" s="26"/>
      <c r="J34" s="26"/>
      <c r="K34" s="26"/>
      <c r="L34" s="227" t="s">
        <v>130</v>
      </c>
      <c r="M34" s="227"/>
      <c r="N34" s="227"/>
      <c r="O34" s="227"/>
      <c r="P34" s="26"/>
      <c r="Q34" s="26"/>
    </row>
    <row r="35" spans="2:17" s="5" customFormat="1" ht="10.5" customHeight="1">
      <c r="B35" s="48">
        <v>0</v>
      </c>
      <c r="C35" s="48">
        <v>0</v>
      </c>
      <c r="D35" s="48">
        <v>0</v>
      </c>
      <c r="E35" s="48">
        <v>0</v>
      </c>
      <c r="F35" s="48">
        <v>0</v>
      </c>
      <c r="G35" s="86"/>
      <c r="H35" s="26"/>
      <c r="I35" s="26"/>
      <c r="J35" s="26"/>
      <c r="K35" s="26"/>
      <c r="L35" s="227" t="s">
        <v>131</v>
      </c>
      <c r="M35" s="227"/>
      <c r="N35" s="227"/>
      <c r="O35" s="227"/>
      <c r="P35" s="26"/>
      <c r="Q35" s="26"/>
    </row>
    <row r="36" spans="2:17" s="5" customFormat="1" ht="5.25" customHeight="1">
      <c r="B36" s="48"/>
      <c r="C36" s="48"/>
      <c r="D36" s="48"/>
      <c r="E36" s="48"/>
      <c r="F36" s="48"/>
      <c r="G36" s="86"/>
      <c r="H36" s="26"/>
      <c r="I36" s="26"/>
      <c r="J36" s="26"/>
      <c r="K36" s="26"/>
      <c r="L36" s="26"/>
      <c r="M36" s="26"/>
      <c r="N36" s="26"/>
      <c r="O36" s="26"/>
      <c r="P36" s="26"/>
      <c r="Q36" s="26"/>
    </row>
    <row r="37" spans="2:17" s="15" customFormat="1" ht="10.5" customHeight="1">
      <c r="B37" s="50">
        <v>17530</v>
      </c>
      <c r="C37" s="50">
        <v>11020</v>
      </c>
      <c r="D37" s="50">
        <v>6510</v>
      </c>
      <c r="E37" s="50">
        <v>0</v>
      </c>
      <c r="F37" s="50">
        <v>12009</v>
      </c>
      <c r="G37" s="169"/>
      <c r="H37" s="281" t="s">
        <v>53</v>
      </c>
      <c r="I37" s="281"/>
      <c r="J37" s="281"/>
      <c r="K37" s="281"/>
      <c r="L37" s="281"/>
      <c r="M37" s="281"/>
      <c r="N37" s="281"/>
      <c r="O37" s="281"/>
      <c r="P37" s="30"/>
      <c r="Q37" s="30"/>
    </row>
    <row r="38" spans="2:17" s="5" customFormat="1" ht="10.5" customHeight="1">
      <c r="B38" s="48">
        <v>8252</v>
      </c>
      <c r="C38" s="48">
        <v>6032</v>
      </c>
      <c r="D38" s="48">
        <v>2220</v>
      </c>
      <c r="E38" s="48">
        <v>0</v>
      </c>
      <c r="F38" s="48">
        <v>4849</v>
      </c>
      <c r="G38" s="86"/>
      <c r="H38" s="26"/>
      <c r="I38" s="26"/>
      <c r="J38" s="26"/>
      <c r="K38" s="26"/>
      <c r="L38" s="227" t="s">
        <v>128</v>
      </c>
      <c r="M38" s="227"/>
      <c r="N38" s="227"/>
      <c r="O38" s="227"/>
      <c r="P38" s="26"/>
      <c r="Q38" s="26"/>
    </row>
    <row r="39" spans="2:17" s="5" customFormat="1" ht="10.5" customHeight="1">
      <c r="B39" s="48">
        <v>0</v>
      </c>
      <c r="C39" s="48">
        <v>0</v>
      </c>
      <c r="D39" s="48">
        <v>0</v>
      </c>
      <c r="E39" s="48">
        <v>0</v>
      </c>
      <c r="F39" s="48">
        <v>0</v>
      </c>
      <c r="G39" s="86"/>
      <c r="H39" s="26"/>
      <c r="I39" s="26"/>
      <c r="J39" s="26"/>
      <c r="K39" s="26"/>
      <c r="L39" s="227" t="s">
        <v>129</v>
      </c>
      <c r="M39" s="227"/>
      <c r="N39" s="227"/>
      <c r="O39" s="227"/>
      <c r="P39" s="26"/>
      <c r="Q39" s="26"/>
    </row>
    <row r="40" spans="2:17" s="5" customFormat="1" ht="10.5" customHeight="1">
      <c r="B40" s="48">
        <v>9278</v>
      </c>
      <c r="C40" s="48">
        <v>4988</v>
      </c>
      <c r="D40" s="48">
        <v>4290</v>
      </c>
      <c r="E40" s="48">
        <v>0</v>
      </c>
      <c r="F40" s="48">
        <v>7160</v>
      </c>
      <c r="G40" s="86"/>
      <c r="H40" s="26"/>
      <c r="I40" s="26"/>
      <c r="J40" s="26"/>
      <c r="K40" s="26"/>
      <c r="L40" s="227" t="s">
        <v>130</v>
      </c>
      <c r="M40" s="227"/>
      <c r="N40" s="227"/>
      <c r="O40" s="227"/>
      <c r="P40" s="26"/>
      <c r="Q40" s="26"/>
    </row>
    <row r="41" spans="2:17" s="5" customFormat="1" ht="5.25" customHeight="1">
      <c r="B41" s="48"/>
      <c r="C41" s="48"/>
      <c r="D41" s="48"/>
      <c r="E41" s="48"/>
      <c r="F41" s="48"/>
      <c r="G41" s="86"/>
      <c r="H41" s="26"/>
      <c r="I41" s="26"/>
      <c r="J41" s="26"/>
      <c r="K41" s="26"/>
      <c r="L41" s="26"/>
      <c r="M41" s="26"/>
      <c r="N41" s="26"/>
      <c r="O41" s="26"/>
      <c r="P41" s="26"/>
      <c r="Q41" s="26"/>
    </row>
    <row r="42" spans="2:17" s="15" customFormat="1" ht="10.5" customHeight="1">
      <c r="B42" s="50">
        <v>131237</v>
      </c>
      <c r="C42" s="50">
        <v>123693</v>
      </c>
      <c r="D42" s="50">
        <v>7544</v>
      </c>
      <c r="E42" s="50">
        <v>0</v>
      </c>
      <c r="F42" s="50">
        <v>71369</v>
      </c>
      <c r="G42" s="169"/>
      <c r="H42" s="281" t="s">
        <v>54</v>
      </c>
      <c r="I42" s="281"/>
      <c r="J42" s="281"/>
      <c r="K42" s="281"/>
      <c r="L42" s="281"/>
      <c r="M42" s="281"/>
      <c r="N42" s="281"/>
      <c r="O42" s="281"/>
      <c r="P42" s="30"/>
      <c r="Q42" s="30"/>
    </row>
    <row r="43" spans="2:17" s="5" customFormat="1" ht="10.5" customHeight="1">
      <c r="B43" s="56">
        <v>48440</v>
      </c>
      <c r="C43" s="56">
        <v>44846</v>
      </c>
      <c r="D43" s="56">
        <v>3594</v>
      </c>
      <c r="E43" s="56">
        <v>0</v>
      </c>
      <c r="F43" s="56">
        <v>24174</v>
      </c>
      <c r="G43" s="86"/>
      <c r="H43" s="26"/>
      <c r="I43" s="26"/>
      <c r="J43" s="26"/>
      <c r="K43" s="26"/>
      <c r="L43" s="227" t="s">
        <v>128</v>
      </c>
      <c r="M43" s="227"/>
      <c r="N43" s="227"/>
      <c r="O43" s="227"/>
      <c r="P43" s="26"/>
      <c r="Q43" s="26"/>
    </row>
    <row r="44" spans="2:17" s="5" customFormat="1" ht="10.5" customHeight="1">
      <c r="B44" s="51" t="s">
        <v>347</v>
      </c>
      <c r="C44" s="51" t="s">
        <v>347</v>
      </c>
      <c r="D44" s="51" t="s">
        <v>347</v>
      </c>
      <c r="E44" s="51" t="s">
        <v>347</v>
      </c>
      <c r="F44" s="51" t="s">
        <v>347</v>
      </c>
      <c r="G44" s="86"/>
      <c r="H44" s="26"/>
      <c r="I44" s="26"/>
      <c r="J44" s="26"/>
      <c r="K44" s="26"/>
      <c r="L44" s="227" t="s">
        <v>129</v>
      </c>
      <c r="M44" s="227"/>
      <c r="N44" s="227"/>
      <c r="O44" s="227"/>
      <c r="P44" s="26"/>
      <c r="Q44" s="26"/>
    </row>
    <row r="45" spans="2:17" s="5" customFormat="1" ht="10.5" customHeight="1">
      <c r="B45" s="48">
        <v>73640</v>
      </c>
      <c r="C45" s="48">
        <v>70153</v>
      </c>
      <c r="D45" s="48">
        <v>3487</v>
      </c>
      <c r="E45" s="48">
        <v>0</v>
      </c>
      <c r="F45" s="48">
        <v>47788</v>
      </c>
      <c r="G45" s="86"/>
      <c r="H45" s="26"/>
      <c r="I45" s="26"/>
      <c r="J45" s="26"/>
      <c r="K45" s="26"/>
      <c r="L45" s="227" t="s">
        <v>130</v>
      </c>
      <c r="M45" s="227"/>
      <c r="N45" s="227"/>
      <c r="O45" s="227"/>
      <c r="P45" s="26"/>
      <c r="Q45" s="26"/>
    </row>
    <row r="46" spans="2:17" s="5" customFormat="1" ht="10.5" customHeight="1">
      <c r="B46" s="48">
        <v>9157</v>
      </c>
      <c r="C46" s="48">
        <v>8694</v>
      </c>
      <c r="D46" s="48">
        <v>463</v>
      </c>
      <c r="E46" s="48">
        <v>0</v>
      </c>
      <c r="F46" s="48">
        <v>-593</v>
      </c>
      <c r="G46" s="86"/>
      <c r="H46" s="26"/>
      <c r="I46" s="26"/>
      <c r="J46" s="26"/>
      <c r="K46" s="26"/>
      <c r="L46" s="227" t="s">
        <v>131</v>
      </c>
      <c r="M46" s="227"/>
      <c r="N46" s="227"/>
      <c r="O46" s="227"/>
      <c r="P46" s="26"/>
      <c r="Q46" s="26"/>
    </row>
    <row r="47" spans="2:17" s="5" customFormat="1" ht="10.5" customHeight="1">
      <c r="B47" s="51" t="s">
        <v>347</v>
      </c>
      <c r="C47" s="51" t="s">
        <v>347</v>
      </c>
      <c r="D47" s="51" t="s">
        <v>347</v>
      </c>
      <c r="E47" s="51" t="s">
        <v>347</v>
      </c>
      <c r="F47" s="51" t="s">
        <v>347</v>
      </c>
      <c r="G47" s="86"/>
      <c r="H47" s="26"/>
      <c r="I47" s="26"/>
      <c r="J47" s="26"/>
      <c r="K47" s="26"/>
      <c r="L47" s="227" t="s">
        <v>132</v>
      </c>
      <c r="M47" s="227"/>
      <c r="N47" s="227"/>
      <c r="O47" s="227"/>
      <c r="P47" s="26"/>
      <c r="Q47" s="26"/>
    </row>
    <row r="48" spans="2:17" s="5" customFormat="1" ht="10.5" customHeight="1">
      <c r="B48" s="51" t="s">
        <v>347</v>
      </c>
      <c r="C48" s="51" t="s">
        <v>347</v>
      </c>
      <c r="D48" s="51" t="s">
        <v>347</v>
      </c>
      <c r="E48" s="51" t="s">
        <v>347</v>
      </c>
      <c r="F48" s="51" t="s">
        <v>347</v>
      </c>
      <c r="G48" s="86"/>
      <c r="H48" s="26"/>
      <c r="I48" s="26"/>
      <c r="J48" s="26"/>
      <c r="K48" s="26"/>
      <c r="L48" s="227" t="s">
        <v>133</v>
      </c>
      <c r="M48" s="227"/>
      <c r="N48" s="227"/>
      <c r="O48" s="227"/>
      <c r="P48" s="26"/>
      <c r="Q48" s="26"/>
    </row>
    <row r="49" spans="2:17" s="5" customFormat="1" ht="5.25" customHeight="1">
      <c r="B49" s="48"/>
      <c r="C49" s="48"/>
      <c r="D49" s="48"/>
      <c r="E49" s="48"/>
      <c r="F49" s="48"/>
      <c r="G49" s="86"/>
      <c r="H49" s="26"/>
      <c r="I49" s="26"/>
      <c r="J49" s="26"/>
      <c r="K49" s="26"/>
      <c r="L49" s="26"/>
      <c r="M49" s="26"/>
      <c r="N49" s="26"/>
      <c r="O49" s="26"/>
      <c r="P49" s="26"/>
      <c r="Q49" s="26"/>
    </row>
    <row r="50" spans="2:17" s="15" customFormat="1" ht="10.5" customHeight="1">
      <c r="B50" s="50">
        <v>89485</v>
      </c>
      <c r="C50" s="50">
        <v>74057</v>
      </c>
      <c r="D50" s="50">
        <v>15428</v>
      </c>
      <c r="E50" s="50">
        <v>0</v>
      </c>
      <c r="F50" s="50">
        <v>65060</v>
      </c>
      <c r="G50" s="169"/>
      <c r="H50" s="281" t="s">
        <v>55</v>
      </c>
      <c r="I50" s="281"/>
      <c r="J50" s="281"/>
      <c r="K50" s="281"/>
      <c r="L50" s="281"/>
      <c r="M50" s="281"/>
      <c r="N50" s="281"/>
      <c r="O50" s="281"/>
      <c r="P50" s="30"/>
      <c r="Q50" s="30"/>
    </row>
    <row r="51" spans="2:17" s="5" customFormat="1" ht="10.5" customHeight="1">
      <c r="B51" s="48">
        <v>0</v>
      </c>
      <c r="C51" s="48">
        <v>0</v>
      </c>
      <c r="D51" s="48">
        <v>0</v>
      </c>
      <c r="E51" s="48">
        <v>0</v>
      </c>
      <c r="F51" s="48">
        <v>0</v>
      </c>
      <c r="G51" s="86"/>
      <c r="H51" s="26"/>
      <c r="I51" s="26"/>
      <c r="J51" s="26"/>
      <c r="K51" s="26"/>
      <c r="L51" s="227" t="s">
        <v>128</v>
      </c>
      <c r="M51" s="227"/>
      <c r="N51" s="227"/>
      <c r="O51" s="227"/>
      <c r="P51" s="26"/>
      <c r="Q51" s="26"/>
    </row>
    <row r="52" spans="2:17" s="5" customFormat="1" ht="10.5" customHeight="1">
      <c r="B52" s="56">
        <v>89485</v>
      </c>
      <c r="C52" s="56">
        <v>74057</v>
      </c>
      <c r="D52" s="56">
        <v>15428</v>
      </c>
      <c r="E52" s="56">
        <v>0</v>
      </c>
      <c r="F52" s="56">
        <v>65060</v>
      </c>
      <c r="G52" s="86"/>
      <c r="H52" s="26"/>
      <c r="I52" s="26"/>
      <c r="J52" s="26"/>
      <c r="K52" s="26"/>
      <c r="L52" s="227" t="s">
        <v>129</v>
      </c>
      <c r="M52" s="227"/>
      <c r="N52" s="227"/>
      <c r="O52" s="227"/>
      <c r="P52" s="26"/>
      <c r="Q52" s="26"/>
    </row>
    <row r="53" spans="2:17" s="5" customFormat="1" ht="10.5" customHeight="1">
      <c r="B53" s="51" t="s">
        <v>347</v>
      </c>
      <c r="C53" s="51" t="s">
        <v>347</v>
      </c>
      <c r="D53" s="51" t="s">
        <v>347</v>
      </c>
      <c r="E53" s="51" t="s">
        <v>347</v>
      </c>
      <c r="F53" s="51" t="s">
        <v>347</v>
      </c>
      <c r="G53" s="86"/>
      <c r="H53" s="26"/>
      <c r="I53" s="26"/>
      <c r="J53" s="26"/>
      <c r="K53" s="26"/>
      <c r="L53" s="227" t="s">
        <v>130</v>
      </c>
      <c r="M53" s="227"/>
      <c r="N53" s="227"/>
      <c r="O53" s="227"/>
      <c r="P53" s="26"/>
      <c r="Q53" s="26"/>
    </row>
    <row r="54" spans="2:7" s="5" customFormat="1" ht="5.25" customHeight="1">
      <c r="B54" s="51"/>
      <c r="C54" s="51"/>
      <c r="D54" s="51"/>
      <c r="E54" s="51"/>
      <c r="F54" s="51"/>
      <c r="G54" s="86"/>
    </row>
    <row r="55" spans="2:17" s="15" customFormat="1" ht="10.5" customHeight="1">
      <c r="B55" s="50">
        <v>12216</v>
      </c>
      <c r="C55" s="50">
        <v>12006</v>
      </c>
      <c r="D55" s="50">
        <v>210</v>
      </c>
      <c r="E55" s="50">
        <v>0</v>
      </c>
      <c r="F55" s="50">
        <v>4973</v>
      </c>
      <c r="G55" s="169"/>
      <c r="H55" s="281" t="s">
        <v>56</v>
      </c>
      <c r="I55" s="281"/>
      <c r="J55" s="281"/>
      <c r="K55" s="281"/>
      <c r="L55" s="281"/>
      <c r="M55" s="281"/>
      <c r="N55" s="281"/>
      <c r="O55" s="281"/>
      <c r="P55" s="30"/>
      <c r="Q55" s="30"/>
    </row>
    <row r="56" spans="2:17" s="5" customFormat="1" ht="10.5" customHeight="1">
      <c r="B56" s="51" t="s">
        <v>351</v>
      </c>
      <c r="C56" s="51" t="s">
        <v>351</v>
      </c>
      <c r="D56" s="51" t="s">
        <v>351</v>
      </c>
      <c r="E56" s="51" t="s">
        <v>351</v>
      </c>
      <c r="F56" s="51" t="s">
        <v>351</v>
      </c>
      <c r="G56" s="86"/>
      <c r="H56" s="26"/>
      <c r="I56" s="26"/>
      <c r="J56" s="26"/>
      <c r="K56" s="26"/>
      <c r="L56" s="227" t="s">
        <v>128</v>
      </c>
      <c r="M56" s="227"/>
      <c r="N56" s="227"/>
      <c r="O56" s="227"/>
      <c r="P56" s="26"/>
      <c r="Q56" s="26"/>
    </row>
    <row r="57" spans="2:17" s="5" customFormat="1" ht="10.5" customHeight="1">
      <c r="B57" s="170">
        <v>12216</v>
      </c>
      <c r="C57" s="170">
        <v>12006</v>
      </c>
      <c r="D57" s="170">
        <v>210</v>
      </c>
      <c r="E57" s="170">
        <v>0</v>
      </c>
      <c r="F57" s="170">
        <v>4973</v>
      </c>
      <c r="G57" s="86"/>
      <c r="H57" s="26"/>
      <c r="I57" s="26"/>
      <c r="J57" s="26"/>
      <c r="K57" s="26"/>
      <c r="L57" s="227" t="s">
        <v>129</v>
      </c>
      <c r="M57" s="227"/>
      <c r="N57" s="227"/>
      <c r="O57" s="227"/>
      <c r="P57" s="26"/>
      <c r="Q57" s="26"/>
    </row>
    <row r="58" spans="2:17" s="5" customFormat="1" ht="10.5" customHeight="1">
      <c r="B58" s="51">
        <v>0</v>
      </c>
      <c r="C58" s="51">
        <v>0</v>
      </c>
      <c r="D58" s="51">
        <v>0</v>
      </c>
      <c r="E58" s="51">
        <v>0</v>
      </c>
      <c r="F58" s="51">
        <v>0</v>
      </c>
      <c r="G58" s="86"/>
      <c r="H58" s="26"/>
      <c r="I58" s="26"/>
      <c r="J58" s="26"/>
      <c r="K58" s="26"/>
      <c r="L58" s="227" t="s">
        <v>130</v>
      </c>
      <c r="M58" s="227"/>
      <c r="N58" s="227"/>
      <c r="O58" s="227"/>
      <c r="P58" s="26"/>
      <c r="Q58" s="26"/>
    </row>
    <row r="59" spans="2:17" s="5" customFormat="1" ht="5.25" customHeight="1">
      <c r="B59" s="51"/>
      <c r="C59" s="51"/>
      <c r="D59" s="51"/>
      <c r="E59" s="51"/>
      <c r="F59" s="51"/>
      <c r="G59" s="86"/>
      <c r="H59" s="26"/>
      <c r="I59" s="26"/>
      <c r="J59" s="26"/>
      <c r="K59" s="26"/>
      <c r="L59" s="26"/>
      <c r="M59" s="26"/>
      <c r="N59" s="26"/>
      <c r="O59" s="26"/>
      <c r="P59" s="26"/>
      <c r="Q59" s="26"/>
    </row>
    <row r="60" spans="2:17" s="15" customFormat="1" ht="10.5" customHeight="1">
      <c r="B60" s="50">
        <v>74966</v>
      </c>
      <c r="C60" s="50">
        <v>68015</v>
      </c>
      <c r="D60" s="50">
        <v>6916</v>
      </c>
      <c r="E60" s="50">
        <v>35</v>
      </c>
      <c r="F60" s="50">
        <v>32322</v>
      </c>
      <c r="G60" s="169"/>
      <c r="H60" s="281" t="s">
        <v>57</v>
      </c>
      <c r="I60" s="281"/>
      <c r="J60" s="281"/>
      <c r="K60" s="281"/>
      <c r="L60" s="281"/>
      <c r="M60" s="281"/>
      <c r="N60" s="281"/>
      <c r="O60" s="281"/>
      <c r="P60" s="30"/>
      <c r="Q60" s="30"/>
    </row>
    <row r="61" spans="2:17" s="5" customFormat="1" ht="10.5" customHeight="1">
      <c r="B61" s="170">
        <v>74966</v>
      </c>
      <c r="C61" s="170">
        <v>68015</v>
      </c>
      <c r="D61" s="170">
        <v>6916</v>
      </c>
      <c r="E61" s="170">
        <v>35</v>
      </c>
      <c r="F61" s="170">
        <v>32322</v>
      </c>
      <c r="G61" s="86"/>
      <c r="H61" s="26"/>
      <c r="I61" s="26"/>
      <c r="J61" s="26"/>
      <c r="K61" s="26"/>
      <c r="L61" s="227" t="s">
        <v>128</v>
      </c>
      <c r="M61" s="227"/>
      <c r="N61" s="227"/>
      <c r="O61" s="227"/>
      <c r="P61" s="26"/>
      <c r="Q61" s="26"/>
    </row>
    <row r="62" spans="2:17" s="5" customFormat="1" ht="10.5" customHeight="1">
      <c r="B62" s="51" t="s">
        <v>347</v>
      </c>
      <c r="C62" s="51" t="s">
        <v>347</v>
      </c>
      <c r="D62" s="51" t="s">
        <v>347</v>
      </c>
      <c r="E62" s="51" t="s">
        <v>347</v>
      </c>
      <c r="F62" s="51" t="s">
        <v>347</v>
      </c>
      <c r="G62" s="86"/>
      <c r="H62" s="26"/>
      <c r="I62" s="26"/>
      <c r="J62" s="26"/>
      <c r="K62" s="26"/>
      <c r="L62" s="227" t="s">
        <v>129</v>
      </c>
      <c r="M62" s="227"/>
      <c r="N62" s="227"/>
      <c r="O62" s="227"/>
      <c r="P62" s="26"/>
      <c r="Q62" s="26"/>
    </row>
    <row r="63" spans="2:17" s="5" customFormat="1" ht="10.5" customHeight="1">
      <c r="B63" s="51">
        <v>0</v>
      </c>
      <c r="C63" s="51">
        <v>0</v>
      </c>
      <c r="D63" s="51">
        <v>0</v>
      </c>
      <c r="E63" s="51">
        <v>0</v>
      </c>
      <c r="F63" s="51">
        <v>0</v>
      </c>
      <c r="G63" s="86"/>
      <c r="H63" s="26"/>
      <c r="I63" s="26"/>
      <c r="J63" s="26"/>
      <c r="K63" s="26"/>
      <c r="L63" s="227" t="s">
        <v>130</v>
      </c>
      <c r="M63" s="227"/>
      <c r="N63" s="227"/>
      <c r="O63" s="227"/>
      <c r="P63" s="26"/>
      <c r="Q63" s="26"/>
    </row>
    <row r="64" spans="2:17" s="5" customFormat="1" ht="10.5" customHeight="1">
      <c r="B64" s="51" t="s">
        <v>347</v>
      </c>
      <c r="C64" s="51" t="s">
        <v>347</v>
      </c>
      <c r="D64" s="51" t="s">
        <v>347</v>
      </c>
      <c r="E64" s="51" t="s">
        <v>347</v>
      </c>
      <c r="F64" s="51" t="s">
        <v>347</v>
      </c>
      <c r="G64" s="86"/>
      <c r="H64" s="26"/>
      <c r="I64" s="26"/>
      <c r="J64" s="26"/>
      <c r="K64" s="26"/>
      <c r="L64" s="227" t="s">
        <v>131</v>
      </c>
      <c r="M64" s="227"/>
      <c r="N64" s="227"/>
      <c r="O64" s="227"/>
      <c r="P64" s="26"/>
      <c r="Q64" s="26"/>
    </row>
    <row r="65" spans="2:17" s="5" customFormat="1" ht="5.25" customHeight="1">
      <c r="B65" s="51"/>
      <c r="C65" s="51"/>
      <c r="D65" s="51"/>
      <c r="E65" s="51"/>
      <c r="F65" s="51"/>
      <c r="G65" s="86"/>
      <c r="H65" s="26"/>
      <c r="I65" s="26"/>
      <c r="J65" s="26"/>
      <c r="K65" s="26"/>
      <c r="L65" s="26"/>
      <c r="M65" s="26"/>
      <c r="N65" s="26"/>
      <c r="O65" s="26"/>
      <c r="P65" s="26"/>
      <c r="Q65" s="26"/>
    </row>
    <row r="66" spans="2:17" s="15" customFormat="1" ht="10.5" customHeight="1">
      <c r="B66" s="50">
        <v>89259</v>
      </c>
      <c r="C66" s="50">
        <v>69754</v>
      </c>
      <c r="D66" s="50">
        <v>19505</v>
      </c>
      <c r="E66" s="50">
        <v>0</v>
      </c>
      <c r="F66" s="50">
        <v>36046</v>
      </c>
      <c r="G66" s="169"/>
      <c r="H66" s="281" t="s">
        <v>58</v>
      </c>
      <c r="I66" s="281"/>
      <c r="J66" s="281"/>
      <c r="K66" s="281"/>
      <c r="L66" s="281"/>
      <c r="M66" s="281"/>
      <c r="N66" s="281"/>
      <c r="O66" s="281"/>
      <c r="P66" s="30"/>
      <c r="Q66" s="30"/>
    </row>
    <row r="67" spans="2:17" s="5" customFormat="1" ht="10.5" customHeight="1">
      <c r="B67" s="51">
        <v>3820</v>
      </c>
      <c r="C67" s="51">
        <v>1837</v>
      </c>
      <c r="D67" s="51">
        <v>1983</v>
      </c>
      <c r="E67" s="51">
        <v>0</v>
      </c>
      <c r="F67" s="51">
        <v>2098</v>
      </c>
      <c r="G67" s="86"/>
      <c r="H67" s="26"/>
      <c r="I67" s="26"/>
      <c r="J67" s="26"/>
      <c r="K67" s="26"/>
      <c r="L67" s="227" t="s">
        <v>128</v>
      </c>
      <c r="M67" s="227"/>
      <c r="N67" s="227"/>
      <c r="O67" s="227"/>
      <c r="P67" s="26"/>
      <c r="Q67" s="26"/>
    </row>
    <row r="68" spans="2:17" s="5" customFormat="1" ht="10.5" customHeight="1">
      <c r="B68" s="170">
        <v>4165</v>
      </c>
      <c r="C68" s="170">
        <v>3287</v>
      </c>
      <c r="D68" s="170">
        <v>878</v>
      </c>
      <c r="E68" s="170">
        <v>0</v>
      </c>
      <c r="F68" s="170">
        <v>1542</v>
      </c>
      <c r="G68" s="86"/>
      <c r="H68" s="26"/>
      <c r="I68" s="26"/>
      <c r="J68" s="26"/>
      <c r="K68" s="26"/>
      <c r="L68" s="227" t="s">
        <v>129</v>
      </c>
      <c r="M68" s="227"/>
      <c r="N68" s="227"/>
      <c r="O68" s="227"/>
      <c r="P68" s="26"/>
      <c r="Q68" s="26"/>
    </row>
    <row r="69" spans="2:17" s="5" customFormat="1" ht="10.5" customHeight="1">
      <c r="B69" s="170">
        <v>7924</v>
      </c>
      <c r="C69" s="170">
        <v>6280</v>
      </c>
      <c r="D69" s="170">
        <v>1644</v>
      </c>
      <c r="E69" s="170">
        <v>0</v>
      </c>
      <c r="F69" s="170">
        <v>4516</v>
      </c>
      <c r="G69" s="86"/>
      <c r="H69" s="26"/>
      <c r="I69" s="26"/>
      <c r="J69" s="26"/>
      <c r="K69" s="26"/>
      <c r="L69" s="227" t="s">
        <v>130</v>
      </c>
      <c r="M69" s="227"/>
      <c r="N69" s="227"/>
      <c r="O69" s="227"/>
      <c r="P69" s="26"/>
      <c r="Q69" s="26"/>
    </row>
    <row r="70" spans="2:17" s="5" customFormat="1" ht="10.5" customHeight="1">
      <c r="B70" s="51" t="s">
        <v>347</v>
      </c>
      <c r="C70" s="51" t="s">
        <v>347</v>
      </c>
      <c r="D70" s="51" t="s">
        <v>347</v>
      </c>
      <c r="E70" s="51" t="s">
        <v>347</v>
      </c>
      <c r="F70" s="51" t="s">
        <v>347</v>
      </c>
      <c r="G70" s="86"/>
      <c r="H70" s="26"/>
      <c r="I70" s="26"/>
      <c r="J70" s="26"/>
      <c r="K70" s="26"/>
      <c r="L70" s="227" t="s">
        <v>131</v>
      </c>
      <c r="M70" s="227"/>
      <c r="N70" s="227"/>
      <c r="O70" s="227"/>
      <c r="P70" s="26"/>
      <c r="Q70" s="26"/>
    </row>
    <row r="71" spans="2:17" s="5" customFormat="1" ht="10.5" customHeight="1">
      <c r="B71" s="51" t="s">
        <v>347</v>
      </c>
      <c r="C71" s="51" t="s">
        <v>347</v>
      </c>
      <c r="D71" s="51" t="s">
        <v>347</v>
      </c>
      <c r="E71" s="51" t="s">
        <v>347</v>
      </c>
      <c r="F71" s="51" t="s">
        <v>347</v>
      </c>
      <c r="G71" s="86"/>
      <c r="H71" s="26"/>
      <c r="I71" s="26"/>
      <c r="J71" s="26"/>
      <c r="K71" s="26"/>
      <c r="L71" s="227" t="s">
        <v>132</v>
      </c>
      <c r="M71" s="227"/>
      <c r="N71" s="227"/>
      <c r="O71" s="227"/>
      <c r="P71" s="26"/>
      <c r="Q71" s="26"/>
    </row>
    <row r="72" spans="2:17" s="5" customFormat="1" ht="10.5" customHeight="1">
      <c r="B72" s="51">
        <v>73350</v>
      </c>
      <c r="C72" s="51">
        <v>58350</v>
      </c>
      <c r="D72" s="51">
        <v>15000</v>
      </c>
      <c r="E72" s="51">
        <v>0</v>
      </c>
      <c r="F72" s="51">
        <v>27890</v>
      </c>
      <c r="G72" s="86"/>
      <c r="H72" s="26"/>
      <c r="I72" s="26"/>
      <c r="J72" s="26"/>
      <c r="K72" s="26"/>
      <c r="L72" s="227" t="s">
        <v>133</v>
      </c>
      <c r="M72" s="227"/>
      <c r="N72" s="227"/>
      <c r="O72" s="227"/>
      <c r="P72" s="26"/>
      <c r="Q72" s="26"/>
    </row>
    <row r="73" spans="2:17" s="5" customFormat="1" ht="5.25" customHeight="1">
      <c r="B73" s="51"/>
      <c r="C73" s="51"/>
      <c r="D73" s="51"/>
      <c r="E73" s="51"/>
      <c r="F73" s="51"/>
      <c r="G73" s="86"/>
      <c r="H73" s="26"/>
      <c r="I73" s="26"/>
      <c r="J73" s="26"/>
      <c r="K73" s="26"/>
      <c r="L73" s="26"/>
      <c r="M73" s="26"/>
      <c r="N73" s="26"/>
      <c r="O73" s="26"/>
      <c r="P73" s="26"/>
      <c r="Q73" s="26"/>
    </row>
    <row r="74" spans="2:17" s="15" customFormat="1" ht="10.5" customHeight="1">
      <c r="B74" s="50">
        <v>32406</v>
      </c>
      <c r="C74" s="50">
        <v>11973</v>
      </c>
      <c r="D74" s="50">
        <v>20433</v>
      </c>
      <c r="E74" s="50">
        <v>0</v>
      </c>
      <c r="F74" s="50">
        <v>12651</v>
      </c>
      <c r="G74" s="169"/>
      <c r="H74" s="281" t="s">
        <v>59</v>
      </c>
      <c r="I74" s="281"/>
      <c r="J74" s="281"/>
      <c r="K74" s="281"/>
      <c r="L74" s="281"/>
      <c r="M74" s="281"/>
      <c r="N74" s="281"/>
      <c r="O74" s="281"/>
      <c r="P74" s="30"/>
      <c r="Q74" s="30"/>
    </row>
    <row r="75" spans="2:17" s="5" customFormat="1" ht="10.5" customHeight="1">
      <c r="B75" s="51" t="s">
        <v>350</v>
      </c>
      <c r="C75" s="51" t="s">
        <v>350</v>
      </c>
      <c r="D75" s="51" t="s">
        <v>350</v>
      </c>
      <c r="E75" s="51" t="s">
        <v>350</v>
      </c>
      <c r="F75" s="51" t="s">
        <v>350</v>
      </c>
      <c r="G75" s="86"/>
      <c r="H75" s="26"/>
      <c r="I75" s="26"/>
      <c r="J75" s="26"/>
      <c r="K75" s="26"/>
      <c r="L75" s="227" t="s">
        <v>128</v>
      </c>
      <c r="M75" s="227"/>
      <c r="N75" s="227"/>
      <c r="O75" s="227"/>
      <c r="P75" s="26"/>
      <c r="Q75" s="26"/>
    </row>
    <row r="76" spans="2:17" s="5" customFormat="1" ht="10.5" customHeight="1">
      <c r="B76" s="170">
        <v>32406</v>
      </c>
      <c r="C76" s="170">
        <v>11973</v>
      </c>
      <c r="D76" s="170">
        <v>20433</v>
      </c>
      <c r="E76" s="170">
        <v>0</v>
      </c>
      <c r="F76" s="170">
        <v>12651</v>
      </c>
      <c r="G76" s="86"/>
      <c r="H76" s="26"/>
      <c r="I76" s="26"/>
      <c r="J76" s="26"/>
      <c r="K76" s="26"/>
      <c r="L76" s="227" t="s">
        <v>129</v>
      </c>
      <c r="M76" s="227"/>
      <c r="N76" s="227"/>
      <c r="O76" s="227"/>
      <c r="P76" s="26"/>
      <c r="Q76" s="26"/>
    </row>
    <row r="77" spans="2:17" s="5" customFormat="1" ht="10.5" customHeight="1">
      <c r="B77" s="51">
        <v>0</v>
      </c>
      <c r="C77" s="51">
        <v>0</v>
      </c>
      <c r="D77" s="51">
        <v>0</v>
      </c>
      <c r="E77" s="51">
        <v>0</v>
      </c>
      <c r="F77" s="51">
        <v>0</v>
      </c>
      <c r="G77" s="86"/>
      <c r="H77" s="26"/>
      <c r="I77" s="26"/>
      <c r="J77" s="26"/>
      <c r="K77" s="26"/>
      <c r="L77" s="227" t="s">
        <v>130</v>
      </c>
      <c r="M77" s="227"/>
      <c r="N77" s="227"/>
      <c r="O77" s="227"/>
      <c r="P77" s="26"/>
      <c r="Q77" s="26"/>
    </row>
    <row r="78" spans="2:17" s="5" customFormat="1" ht="10.5" customHeight="1">
      <c r="B78" s="51" t="s">
        <v>347</v>
      </c>
      <c r="C78" s="51" t="s">
        <v>347</v>
      </c>
      <c r="D78" s="51" t="s">
        <v>347</v>
      </c>
      <c r="E78" s="51" t="s">
        <v>347</v>
      </c>
      <c r="F78" s="51" t="s">
        <v>347</v>
      </c>
      <c r="G78" s="86"/>
      <c r="H78" s="26"/>
      <c r="I78" s="26"/>
      <c r="J78" s="26"/>
      <c r="K78" s="26"/>
      <c r="L78" s="227" t="s">
        <v>131</v>
      </c>
      <c r="M78" s="227"/>
      <c r="N78" s="227"/>
      <c r="O78" s="227"/>
      <c r="P78" s="26"/>
      <c r="Q78" s="26"/>
    </row>
    <row r="79" spans="2:17" s="5" customFormat="1" ht="5.25" customHeight="1">
      <c r="B79" s="51"/>
      <c r="C79" s="51"/>
      <c r="D79" s="51"/>
      <c r="E79" s="51"/>
      <c r="F79" s="51"/>
      <c r="G79" s="86"/>
      <c r="H79" s="26"/>
      <c r="I79" s="26"/>
      <c r="J79" s="26"/>
      <c r="K79" s="26"/>
      <c r="L79" s="26"/>
      <c r="M79" s="26"/>
      <c r="N79" s="26"/>
      <c r="O79" s="26"/>
      <c r="P79" s="26"/>
      <c r="Q79" s="26"/>
    </row>
    <row r="80" spans="2:17" s="15" customFormat="1" ht="10.5" customHeight="1">
      <c r="B80" s="50">
        <v>39828</v>
      </c>
      <c r="C80" s="50">
        <v>38128</v>
      </c>
      <c r="D80" s="50">
        <v>1700</v>
      </c>
      <c r="E80" s="50">
        <v>0</v>
      </c>
      <c r="F80" s="50">
        <v>33736</v>
      </c>
      <c r="G80" s="169"/>
      <c r="H80" s="281" t="s">
        <v>60</v>
      </c>
      <c r="I80" s="281"/>
      <c r="J80" s="281"/>
      <c r="K80" s="281"/>
      <c r="L80" s="281"/>
      <c r="M80" s="281"/>
      <c r="N80" s="281"/>
      <c r="O80" s="281"/>
      <c r="P80" s="30"/>
      <c r="Q80" s="30"/>
    </row>
    <row r="81" spans="2:17" s="5" customFormat="1" ht="10.5" customHeight="1">
      <c r="B81" s="51" t="s">
        <v>349</v>
      </c>
      <c r="C81" s="51" t="s">
        <v>349</v>
      </c>
      <c r="D81" s="51" t="s">
        <v>349</v>
      </c>
      <c r="E81" s="51" t="s">
        <v>349</v>
      </c>
      <c r="F81" s="51" t="s">
        <v>349</v>
      </c>
      <c r="G81" s="86"/>
      <c r="H81" s="26"/>
      <c r="I81" s="26"/>
      <c r="J81" s="26"/>
      <c r="K81" s="26"/>
      <c r="L81" s="227" t="s">
        <v>128</v>
      </c>
      <c r="M81" s="227"/>
      <c r="N81" s="227"/>
      <c r="O81" s="227"/>
      <c r="P81" s="26"/>
      <c r="Q81" s="26"/>
    </row>
    <row r="82" spans="2:17" s="5" customFormat="1" ht="10.5" customHeight="1">
      <c r="B82" s="51" t="s">
        <v>347</v>
      </c>
      <c r="C82" s="51" t="s">
        <v>347</v>
      </c>
      <c r="D82" s="51" t="s">
        <v>347</v>
      </c>
      <c r="E82" s="51" t="s">
        <v>347</v>
      </c>
      <c r="F82" s="51" t="s">
        <v>347</v>
      </c>
      <c r="G82" s="86"/>
      <c r="H82" s="26"/>
      <c r="I82" s="26"/>
      <c r="J82" s="26"/>
      <c r="K82" s="26"/>
      <c r="L82" s="227" t="s">
        <v>129</v>
      </c>
      <c r="M82" s="227"/>
      <c r="N82" s="227"/>
      <c r="O82" s="227"/>
      <c r="P82" s="26"/>
      <c r="Q82" s="26"/>
    </row>
    <row r="83" spans="2:17" s="5" customFormat="1" ht="10.5" customHeight="1">
      <c r="B83" s="48">
        <v>0</v>
      </c>
      <c r="C83" s="48">
        <v>0</v>
      </c>
      <c r="D83" s="48">
        <v>0</v>
      </c>
      <c r="E83" s="48">
        <v>0</v>
      </c>
      <c r="F83" s="48">
        <v>0</v>
      </c>
      <c r="G83" s="86"/>
      <c r="H83" s="26"/>
      <c r="I83" s="26"/>
      <c r="J83" s="26"/>
      <c r="K83" s="26"/>
      <c r="L83" s="227" t="s">
        <v>130</v>
      </c>
      <c r="M83" s="227"/>
      <c r="N83" s="227"/>
      <c r="O83" s="227"/>
      <c r="P83" s="26"/>
      <c r="Q83" s="26"/>
    </row>
    <row r="84" spans="2:17" s="5" customFormat="1" ht="10.5" customHeight="1">
      <c r="B84" s="56">
        <v>39828</v>
      </c>
      <c r="C84" s="56">
        <v>38128</v>
      </c>
      <c r="D84" s="56">
        <v>1700</v>
      </c>
      <c r="E84" s="56">
        <v>0</v>
      </c>
      <c r="F84" s="56">
        <v>33736</v>
      </c>
      <c r="G84" s="86"/>
      <c r="H84" s="26"/>
      <c r="I84" s="26"/>
      <c r="J84" s="26"/>
      <c r="K84" s="26"/>
      <c r="L84" s="227" t="s">
        <v>131</v>
      </c>
      <c r="M84" s="227"/>
      <c r="N84" s="227"/>
      <c r="O84" s="227"/>
      <c r="P84" s="26"/>
      <c r="Q84" s="26"/>
    </row>
    <row r="85" spans="2:16" s="5" customFormat="1" ht="10.5" customHeight="1">
      <c r="B85" s="9"/>
      <c r="C85" s="9"/>
      <c r="D85" s="9"/>
      <c r="E85" s="9"/>
      <c r="F85" s="9"/>
      <c r="G85" s="88"/>
      <c r="H85" s="9"/>
      <c r="I85" s="9"/>
      <c r="J85" s="9"/>
      <c r="K85" s="9"/>
      <c r="L85" s="9"/>
      <c r="M85" s="9"/>
      <c r="N85" s="9"/>
      <c r="O85" s="9"/>
      <c r="P85" s="9"/>
    </row>
    <row r="86" s="5" customFormat="1" ht="10.5" customHeight="1"/>
    <row r="87" s="5" customFormat="1" ht="10.5" customHeight="1"/>
    <row r="88" s="5" customFormat="1" ht="10.5" customHeight="1"/>
    <row r="89" s="5" customFormat="1" ht="10.5" customHeight="1"/>
    <row r="90" s="5" customFormat="1" ht="10.5" customHeight="1"/>
    <row r="91" s="5" customFormat="1" ht="10.5" customHeight="1"/>
    <row r="92" s="5" customFormat="1" ht="10.5" customHeight="1"/>
    <row r="95" spans="2:6" ht="15.75" customHeight="1">
      <c r="B95" s="58">
        <f>SUM(B12,B16,B20,B22,B27,B31,B37,B42,B50,B55,B60,B66,B74,B80)</f>
        <v>1300187</v>
      </c>
      <c r="C95" s="58">
        <f>SUM(C12,C16,C20,C22,C27,C31,C37,C42,C50,C55,C60,C66,C74,C80)</f>
        <v>1155666</v>
      </c>
      <c r="D95" s="58">
        <f>SUM(D12,D16,D20,D22,D27,D31,D37,D42,D50,D55,D60,D66,D74,D80)</f>
        <v>143310</v>
      </c>
      <c r="E95" s="58">
        <f>SUM(E12,E16,E20,E22,E27,E31,E37,E42,E50,E55,E60,E66,E74,E80)</f>
        <v>1211</v>
      </c>
      <c r="F95" s="58">
        <f>SUM(F12,F16,F20,F22,F27,F31,F37,F42,F50,F55,F60,F66,F74,F80)</f>
        <v>649688</v>
      </c>
    </row>
    <row r="96" spans="2:6" ht="15.75" customHeight="1">
      <c r="B96" s="58">
        <f>SUM('6-11'!B90)</f>
        <v>4071555</v>
      </c>
      <c r="C96" s="58">
        <f>SUM('6-11'!C90)</f>
        <v>3469692</v>
      </c>
      <c r="D96" s="58">
        <f>SUM('6-11'!D90)</f>
        <v>595232</v>
      </c>
      <c r="E96" s="58">
        <f>SUM('6-11'!E90)</f>
        <v>6631</v>
      </c>
      <c r="F96" s="58">
        <f>SUM('6-11'!F90)</f>
        <v>1891312</v>
      </c>
    </row>
    <row r="97" spans="2:6" ht="15.75" customHeight="1">
      <c r="B97" s="58">
        <f>SUM('6-13'!B90)</f>
        <v>2356819</v>
      </c>
      <c r="C97" s="58">
        <f>SUM('6-13'!C90)</f>
        <v>2221939</v>
      </c>
      <c r="D97" s="58">
        <f>SUM('6-13'!D90)</f>
        <v>134431</v>
      </c>
      <c r="E97" s="58">
        <f>SUM('6-13'!E90)</f>
        <v>449</v>
      </c>
      <c r="F97" s="58">
        <f>SUM('6-13'!F90)</f>
        <v>982652</v>
      </c>
    </row>
    <row r="98" spans="2:6" ht="15.75" customHeight="1">
      <c r="B98" s="58">
        <f>SUM('6-15'!B90)</f>
        <v>1914759</v>
      </c>
      <c r="C98" s="58">
        <f>SUM('6-15'!C90)</f>
        <v>1812248</v>
      </c>
      <c r="D98" s="58">
        <f>SUM('6-15'!D90)</f>
        <v>100498</v>
      </c>
      <c r="E98" s="58">
        <f>SUM('6-15'!E90)</f>
        <v>2013</v>
      </c>
      <c r="F98" s="58">
        <f>SUM('6-15'!F90)</f>
        <v>683938</v>
      </c>
    </row>
  </sheetData>
  <mergeCells count="69">
    <mergeCell ref="F5:F7"/>
    <mergeCell ref="H12:O12"/>
    <mergeCell ref="H10:O10"/>
    <mergeCell ref="L17:O17"/>
    <mergeCell ref="H16:O16"/>
    <mergeCell ref="L14:O14"/>
    <mergeCell ref="L13:O13"/>
    <mergeCell ref="L23:O23"/>
    <mergeCell ref="H22:O22"/>
    <mergeCell ref="H20:O20"/>
    <mergeCell ref="L18:O18"/>
    <mergeCell ref="L28:O28"/>
    <mergeCell ref="H27:O27"/>
    <mergeCell ref="L25:O25"/>
    <mergeCell ref="L24:O24"/>
    <mergeCell ref="L33:O33"/>
    <mergeCell ref="L32:O32"/>
    <mergeCell ref="H31:O31"/>
    <mergeCell ref="L29:O29"/>
    <mergeCell ref="L38:O38"/>
    <mergeCell ref="H37:O37"/>
    <mergeCell ref="L35:O35"/>
    <mergeCell ref="L34:O34"/>
    <mergeCell ref="L43:O43"/>
    <mergeCell ref="H42:O42"/>
    <mergeCell ref="L40:O40"/>
    <mergeCell ref="L39:O39"/>
    <mergeCell ref="L47:O47"/>
    <mergeCell ref="L46:O46"/>
    <mergeCell ref="L45:O45"/>
    <mergeCell ref="L44:O44"/>
    <mergeCell ref="L52:O52"/>
    <mergeCell ref="L51:O51"/>
    <mergeCell ref="H50:O50"/>
    <mergeCell ref="L48:O48"/>
    <mergeCell ref="L57:O57"/>
    <mergeCell ref="L56:O56"/>
    <mergeCell ref="H55:O55"/>
    <mergeCell ref="L53:O53"/>
    <mergeCell ref="L62:O62"/>
    <mergeCell ref="L61:O61"/>
    <mergeCell ref="H60:O60"/>
    <mergeCell ref="L58:O58"/>
    <mergeCell ref="L67:O67"/>
    <mergeCell ref="H66:O66"/>
    <mergeCell ref="L64:O64"/>
    <mergeCell ref="L63:O63"/>
    <mergeCell ref="L71:O71"/>
    <mergeCell ref="L70:O70"/>
    <mergeCell ref="L69:O69"/>
    <mergeCell ref="L68:O68"/>
    <mergeCell ref="L84:O84"/>
    <mergeCell ref="L83:O83"/>
    <mergeCell ref="L82:O82"/>
    <mergeCell ref="L81:O81"/>
    <mergeCell ref="H80:O80"/>
    <mergeCell ref="L78:O78"/>
    <mergeCell ref="L77:O77"/>
    <mergeCell ref="L76:O76"/>
    <mergeCell ref="B3:P3"/>
    <mergeCell ref="L75:O75"/>
    <mergeCell ref="E6:E7"/>
    <mergeCell ref="B5:E5"/>
    <mergeCell ref="G6:P6"/>
    <mergeCell ref="B6:B7"/>
    <mergeCell ref="C6:C7"/>
    <mergeCell ref="D6:D7"/>
    <mergeCell ref="H74:O74"/>
    <mergeCell ref="L72:O7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R90"/>
  <sheetViews>
    <sheetView view="pageBreakPreview" zoomScale="60" workbookViewId="0" topLeftCell="A1">
      <selection activeCell="B3" sqref="B3:Q3"/>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2" t="s">
        <v>286</v>
      </c>
      <c r="B1" s="6"/>
      <c r="C1" s="6"/>
      <c r="D1" s="6"/>
      <c r="E1" s="6"/>
      <c r="F1" s="6"/>
      <c r="G1" s="6"/>
      <c r="H1" s="6"/>
      <c r="I1" s="6"/>
      <c r="J1" s="6"/>
      <c r="K1" s="6"/>
      <c r="L1" s="6"/>
    </row>
    <row r="2" spans="12:14" ht="10.5" customHeight="1">
      <c r="L2" s="8"/>
      <c r="M2" s="8"/>
      <c r="N2" s="8"/>
    </row>
    <row r="3" spans="2:18" s="42" customFormat="1" ht="18" customHeight="1">
      <c r="B3" s="232" t="s">
        <v>246</v>
      </c>
      <c r="C3" s="232"/>
      <c r="D3" s="232"/>
      <c r="E3" s="232"/>
      <c r="F3" s="232"/>
      <c r="G3" s="232"/>
      <c r="H3" s="232"/>
      <c r="I3" s="232"/>
      <c r="J3" s="232"/>
      <c r="K3" s="232"/>
      <c r="L3" s="232"/>
      <c r="M3" s="232"/>
      <c r="N3" s="232"/>
      <c r="O3" s="232"/>
      <c r="P3" s="232"/>
      <c r="Q3" s="232"/>
      <c r="R3" s="43"/>
    </row>
    <row r="4" ht="12.75" customHeight="1"/>
    <row r="5" spans="2:17" ht="13.5" customHeight="1">
      <c r="B5" s="18"/>
      <c r="C5" s="18"/>
      <c r="D5" s="68"/>
      <c r="E5" s="68"/>
      <c r="F5" s="68"/>
      <c r="G5" s="68"/>
      <c r="H5" s="68"/>
      <c r="I5" s="68"/>
      <c r="J5" s="68"/>
      <c r="K5" s="68"/>
      <c r="L5" s="111"/>
      <c r="M5" s="229" t="s">
        <v>122</v>
      </c>
      <c r="N5" s="229"/>
      <c r="O5" s="229"/>
      <c r="P5" s="112"/>
      <c r="Q5" s="112"/>
    </row>
    <row r="6" spans="2:18" ht="13.5" customHeight="1">
      <c r="B6" s="193" t="s">
        <v>134</v>
      </c>
      <c r="C6" s="193"/>
      <c r="D6" s="193"/>
      <c r="E6" s="193"/>
      <c r="F6" s="193"/>
      <c r="G6" s="193"/>
      <c r="H6" s="193"/>
      <c r="I6" s="193"/>
      <c r="J6" s="193"/>
      <c r="K6" s="193"/>
      <c r="L6" s="67" t="s">
        <v>124</v>
      </c>
      <c r="M6" s="182" t="s">
        <v>195</v>
      </c>
      <c r="N6" s="273" t="s">
        <v>21</v>
      </c>
      <c r="O6" s="286" t="s">
        <v>178</v>
      </c>
      <c r="P6" s="69" t="s">
        <v>11</v>
      </c>
      <c r="Q6" s="69" t="s">
        <v>13</v>
      </c>
      <c r="R6" s="36"/>
    </row>
    <row r="7" spans="2:18" ht="13.5" customHeight="1">
      <c r="B7" s="74"/>
      <c r="C7" s="74"/>
      <c r="D7" s="96"/>
      <c r="E7" s="96"/>
      <c r="F7" s="96"/>
      <c r="G7" s="96"/>
      <c r="H7" s="96"/>
      <c r="I7" s="96"/>
      <c r="J7" s="96"/>
      <c r="K7" s="96"/>
      <c r="L7" s="110"/>
      <c r="M7" s="183"/>
      <c r="N7" s="275"/>
      <c r="O7" s="287"/>
      <c r="P7" s="110"/>
      <c r="Q7" s="110"/>
      <c r="R7" s="22"/>
    </row>
    <row r="8" spans="12:17" ht="12.75" customHeight="1">
      <c r="L8" s="109"/>
      <c r="P8" s="23" t="s">
        <v>175</v>
      </c>
      <c r="Q8" s="23" t="s">
        <v>175</v>
      </c>
    </row>
    <row r="9" spans="3:13" ht="10.5" customHeight="1">
      <c r="C9" s="26"/>
      <c r="D9" s="26"/>
      <c r="E9" s="26"/>
      <c r="F9" s="26"/>
      <c r="G9" s="26"/>
      <c r="H9" s="26"/>
      <c r="I9" s="26"/>
      <c r="J9" s="26"/>
      <c r="L9" s="98"/>
      <c r="M9" s="8"/>
    </row>
    <row r="10" spans="3:18" s="15" customFormat="1" ht="10.5" customHeight="1">
      <c r="C10" s="281" t="s">
        <v>61</v>
      </c>
      <c r="D10" s="281"/>
      <c r="E10" s="281"/>
      <c r="F10" s="281"/>
      <c r="G10" s="281"/>
      <c r="H10" s="281"/>
      <c r="I10" s="281"/>
      <c r="J10" s="281"/>
      <c r="K10" s="166"/>
      <c r="L10" s="50">
        <v>34</v>
      </c>
      <c r="M10" s="50">
        <v>514</v>
      </c>
      <c r="N10" s="50">
        <v>499</v>
      </c>
      <c r="O10" s="50">
        <v>15</v>
      </c>
      <c r="P10" s="50">
        <v>221727</v>
      </c>
      <c r="Q10" s="50">
        <v>383878</v>
      </c>
      <c r="R10" s="47"/>
    </row>
    <row r="11" spans="3:18" ht="10.5" customHeight="1">
      <c r="C11" s="26"/>
      <c r="D11" s="26"/>
      <c r="E11" s="26"/>
      <c r="F11" s="26"/>
      <c r="G11" s="227" t="s">
        <v>128</v>
      </c>
      <c r="H11" s="227"/>
      <c r="I11" s="227"/>
      <c r="J11" s="227"/>
      <c r="K11" s="159"/>
      <c r="L11" s="48">
        <v>4</v>
      </c>
      <c r="M11" s="48">
        <v>28</v>
      </c>
      <c r="N11" s="48">
        <v>26</v>
      </c>
      <c r="O11" s="48">
        <v>2</v>
      </c>
      <c r="P11" s="48">
        <v>9303</v>
      </c>
      <c r="Q11" s="48">
        <v>10989</v>
      </c>
      <c r="R11" s="48"/>
    </row>
    <row r="12" spans="3:18" ht="10.5" customHeight="1">
      <c r="C12" s="26"/>
      <c r="D12" s="26"/>
      <c r="E12" s="26"/>
      <c r="F12" s="26"/>
      <c r="G12" s="227" t="s">
        <v>129</v>
      </c>
      <c r="H12" s="227"/>
      <c r="I12" s="227"/>
      <c r="J12" s="227"/>
      <c r="K12" s="159"/>
      <c r="L12" s="48">
        <v>8</v>
      </c>
      <c r="M12" s="48">
        <v>80</v>
      </c>
      <c r="N12" s="48">
        <v>78</v>
      </c>
      <c r="O12" s="48">
        <v>2</v>
      </c>
      <c r="P12" s="48">
        <v>35940</v>
      </c>
      <c r="Q12" s="48">
        <v>40239</v>
      </c>
      <c r="R12" s="48"/>
    </row>
    <row r="13" spans="3:18" ht="10.5" customHeight="1">
      <c r="C13" s="26"/>
      <c r="D13" s="26"/>
      <c r="E13" s="26"/>
      <c r="F13" s="26"/>
      <c r="G13" s="227" t="s">
        <v>130</v>
      </c>
      <c r="H13" s="227"/>
      <c r="I13" s="227"/>
      <c r="J13" s="227"/>
      <c r="K13" s="159"/>
      <c r="L13" s="48">
        <v>7</v>
      </c>
      <c r="M13" s="48">
        <v>125</v>
      </c>
      <c r="N13" s="48">
        <v>123</v>
      </c>
      <c r="O13" s="48">
        <v>2</v>
      </c>
      <c r="P13" s="48">
        <v>51352</v>
      </c>
      <c r="Q13" s="48">
        <v>36309</v>
      </c>
      <c r="R13" s="48"/>
    </row>
    <row r="14" spans="3:18" ht="10.5" customHeight="1">
      <c r="C14" s="26"/>
      <c r="D14" s="26"/>
      <c r="E14" s="26"/>
      <c r="F14" s="26"/>
      <c r="G14" s="227" t="s">
        <v>131</v>
      </c>
      <c r="H14" s="227"/>
      <c r="I14" s="227"/>
      <c r="J14" s="227"/>
      <c r="K14" s="159"/>
      <c r="L14" s="48">
        <v>8</v>
      </c>
      <c r="M14" s="48">
        <v>211</v>
      </c>
      <c r="N14" s="48">
        <v>207</v>
      </c>
      <c r="O14" s="48">
        <v>4</v>
      </c>
      <c r="P14" s="48">
        <v>95931</v>
      </c>
      <c r="Q14" s="48">
        <v>270179</v>
      </c>
      <c r="R14" s="48"/>
    </row>
    <row r="15" spans="3:18" ht="10.5" customHeight="1">
      <c r="C15" s="26"/>
      <c r="D15" s="26"/>
      <c r="E15" s="26"/>
      <c r="F15" s="26"/>
      <c r="G15" s="227" t="s">
        <v>132</v>
      </c>
      <c r="H15" s="227"/>
      <c r="I15" s="227"/>
      <c r="J15" s="227"/>
      <c r="K15" s="159"/>
      <c r="L15" s="48">
        <v>7</v>
      </c>
      <c r="M15" s="48">
        <v>70</v>
      </c>
      <c r="N15" s="48">
        <v>65</v>
      </c>
      <c r="O15" s="48">
        <v>5</v>
      </c>
      <c r="P15" s="48">
        <v>29201</v>
      </c>
      <c r="Q15" s="48">
        <v>26162</v>
      </c>
      <c r="R15" s="48"/>
    </row>
    <row r="16" spans="3:18" ht="8.25" customHeight="1">
      <c r="C16" s="26"/>
      <c r="D16" s="26"/>
      <c r="E16" s="26"/>
      <c r="F16" s="26"/>
      <c r="G16" s="26"/>
      <c r="H16" s="26"/>
      <c r="I16" s="26"/>
      <c r="J16" s="26"/>
      <c r="K16" s="159"/>
      <c r="L16" s="48"/>
      <c r="M16" s="48"/>
      <c r="N16" s="48"/>
      <c r="O16" s="48"/>
      <c r="P16" s="48"/>
      <c r="Q16" s="48"/>
      <c r="R16" s="48"/>
    </row>
    <row r="17" spans="3:18" s="15" customFormat="1" ht="10.5" customHeight="1">
      <c r="C17" s="281" t="s">
        <v>62</v>
      </c>
      <c r="D17" s="281"/>
      <c r="E17" s="281"/>
      <c r="F17" s="281"/>
      <c r="G17" s="281"/>
      <c r="H17" s="281"/>
      <c r="I17" s="281"/>
      <c r="J17" s="281"/>
      <c r="K17" s="166"/>
      <c r="L17" s="50">
        <v>10</v>
      </c>
      <c r="M17" s="50">
        <v>41</v>
      </c>
      <c r="N17" s="50">
        <v>34</v>
      </c>
      <c r="O17" s="50">
        <v>7</v>
      </c>
      <c r="P17" s="50">
        <v>11080</v>
      </c>
      <c r="Q17" s="50">
        <v>7344</v>
      </c>
      <c r="R17" s="47"/>
    </row>
    <row r="18" spans="3:18" ht="10.5" customHeight="1">
      <c r="C18" s="26"/>
      <c r="D18" s="26"/>
      <c r="E18" s="26"/>
      <c r="F18" s="26"/>
      <c r="G18" s="227" t="s">
        <v>128</v>
      </c>
      <c r="H18" s="227"/>
      <c r="I18" s="227"/>
      <c r="J18" s="227"/>
      <c r="K18" s="159"/>
      <c r="L18" s="48">
        <v>5</v>
      </c>
      <c r="M18" s="48">
        <v>25</v>
      </c>
      <c r="N18" s="48">
        <v>22</v>
      </c>
      <c r="O18" s="48">
        <v>3</v>
      </c>
      <c r="P18" s="48">
        <v>5679</v>
      </c>
      <c r="Q18" s="48">
        <v>2782</v>
      </c>
      <c r="R18" s="48"/>
    </row>
    <row r="19" spans="3:18" ht="10.5" customHeight="1">
      <c r="C19" s="26"/>
      <c r="D19" s="26"/>
      <c r="E19" s="26"/>
      <c r="F19" s="26"/>
      <c r="G19" s="227" t="s">
        <v>129</v>
      </c>
      <c r="H19" s="227"/>
      <c r="I19" s="227"/>
      <c r="J19" s="227"/>
      <c r="K19" s="159"/>
      <c r="L19" s="48">
        <v>5</v>
      </c>
      <c r="M19" s="48">
        <v>16</v>
      </c>
      <c r="N19" s="48">
        <v>12</v>
      </c>
      <c r="O19" s="48">
        <v>4</v>
      </c>
      <c r="P19" s="48">
        <v>5401</v>
      </c>
      <c r="Q19" s="48">
        <v>4562</v>
      </c>
      <c r="R19" s="48"/>
    </row>
    <row r="20" spans="3:18" ht="8.25" customHeight="1">
      <c r="C20" s="6"/>
      <c r="D20" s="6"/>
      <c r="E20" s="6"/>
      <c r="F20" s="6"/>
      <c r="G20" s="6"/>
      <c r="H20" s="6"/>
      <c r="I20" s="6"/>
      <c r="J20" s="6"/>
      <c r="K20" s="160"/>
      <c r="L20" s="48"/>
      <c r="M20" s="48"/>
      <c r="N20" s="48"/>
      <c r="O20" s="48"/>
      <c r="P20" s="48"/>
      <c r="Q20" s="48"/>
      <c r="R20" s="48"/>
    </row>
    <row r="21" spans="3:18" s="15" customFormat="1" ht="10.5" customHeight="1">
      <c r="C21" s="281" t="s">
        <v>63</v>
      </c>
      <c r="D21" s="281"/>
      <c r="E21" s="281"/>
      <c r="F21" s="281"/>
      <c r="G21" s="281"/>
      <c r="H21" s="281"/>
      <c r="I21" s="281"/>
      <c r="J21" s="281"/>
      <c r="K21" s="166"/>
      <c r="L21" s="50">
        <v>44</v>
      </c>
      <c r="M21" s="50">
        <v>242</v>
      </c>
      <c r="N21" s="50">
        <v>221</v>
      </c>
      <c r="O21" s="50">
        <v>21</v>
      </c>
      <c r="P21" s="50">
        <v>76891</v>
      </c>
      <c r="Q21" s="50">
        <v>242053</v>
      </c>
      <c r="R21" s="47"/>
    </row>
    <row r="22" spans="3:18" ht="10.5" customHeight="1">
      <c r="C22" s="26"/>
      <c r="D22" s="26"/>
      <c r="E22" s="26"/>
      <c r="F22" s="26"/>
      <c r="G22" s="227" t="s">
        <v>128</v>
      </c>
      <c r="H22" s="227"/>
      <c r="I22" s="227"/>
      <c r="J22" s="227"/>
      <c r="K22" s="159"/>
      <c r="L22" s="51">
        <v>1</v>
      </c>
      <c r="M22" s="51" t="s">
        <v>347</v>
      </c>
      <c r="N22" s="51" t="s">
        <v>347</v>
      </c>
      <c r="O22" s="51" t="s">
        <v>347</v>
      </c>
      <c r="P22" s="51" t="s">
        <v>347</v>
      </c>
      <c r="Q22" s="51" t="s">
        <v>347</v>
      </c>
      <c r="R22" s="48"/>
    </row>
    <row r="23" spans="3:18" ht="10.5" customHeight="1">
      <c r="C23" s="26"/>
      <c r="D23" s="26"/>
      <c r="E23" s="26"/>
      <c r="F23" s="26"/>
      <c r="G23" s="227" t="s">
        <v>129</v>
      </c>
      <c r="H23" s="227"/>
      <c r="I23" s="227"/>
      <c r="J23" s="227"/>
      <c r="K23" s="159"/>
      <c r="L23" s="51">
        <v>8</v>
      </c>
      <c r="M23" s="170">
        <v>41</v>
      </c>
      <c r="N23" s="170">
        <v>37</v>
      </c>
      <c r="O23" s="170">
        <v>4</v>
      </c>
      <c r="P23" s="170">
        <v>11711</v>
      </c>
      <c r="Q23" s="170">
        <v>30101</v>
      </c>
      <c r="R23" s="48"/>
    </row>
    <row r="24" spans="3:18" ht="10.5" customHeight="1">
      <c r="C24" s="26"/>
      <c r="D24" s="26"/>
      <c r="E24" s="26"/>
      <c r="F24" s="26"/>
      <c r="G24" s="227" t="s">
        <v>130</v>
      </c>
      <c r="H24" s="227"/>
      <c r="I24" s="227"/>
      <c r="J24" s="227"/>
      <c r="K24" s="159"/>
      <c r="L24" s="51">
        <v>20</v>
      </c>
      <c r="M24" s="51">
        <v>128</v>
      </c>
      <c r="N24" s="51">
        <v>122</v>
      </c>
      <c r="O24" s="51">
        <v>6</v>
      </c>
      <c r="P24" s="51">
        <v>53976</v>
      </c>
      <c r="Q24" s="51">
        <v>185654</v>
      </c>
      <c r="R24" s="48"/>
    </row>
    <row r="25" spans="3:18" ht="10.5" customHeight="1">
      <c r="C25" s="26"/>
      <c r="D25" s="26"/>
      <c r="E25" s="26"/>
      <c r="F25" s="26"/>
      <c r="G25" s="227" t="s">
        <v>131</v>
      </c>
      <c r="H25" s="227"/>
      <c r="I25" s="227"/>
      <c r="J25" s="227"/>
      <c r="K25" s="159"/>
      <c r="L25" s="51">
        <v>15</v>
      </c>
      <c r="M25" s="51">
        <v>73</v>
      </c>
      <c r="N25" s="51">
        <v>62</v>
      </c>
      <c r="O25" s="51">
        <v>11</v>
      </c>
      <c r="P25" s="51">
        <v>11204</v>
      </c>
      <c r="Q25" s="51">
        <v>26298</v>
      </c>
      <c r="R25" s="48"/>
    </row>
    <row r="26" spans="3:18" ht="8.25" customHeight="1">
      <c r="C26" s="6"/>
      <c r="D26" s="6"/>
      <c r="E26" s="6"/>
      <c r="F26" s="6"/>
      <c r="G26" s="6"/>
      <c r="H26" s="6"/>
      <c r="I26" s="6"/>
      <c r="J26" s="6"/>
      <c r="K26" s="160"/>
      <c r="L26" s="51"/>
      <c r="M26" s="51"/>
      <c r="N26" s="51"/>
      <c r="O26" s="51"/>
      <c r="P26" s="51"/>
      <c r="Q26" s="51"/>
      <c r="R26" s="48"/>
    </row>
    <row r="27" spans="3:18" s="15" customFormat="1" ht="10.5" customHeight="1">
      <c r="C27" s="281" t="s">
        <v>64</v>
      </c>
      <c r="D27" s="281"/>
      <c r="E27" s="281"/>
      <c r="F27" s="281"/>
      <c r="G27" s="281"/>
      <c r="H27" s="281"/>
      <c r="I27" s="281"/>
      <c r="J27" s="281"/>
      <c r="K27" s="166"/>
      <c r="L27" s="50">
        <v>29</v>
      </c>
      <c r="M27" s="50">
        <v>121</v>
      </c>
      <c r="N27" s="50">
        <v>106</v>
      </c>
      <c r="O27" s="50">
        <v>15</v>
      </c>
      <c r="P27" s="50">
        <v>31754</v>
      </c>
      <c r="Q27" s="50">
        <v>55279</v>
      </c>
      <c r="R27" s="47"/>
    </row>
    <row r="28" spans="3:18" ht="10.5" customHeight="1">
      <c r="C28" s="26"/>
      <c r="D28" s="26"/>
      <c r="E28" s="26"/>
      <c r="F28" s="26"/>
      <c r="G28" s="227" t="s">
        <v>128</v>
      </c>
      <c r="H28" s="227"/>
      <c r="I28" s="227"/>
      <c r="J28" s="227"/>
      <c r="K28" s="159"/>
      <c r="L28" s="51">
        <v>10</v>
      </c>
      <c r="M28" s="51">
        <v>33</v>
      </c>
      <c r="N28" s="51">
        <v>26</v>
      </c>
      <c r="O28" s="51">
        <v>7</v>
      </c>
      <c r="P28" s="51">
        <v>6557</v>
      </c>
      <c r="Q28" s="51">
        <v>3640</v>
      </c>
      <c r="R28" s="48"/>
    </row>
    <row r="29" spans="3:18" ht="10.5" customHeight="1">
      <c r="C29" s="26"/>
      <c r="D29" s="26"/>
      <c r="E29" s="26"/>
      <c r="F29" s="26"/>
      <c r="G29" s="227" t="s">
        <v>129</v>
      </c>
      <c r="H29" s="227"/>
      <c r="I29" s="227"/>
      <c r="J29" s="227"/>
      <c r="K29" s="159"/>
      <c r="L29" s="51">
        <v>8</v>
      </c>
      <c r="M29" s="51">
        <v>29</v>
      </c>
      <c r="N29" s="51">
        <v>26</v>
      </c>
      <c r="O29" s="51">
        <v>3</v>
      </c>
      <c r="P29" s="51">
        <v>6424</v>
      </c>
      <c r="Q29" s="51">
        <v>2845</v>
      </c>
      <c r="R29" s="48"/>
    </row>
    <row r="30" spans="3:18" ht="10.5" customHeight="1">
      <c r="C30" s="26"/>
      <c r="D30" s="26"/>
      <c r="E30" s="26"/>
      <c r="F30" s="26"/>
      <c r="G30" s="227" t="s">
        <v>130</v>
      </c>
      <c r="H30" s="227"/>
      <c r="I30" s="227"/>
      <c r="J30" s="227"/>
      <c r="K30" s="159"/>
      <c r="L30" s="51">
        <v>4</v>
      </c>
      <c r="M30" s="51">
        <v>40</v>
      </c>
      <c r="N30" s="51">
        <v>40</v>
      </c>
      <c r="O30" s="51">
        <v>0</v>
      </c>
      <c r="P30" s="51">
        <v>14697</v>
      </c>
      <c r="Q30" s="51">
        <v>45005</v>
      </c>
      <c r="R30" s="48"/>
    </row>
    <row r="31" spans="3:18" ht="10.5" customHeight="1">
      <c r="C31" s="26"/>
      <c r="D31" s="26"/>
      <c r="E31" s="26"/>
      <c r="F31" s="26"/>
      <c r="G31" s="227" t="s">
        <v>131</v>
      </c>
      <c r="H31" s="227"/>
      <c r="I31" s="227"/>
      <c r="J31" s="227"/>
      <c r="K31" s="159"/>
      <c r="L31" s="51">
        <v>7</v>
      </c>
      <c r="M31" s="51">
        <v>19</v>
      </c>
      <c r="N31" s="51">
        <v>14</v>
      </c>
      <c r="O31" s="51">
        <v>5</v>
      </c>
      <c r="P31" s="51">
        <v>4076</v>
      </c>
      <c r="Q31" s="51">
        <v>3789</v>
      </c>
      <c r="R31" s="48"/>
    </row>
    <row r="32" spans="11:18" ht="8.25" customHeight="1">
      <c r="K32" s="160"/>
      <c r="L32" s="51"/>
      <c r="M32" s="51"/>
      <c r="N32" s="51"/>
      <c r="O32" s="51"/>
      <c r="P32" s="51"/>
      <c r="Q32" s="51"/>
      <c r="R32" s="48"/>
    </row>
    <row r="33" spans="3:18" s="15" customFormat="1" ht="10.5" customHeight="1">
      <c r="C33" s="281" t="s">
        <v>65</v>
      </c>
      <c r="D33" s="281"/>
      <c r="E33" s="281"/>
      <c r="F33" s="281"/>
      <c r="G33" s="281"/>
      <c r="H33" s="281"/>
      <c r="I33" s="281"/>
      <c r="J33" s="281"/>
      <c r="K33" s="166"/>
      <c r="L33" s="50">
        <v>17</v>
      </c>
      <c r="M33" s="50">
        <v>71</v>
      </c>
      <c r="N33" s="50">
        <v>57</v>
      </c>
      <c r="O33" s="50">
        <v>14</v>
      </c>
      <c r="P33" s="50">
        <v>22246</v>
      </c>
      <c r="Q33" s="50">
        <v>34276</v>
      </c>
      <c r="R33" s="47"/>
    </row>
    <row r="34" spans="3:18" ht="10.5" customHeight="1">
      <c r="C34" s="26"/>
      <c r="D34" s="26"/>
      <c r="E34" s="26"/>
      <c r="F34" s="26"/>
      <c r="G34" s="227" t="s">
        <v>128</v>
      </c>
      <c r="H34" s="227"/>
      <c r="I34" s="227"/>
      <c r="J34" s="227"/>
      <c r="K34" s="159"/>
      <c r="L34" s="51">
        <v>6</v>
      </c>
      <c r="M34" s="170">
        <v>23</v>
      </c>
      <c r="N34" s="170">
        <v>16</v>
      </c>
      <c r="O34" s="170">
        <v>7</v>
      </c>
      <c r="P34" s="170">
        <v>7000</v>
      </c>
      <c r="Q34" s="170">
        <v>11327</v>
      </c>
      <c r="R34" s="48"/>
    </row>
    <row r="35" spans="3:18" ht="10.5" customHeight="1">
      <c r="C35" s="26"/>
      <c r="D35" s="26"/>
      <c r="E35" s="26"/>
      <c r="F35" s="26"/>
      <c r="G35" s="227" t="s">
        <v>129</v>
      </c>
      <c r="H35" s="227"/>
      <c r="I35" s="227"/>
      <c r="J35" s="227"/>
      <c r="K35" s="159"/>
      <c r="L35" s="51">
        <v>8</v>
      </c>
      <c r="M35" s="170">
        <v>48</v>
      </c>
      <c r="N35" s="170">
        <v>41</v>
      </c>
      <c r="O35" s="170">
        <v>7</v>
      </c>
      <c r="P35" s="170">
        <v>15246</v>
      </c>
      <c r="Q35" s="170">
        <v>22949</v>
      </c>
      <c r="R35" s="48"/>
    </row>
    <row r="36" spans="3:18" ht="10.5" customHeight="1">
      <c r="C36" s="26"/>
      <c r="D36" s="26"/>
      <c r="E36" s="26"/>
      <c r="F36" s="26"/>
      <c r="G36" s="227" t="s">
        <v>130</v>
      </c>
      <c r="H36" s="227"/>
      <c r="I36" s="227"/>
      <c r="J36" s="227"/>
      <c r="K36" s="159"/>
      <c r="L36" s="51">
        <v>2</v>
      </c>
      <c r="M36" s="51" t="s">
        <v>347</v>
      </c>
      <c r="N36" s="51" t="s">
        <v>347</v>
      </c>
      <c r="O36" s="51" t="s">
        <v>347</v>
      </c>
      <c r="P36" s="51" t="s">
        <v>347</v>
      </c>
      <c r="Q36" s="51" t="s">
        <v>347</v>
      </c>
      <c r="R36" s="48"/>
    </row>
    <row r="37" spans="3:18" ht="10.5" customHeight="1">
      <c r="C37" s="26"/>
      <c r="D37" s="26"/>
      <c r="E37" s="26"/>
      <c r="F37" s="26"/>
      <c r="G37" s="227" t="s">
        <v>131</v>
      </c>
      <c r="H37" s="227"/>
      <c r="I37" s="227"/>
      <c r="J37" s="227"/>
      <c r="K37" s="159"/>
      <c r="L37" s="51">
        <v>1</v>
      </c>
      <c r="M37" s="51" t="s">
        <v>347</v>
      </c>
      <c r="N37" s="51" t="s">
        <v>347</v>
      </c>
      <c r="O37" s="51" t="s">
        <v>347</v>
      </c>
      <c r="P37" s="51" t="s">
        <v>347</v>
      </c>
      <c r="Q37" s="51" t="s">
        <v>347</v>
      </c>
      <c r="R37" s="48"/>
    </row>
    <row r="38" spans="3:18" ht="8.25" customHeight="1">
      <c r="C38" s="26"/>
      <c r="D38" s="26"/>
      <c r="E38" s="26"/>
      <c r="F38" s="26"/>
      <c r="G38" s="26"/>
      <c r="H38" s="26"/>
      <c r="I38" s="26"/>
      <c r="J38" s="26"/>
      <c r="K38" s="159"/>
      <c r="L38" s="51"/>
      <c r="M38" s="51"/>
      <c r="N38" s="51"/>
      <c r="O38" s="51"/>
      <c r="P38" s="51"/>
      <c r="Q38" s="51"/>
      <c r="R38" s="48"/>
    </row>
    <row r="39" spans="3:18" s="15" customFormat="1" ht="10.5" customHeight="1">
      <c r="C39" s="281" t="s">
        <v>66</v>
      </c>
      <c r="D39" s="281"/>
      <c r="E39" s="281"/>
      <c r="F39" s="281"/>
      <c r="G39" s="281"/>
      <c r="H39" s="281"/>
      <c r="I39" s="281"/>
      <c r="J39" s="281"/>
      <c r="K39" s="166"/>
      <c r="L39" s="50">
        <v>36</v>
      </c>
      <c r="M39" s="50">
        <v>149</v>
      </c>
      <c r="N39" s="50">
        <v>115</v>
      </c>
      <c r="O39" s="50">
        <v>34</v>
      </c>
      <c r="P39" s="50">
        <v>41172</v>
      </c>
      <c r="Q39" s="50">
        <v>87202</v>
      </c>
      <c r="R39" s="47"/>
    </row>
    <row r="40" spans="3:18" ht="10.5" customHeight="1">
      <c r="C40" s="26"/>
      <c r="D40" s="26"/>
      <c r="E40" s="26"/>
      <c r="F40" s="26"/>
      <c r="G40" s="227" t="s">
        <v>128</v>
      </c>
      <c r="H40" s="227"/>
      <c r="I40" s="227"/>
      <c r="J40" s="227"/>
      <c r="K40" s="159"/>
      <c r="L40" s="51">
        <v>2</v>
      </c>
      <c r="M40" s="51" t="s">
        <v>347</v>
      </c>
      <c r="N40" s="51" t="s">
        <v>347</v>
      </c>
      <c r="O40" s="51" t="s">
        <v>347</v>
      </c>
      <c r="P40" s="51" t="s">
        <v>347</v>
      </c>
      <c r="Q40" s="51" t="s">
        <v>347</v>
      </c>
      <c r="R40" s="48"/>
    </row>
    <row r="41" spans="3:18" ht="10.5" customHeight="1">
      <c r="C41" s="26"/>
      <c r="D41" s="26"/>
      <c r="E41" s="26"/>
      <c r="F41" s="26"/>
      <c r="G41" s="227" t="s">
        <v>129</v>
      </c>
      <c r="H41" s="227"/>
      <c r="I41" s="227"/>
      <c r="J41" s="227"/>
      <c r="K41" s="159"/>
      <c r="L41" s="51">
        <v>11</v>
      </c>
      <c r="M41" s="51">
        <v>67</v>
      </c>
      <c r="N41" s="51">
        <v>62</v>
      </c>
      <c r="O41" s="51">
        <v>5</v>
      </c>
      <c r="P41" s="51">
        <v>25854</v>
      </c>
      <c r="Q41" s="51">
        <v>64844</v>
      </c>
      <c r="R41" s="48"/>
    </row>
    <row r="42" spans="3:18" ht="10.5" customHeight="1">
      <c r="C42" s="26"/>
      <c r="D42" s="26"/>
      <c r="E42" s="26"/>
      <c r="F42" s="26"/>
      <c r="G42" s="227" t="s">
        <v>130</v>
      </c>
      <c r="H42" s="227"/>
      <c r="I42" s="227"/>
      <c r="J42" s="227"/>
      <c r="K42" s="159"/>
      <c r="L42" s="51">
        <v>2</v>
      </c>
      <c r="M42" s="51" t="s">
        <v>347</v>
      </c>
      <c r="N42" s="51" t="s">
        <v>347</v>
      </c>
      <c r="O42" s="51" t="s">
        <v>347</v>
      </c>
      <c r="P42" s="51" t="s">
        <v>347</v>
      </c>
      <c r="Q42" s="51" t="s">
        <v>347</v>
      </c>
      <c r="R42" s="48"/>
    </row>
    <row r="43" spans="3:18" ht="10.5" customHeight="1">
      <c r="C43" s="26"/>
      <c r="D43" s="26"/>
      <c r="E43" s="26"/>
      <c r="F43" s="26"/>
      <c r="G43" s="227" t="s">
        <v>131</v>
      </c>
      <c r="H43" s="227"/>
      <c r="I43" s="227"/>
      <c r="J43" s="227"/>
      <c r="K43" s="159"/>
      <c r="L43" s="51">
        <v>11</v>
      </c>
      <c r="M43" s="51">
        <v>40</v>
      </c>
      <c r="N43" s="51">
        <v>27</v>
      </c>
      <c r="O43" s="51">
        <v>13</v>
      </c>
      <c r="P43" s="51">
        <v>8235</v>
      </c>
      <c r="Q43" s="51">
        <v>7868</v>
      </c>
      <c r="R43" s="48"/>
    </row>
    <row r="44" spans="3:18" ht="10.5" customHeight="1">
      <c r="C44" s="26"/>
      <c r="D44" s="26"/>
      <c r="E44" s="26"/>
      <c r="F44" s="26"/>
      <c r="G44" s="227" t="s">
        <v>132</v>
      </c>
      <c r="H44" s="227"/>
      <c r="I44" s="227"/>
      <c r="J44" s="227"/>
      <c r="K44" s="159"/>
      <c r="L44" s="51">
        <v>3</v>
      </c>
      <c r="M44" s="170">
        <v>24</v>
      </c>
      <c r="N44" s="170">
        <v>15</v>
      </c>
      <c r="O44" s="170">
        <v>9</v>
      </c>
      <c r="P44" s="170">
        <v>3507</v>
      </c>
      <c r="Q44" s="170">
        <v>11616</v>
      </c>
      <c r="R44" s="48"/>
    </row>
    <row r="45" spans="3:18" ht="10.5" customHeight="1">
      <c r="C45" s="26"/>
      <c r="D45" s="26"/>
      <c r="E45" s="26"/>
      <c r="F45" s="26"/>
      <c r="G45" s="227" t="s">
        <v>133</v>
      </c>
      <c r="H45" s="227"/>
      <c r="I45" s="227"/>
      <c r="J45" s="227"/>
      <c r="K45" s="159"/>
      <c r="L45" s="51">
        <v>7</v>
      </c>
      <c r="M45" s="51">
        <v>18</v>
      </c>
      <c r="N45" s="51">
        <v>11</v>
      </c>
      <c r="O45" s="51">
        <v>7</v>
      </c>
      <c r="P45" s="51">
        <v>3576</v>
      </c>
      <c r="Q45" s="51">
        <v>2874</v>
      </c>
      <c r="R45" s="48"/>
    </row>
    <row r="46" spans="3:18" ht="8.25" customHeight="1">
      <c r="C46" s="26"/>
      <c r="D46" s="26"/>
      <c r="E46" s="26"/>
      <c r="F46" s="26"/>
      <c r="G46" s="26"/>
      <c r="H46" s="26"/>
      <c r="I46" s="26"/>
      <c r="J46" s="26"/>
      <c r="K46" s="159"/>
      <c r="L46" s="51"/>
      <c r="M46" s="51"/>
      <c r="N46" s="51"/>
      <c r="O46" s="51"/>
      <c r="P46" s="51"/>
      <c r="Q46" s="51"/>
      <c r="R46" s="48"/>
    </row>
    <row r="47" spans="3:18" s="15" customFormat="1" ht="10.5" customHeight="1">
      <c r="C47" s="281" t="s">
        <v>67</v>
      </c>
      <c r="D47" s="281"/>
      <c r="E47" s="281"/>
      <c r="F47" s="281"/>
      <c r="G47" s="281"/>
      <c r="H47" s="281"/>
      <c r="I47" s="281"/>
      <c r="J47" s="281"/>
      <c r="K47" s="166"/>
      <c r="L47" s="50">
        <v>30</v>
      </c>
      <c r="M47" s="50">
        <v>390</v>
      </c>
      <c r="N47" s="50">
        <v>381</v>
      </c>
      <c r="O47" s="50">
        <v>9</v>
      </c>
      <c r="P47" s="50">
        <v>140252</v>
      </c>
      <c r="Q47" s="50">
        <v>322621</v>
      </c>
      <c r="R47" s="47"/>
    </row>
    <row r="48" spans="3:18" ht="10.5" customHeight="1">
      <c r="C48" s="26"/>
      <c r="D48" s="26"/>
      <c r="E48" s="26"/>
      <c r="F48" s="26"/>
      <c r="G48" s="227" t="s">
        <v>128</v>
      </c>
      <c r="H48" s="227"/>
      <c r="I48" s="227"/>
      <c r="J48" s="227"/>
      <c r="K48" s="159"/>
      <c r="L48" s="51">
        <v>6</v>
      </c>
      <c r="M48" s="51">
        <v>16</v>
      </c>
      <c r="N48" s="51">
        <v>15</v>
      </c>
      <c r="O48" s="51">
        <v>1</v>
      </c>
      <c r="P48" s="51">
        <v>4162</v>
      </c>
      <c r="Q48" s="51">
        <v>10153</v>
      </c>
      <c r="R48" s="48"/>
    </row>
    <row r="49" spans="3:18" ht="10.5" customHeight="1">
      <c r="C49" s="26"/>
      <c r="D49" s="26"/>
      <c r="E49" s="26"/>
      <c r="F49" s="26"/>
      <c r="G49" s="227" t="s">
        <v>129</v>
      </c>
      <c r="H49" s="227"/>
      <c r="I49" s="227"/>
      <c r="J49" s="227"/>
      <c r="K49" s="159"/>
      <c r="L49" s="51">
        <v>4</v>
      </c>
      <c r="M49" s="51">
        <v>78</v>
      </c>
      <c r="N49" s="51">
        <v>78</v>
      </c>
      <c r="O49" s="51">
        <v>0</v>
      </c>
      <c r="P49" s="51">
        <v>42162</v>
      </c>
      <c r="Q49" s="51">
        <v>106706</v>
      </c>
      <c r="R49" s="48"/>
    </row>
    <row r="50" spans="3:18" ht="10.5" customHeight="1">
      <c r="C50" s="26"/>
      <c r="D50" s="26"/>
      <c r="E50" s="26"/>
      <c r="F50" s="26"/>
      <c r="G50" s="227" t="s">
        <v>130</v>
      </c>
      <c r="H50" s="227"/>
      <c r="I50" s="227"/>
      <c r="J50" s="227"/>
      <c r="K50" s="159"/>
      <c r="L50" s="51">
        <v>3</v>
      </c>
      <c r="M50" s="51">
        <v>31</v>
      </c>
      <c r="N50" s="51">
        <v>30</v>
      </c>
      <c r="O50" s="51">
        <v>1</v>
      </c>
      <c r="P50" s="51">
        <v>5473</v>
      </c>
      <c r="Q50" s="51">
        <v>10438</v>
      </c>
      <c r="R50" s="48"/>
    </row>
    <row r="51" spans="3:18" ht="10.5" customHeight="1">
      <c r="C51" s="26"/>
      <c r="D51" s="26"/>
      <c r="E51" s="26"/>
      <c r="F51" s="26"/>
      <c r="G51" s="227" t="s">
        <v>131</v>
      </c>
      <c r="H51" s="227"/>
      <c r="I51" s="227"/>
      <c r="J51" s="227"/>
      <c r="K51" s="159"/>
      <c r="L51" s="51">
        <v>6</v>
      </c>
      <c r="M51" s="51">
        <v>91</v>
      </c>
      <c r="N51" s="51">
        <v>88</v>
      </c>
      <c r="O51" s="51">
        <v>3</v>
      </c>
      <c r="P51" s="51">
        <v>27379</v>
      </c>
      <c r="Q51" s="51">
        <v>60762</v>
      </c>
      <c r="R51" s="48"/>
    </row>
    <row r="52" spans="3:18" ht="10.5" customHeight="1">
      <c r="C52" s="26"/>
      <c r="D52" s="26"/>
      <c r="E52" s="26"/>
      <c r="F52" s="26"/>
      <c r="G52" s="227" t="s">
        <v>132</v>
      </c>
      <c r="H52" s="227"/>
      <c r="I52" s="227"/>
      <c r="J52" s="227"/>
      <c r="K52" s="159"/>
      <c r="L52" s="51">
        <v>5</v>
      </c>
      <c r="M52" s="51">
        <v>92</v>
      </c>
      <c r="N52" s="51">
        <v>90</v>
      </c>
      <c r="O52" s="51">
        <v>2</v>
      </c>
      <c r="P52" s="51">
        <v>30732</v>
      </c>
      <c r="Q52" s="51">
        <v>32151</v>
      </c>
      <c r="R52" s="48"/>
    </row>
    <row r="53" spans="3:18" ht="10.5" customHeight="1">
      <c r="C53" s="26"/>
      <c r="D53" s="26"/>
      <c r="E53" s="26"/>
      <c r="F53" s="26"/>
      <c r="G53" s="227" t="s">
        <v>133</v>
      </c>
      <c r="H53" s="227"/>
      <c r="I53" s="227"/>
      <c r="J53" s="227"/>
      <c r="K53" s="159"/>
      <c r="L53" s="51">
        <v>6</v>
      </c>
      <c r="M53" s="51">
        <v>82</v>
      </c>
      <c r="N53" s="51">
        <v>80</v>
      </c>
      <c r="O53" s="51">
        <v>2</v>
      </c>
      <c r="P53" s="51">
        <v>30344</v>
      </c>
      <c r="Q53" s="51">
        <v>102411</v>
      </c>
      <c r="R53" s="48"/>
    </row>
    <row r="54" spans="3:18" ht="8.25" customHeight="1">
      <c r="C54" s="6"/>
      <c r="D54" s="6"/>
      <c r="E54" s="6"/>
      <c r="F54" s="6"/>
      <c r="G54" s="6"/>
      <c r="H54" s="6"/>
      <c r="I54" s="6"/>
      <c r="J54" s="6"/>
      <c r="K54" s="160"/>
      <c r="L54" s="51"/>
      <c r="M54" s="51"/>
      <c r="N54" s="51"/>
      <c r="O54" s="51"/>
      <c r="P54" s="51"/>
      <c r="Q54" s="51"/>
      <c r="R54" s="48"/>
    </row>
    <row r="55" spans="3:18" s="15" customFormat="1" ht="10.5" customHeight="1">
      <c r="C55" s="281" t="s">
        <v>68</v>
      </c>
      <c r="D55" s="281"/>
      <c r="E55" s="281"/>
      <c r="F55" s="281"/>
      <c r="G55" s="281"/>
      <c r="H55" s="281"/>
      <c r="I55" s="281"/>
      <c r="J55" s="281"/>
      <c r="K55" s="166"/>
      <c r="L55" s="50">
        <v>84</v>
      </c>
      <c r="M55" s="50">
        <v>634</v>
      </c>
      <c r="N55" s="50">
        <v>586</v>
      </c>
      <c r="O55" s="50">
        <v>48</v>
      </c>
      <c r="P55" s="50">
        <v>270664</v>
      </c>
      <c r="Q55" s="50">
        <v>878608</v>
      </c>
      <c r="R55" s="47"/>
    </row>
    <row r="56" spans="3:18" ht="10.5" customHeight="1">
      <c r="C56" s="26"/>
      <c r="D56" s="26"/>
      <c r="E56" s="26"/>
      <c r="F56" s="26"/>
      <c r="G56" s="227" t="s">
        <v>128</v>
      </c>
      <c r="H56" s="227"/>
      <c r="I56" s="227"/>
      <c r="J56" s="227"/>
      <c r="K56" s="159"/>
      <c r="L56" s="51">
        <v>15</v>
      </c>
      <c r="M56" s="51">
        <v>170</v>
      </c>
      <c r="N56" s="51">
        <v>165</v>
      </c>
      <c r="O56" s="51">
        <v>5</v>
      </c>
      <c r="P56" s="51">
        <v>72858</v>
      </c>
      <c r="Q56" s="51">
        <v>94689</v>
      </c>
      <c r="R56" s="48"/>
    </row>
    <row r="57" spans="3:18" ht="10.5" customHeight="1">
      <c r="C57" s="26"/>
      <c r="D57" s="26"/>
      <c r="E57" s="26"/>
      <c r="F57" s="26"/>
      <c r="G57" s="227" t="s">
        <v>129</v>
      </c>
      <c r="H57" s="227"/>
      <c r="I57" s="227"/>
      <c r="J57" s="227"/>
      <c r="K57" s="159"/>
      <c r="L57" s="51">
        <v>11</v>
      </c>
      <c r="M57" s="51">
        <v>38</v>
      </c>
      <c r="N57" s="51">
        <v>29</v>
      </c>
      <c r="O57" s="51">
        <v>9</v>
      </c>
      <c r="P57" s="51">
        <v>11630</v>
      </c>
      <c r="Q57" s="51">
        <v>22010</v>
      </c>
      <c r="R57" s="48"/>
    </row>
    <row r="58" spans="3:18" ht="10.5" customHeight="1">
      <c r="C58" s="26"/>
      <c r="D58" s="26"/>
      <c r="E58" s="26"/>
      <c r="F58" s="26"/>
      <c r="G58" s="227" t="s">
        <v>130</v>
      </c>
      <c r="H58" s="227"/>
      <c r="I58" s="227"/>
      <c r="J58" s="227"/>
      <c r="K58" s="159"/>
      <c r="L58" s="51">
        <v>22</v>
      </c>
      <c r="M58" s="51">
        <v>224</v>
      </c>
      <c r="N58" s="51">
        <v>215</v>
      </c>
      <c r="O58" s="51">
        <v>9</v>
      </c>
      <c r="P58" s="51">
        <v>118971</v>
      </c>
      <c r="Q58" s="51">
        <v>628728</v>
      </c>
      <c r="R58" s="48"/>
    </row>
    <row r="59" spans="3:18" ht="10.5" customHeight="1">
      <c r="C59" s="26"/>
      <c r="D59" s="26"/>
      <c r="E59" s="26"/>
      <c r="F59" s="26"/>
      <c r="G59" s="227" t="s">
        <v>131</v>
      </c>
      <c r="H59" s="227"/>
      <c r="I59" s="227"/>
      <c r="J59" s="227"/>
      <c r="K59" s="159"/>
      <c r="L59" s="51">
        <v>0</v>
      </c>
      <c r="M59" s="51">
        <v>0</v>
      </c>
      <c r="N59" s="51">
        <v>0</v>
      </c>
      <c r="O59" s="51">
        <v>0</v>
      </c>
      <c r="P59" s="51">
        <v>0</v>
      </c>
      <c r="Q59" s="51">
        <v>0</v>
      </c>
      <c r="R59" s="48"/>
    </row>
    <row r="60" spans="3:18" ht="10.5" customHeight="1">
      <c r="C60" s="26"/>
      <c r="D60" s="26"/>
      <c r="E60" s="26"/>
      <c r="F60" s="26"/>
      <c r="G60" s="227" t="s">
        <v>132</v>
      </c>
      <c r="H60" s="227"/>
      <c r="I60" s="227"/>
      <c r="J60" s="227"/>
      <c r="K60" s="159"/>
      <c r="L60" s="48">
        <v>14</v>
      </c>
      <c r="M60" s="48">
        <v>130</v>
      </c>
      <c r="N60" s="48">
        <v>121</v>
      </c>
      <c r="O60" s="48">
        <v>9</v>
      </c>
      <c r="P60" s="48">
        <v>47493</v>
      </c>
      <c r="Q60" s="48">
        <v>108839</v>
      </c>
      <c r="R60" s="48"/>
    </row>
    <row r="61" spans="3:18" ht="10.5" customHeight="1">
      <c r="C61" s="26"/>
      <c r="D61" s="26"/>
      <c r="E61" s="26"/>
      <c r="F61" s="26"/>
      <c r="G61" s="227" t="s">
        <v>133</v>
      </c>
      <c r="H61" s="227"/>
      <c r="I61" s="227"/>
      <c r="J61" s="227"/>
      <c r="K61" s="159"/>
      <c r="L61" s="48">
        <v>7</v>
      </c>
      <c r="M61" s="48">
        <v>25</v>
      </c>
      <c r="N61" s="48">
        <v>20</v>
      </c>
      <c r="O61" s="48">
        <v>5</v>
      </c>
      <c r="P61" s="48">
        <v>10929</v>
      </c>
      <c r="Q61" s="48">
        <v>17694</v>
      </c>
      <c r="R61" s="48"/>
    </row>
    <row r="62" spans="3:18" ht="10.5" customHeight="1">
      <c r="C62" s="26"/>
      <c r="D62" s="26"/>
      <c r="E62" s="26"/>
      <c r="F62" s="26"/>
      <c r="G62" s="227" t="s">
        <v>135</v>
      </c>
      <c r="H62" s="227"/>
      <c r="I62" s="227"/>
      <c r="J62" s="227"/>
      <c r="K62" s="159"/>
      <c r="L62" s="48">
        <v>7</v>
      </c>
      <c r="M62" s="48">
        <v>25</v>
      </c>
      <c r="N62" s="48">
        <v>21</v>
      </c>
      <c r="O62" s="48">
        <v>4</v>
      </c>
      <c r="P62" s="48">
        <v>5224</v>
      </c>
      <c r="Q62" s="48">
        <v>2531</v>
      </c>
      <c r="R62" s="48"/>
    </row>
    <row r="63" spans="3:18" ht="10.5" customHeight="1">
      <c r="C63" s="26"/>
      <c r="D63" s="26"/>
      <c r="E63" s="26"/>
      <c r="F63" s="26"/>
      <c r="G63" s="227" t="s">
        <v>136</v>
      </c>
      <c r="H63" s="227"/>
      <c r="I63" s="227"/>
      <c r="J63" s="227"/>
      <c r="K63" s="159"/>
      <c r="L63" s="48">
        <v>8</v>
      </c>
      <c r="M63" s="48">
        <v>22</v>
      </c>
      <c r="N63" s="48">
        <v>15</v>
      </c>
      <c r="O63" s="48">
        <v>7</v>
      </c>
      <c r="P63" s="48">
        <v>3559</v>
      </c>
      <c r="Q63" s="48">
        <v>4117</v>
      </c>
      <c r="R63" s="48"/>
    </row>
    <row r="64" spans="3:18" ht="8.25" customHeight="1">
      <c r="C64" s="6"/>
      <c r="D64" s="6"/>
      <c r="E64" s="6"/>
      <c r="F64" s="6"/>
      <c r="G64" s="6"/>
      <c r="H64" s="6"/>
      <c r="I64" s="6"/>
      <c r="J64" s="6"/>
      <c r="K64" s="160"/>
      <c r="L64" s="48"/>
      <c r="M64" s="48"/>
      <c r="N64" s="48"/>
      <c r="O64" s="48"/>
      <c r="P64" s="48"/>
      <c r="Q64" s="48"/>
      <c r="R64" s="48"/>
    </row>
    <row r="65" spans="3:18" s="15" customFormat="1" ht="10.5" customHeight="1">
      <c r="C65" s="281" t="s">
        <v>69</v>
      </c>
      <c r="D65" s="281"/>
      <c r="E65" s="281"/>
      <c r="F65" s="281"/>
      <c r="G65" s="281"/>
      <c r="H65" s="281"/>
      <c r="I65" s="281"/>
      <c r="J65" s="281"/>
      <c r="K65" s="166"/>
      <c r="L65" s="50">
        <v>42</v>
      </c>
      <c r="M65" s="50">
        <v>210</v>
      </c>
      <c r="N65" s="50">
        <v>179</v>
      </c>
      <c r="O65" s="50">
        <v>31</v>
      </c>
      <c r="P65" s="50">
        <v>53482</v>
      </c>
      <c r="Q65" s="50">
        <v>47715</v>
      </c>
      <c r="R65" s="47"/>
    </row>
    <row r="66" spans="3:18" ht="10.5" customHeight="1">
      <c r="C66" s="26"/>
      <c r="D66" s="26"/>
      <c r="E66" s="26"/>
      <c r="F66" s="26"/>
      <c r="G66" s="227" t="s">
        <v>128</v>
      </c>
      <c r="H66" s="227"/>
      <c r="I66" s="227"/>
      <c r="J66" s="227"/>
      <c r="K66" s="159"/>
      <c r="L66" s="48">
        <v>14</v>
      </c>
      <c r="M66" s="48">
        <v>46</v>
      </c>
      <c r="N66" s="48">
        <v>38</v>
      </c>
      <c r="O66" s="48">
        <v>8</v>
      </c>
      <c r="P66" s="48">
        <v>6498</v>
      </c>
      <c r="Q66" s="48">
        <v>1932</v>
      </c>
      <c r="R66" s="48"/>
    </row>
    <row r="67" spans="3:18" ht="10.5" customHeight="1">
      <c r="C67" s="26"/>
      <c r="D67" s="26"/>
      <c r="E67" s="26"/>
      <c r="F67" s="26"/>
      <c r="G67" s="227" t="s">
        <v>129</v>
      </c>
      <c r="H67" s="227"/>
      <c r="I67" s="227"/>
      <c r="J67" s="227"/>
      <c r="K67" s="159"/>
      <c r="L67" s="48">
        <v>3</v>
      </c>
      <c r="M67" s="48">
        <v>8</v>
      </c>
      <c r="N67" s="48">
        <v>7</v>
      </c>
      <c r="O67" s="48">
        <v>1</v>
      </c>
      <c r="P67" s="48">
        <v>3516</v>
      </c>
      <c r="Q67" s="48">
        <v>5114</v>
      </c>
      <c r="R67" s="48"/>
    </row>
    <row r="68" spans="3:18" ht="10.5" customHeight="1">
      <c r="C68" s="26"/>
      <c r="D68" s="26"/>
      <c r="E68" s="26"/>
      <c r="F68" s="26"/>
      <c r="G68" s="227" t="s">
        <v>130</v>
      </c>
      <c r="H68" s="227"/>
      <c r="I68" s="227"/>
      <c r="J68" s="227"/>
      <c r="K68" s="159"/>
      <c r="L68" s="48">
        <v>18</v>
      </c>
      <c r="M68" s="48">
        <v>117</v>
      </c>
      <c r="N68" s="48">
        <v>103</v>
      </c>
      <c r="O68" s="48">
        <v>14</v>
      </c>
      <c r="P68" s="48">
        <v>30881</v>
      </c>
      <c r="Q68" s="48">
        <v>27247</v>
      </c>
      <c r="R68" s="48"/>
    </row>
    <row r="69" spans="3:18" ht="10.5" customHeight="1">
      <c r="C69" s="26"/>
      <c r="D69" s="26"/>
      <c r="E69" s="26"/>
      <c r="F69" s="26"/>
      <c r="G69" s="227" t="s">
        <v>131</v>
      </c>
      <c r="H69" s="227"/>
      <c r="I69" s="227"/>
      <c r="J69" s="227"/>
      <c r="K69" s="159"/>
      <c r="L69" s="48">
        <v>4</v>
      </c>
      <c r="M69" s="48">
        <v>28</v>
      </c>
      <c r="N69" s="48">
        <v>23</v>
      </c>
      <c r="O69" s="48">
        <v>5</v>
      </c>
      <c r="P69" s="48">
        <v>10587</v>
      </c>
      <c r="Q69" s="48">
        <v>12377</v>
      </c>
      <c r="R69" s="48"/>
    </row>
    <row r="70" spans="3:18" ht="10.5" customHeight="1">
      <c r="C70" s="26"/>
      <c r="D70" s="26"/>
      <c r="E70" s="26"/>
      <c r="F70" s="26"/>
      <c r="G70" s="227" t="s">
        <v>132</v>
      </c>
      <c r="H70" s="227"/>
      <c r="I70" s="227"/>
      <c r="J70" s="227"/>
      <c r="K70" s="159"/>
      <c r="L70" s="48">
        <v>3</v>
      </c>
      <c r="M70" s="48">
        <v>11</v>
      </c>
      <c r="N70" s="48">
        <v>8</v>
      </c>
      <c r="O70" s="48">
        <v>3</v>
      </c>
      <c r="P70" s="48">
        <v>2000</v>
      </c>
      <c r="Q70" s="48">
        <v>1045</v>
      </c>
      <c r="R70" s="48"/>
    </row>
    <row r="71" spans="3:18" ht="8.25" customHeight="1">
      <c r="C71" s="26"/>
      <c r="D71" s="26"/>
      <c r="E71" s="26"/>
      <c r="F71" s="26"/>
      <c r="G71" s="26"/>
      <c r="H71" s="26"/>
      <c r="I71" s="26"/>
      <c r="J71" s="26"/>
      <c r="K71" s="159"/>
      <c r="L71" s="48"/>
      <c r="M71" s="48"/>
      <c r="N71" s="48"/>
      <c r="O71" s="48"/>
      <c r="P71" s="48"/>
      <c r="Q71" s="48"/>
      <c r="R71" s="48"/>
    </row>
    <row r="72" spans="3:18" s="15" customFormat="1" ht="10.5" customHeight="1">
      <c r="C72" s="281" t="s">
        <v>70</v>
      </c>
      <c r="D72" s="281"/>
      <c r="E72" s="281"/>
      <c r="F72" s="281"/>
      <c r="G72" s="281"/>
      <c r="H72" s="281"/>
      <c r="I72" s="281"/>
      <c r="J72" s="281"/>
      <c r="K72" s="166"/>
      <c r="L72" s="50">
        <v>0</v>
      </c>
      <c r="M72" s="50">
        <v>0</v>
      </c>
      <c r="N72" s="50">
        <v>0</v>
      </c>
      <c r="O72" s="50">
        <v>0</v>
      </c>
      <c r="P72" s="50">
        <v>0</v>
      </c>
      <c r="Q72" s="50">
        <v>0</v>
      </c>
      <c r="R72" s="47"/>
    </row>
    <row r="73" spans="3:18" ht="10.5" customHeight="1">
      <c r="C73" s="26"/>
      <c r="D73" s="26"/>
      <c r="E73" s="26"/>
      <c r="F73" s="26"/>
      <c r="G73" s="227" t="s">
        <v>128</v>
      </c>
      <c r="H73" s="227"/>
      <c r="I73" s="227"/>
      <c r="J73" s="227"/>
      <c r="K73" s="159"/>
      <c r="L73" s="48">
        <v>0</v>
      </c>
      <c r="M73" s="48">
        <v>0</v>
      </c>
      <c r="N73" s="48">
        <v>0</v>
      </c>
      <c r="O73" s="48">
        <v>0</v>
      </c>
      <c r="P73" s="48">
        <v>0</v>
      </c>
      <c r="Q73" s="48">
        <v>0</v>
      </c>
      <c r="R73" s="48"/>
    </row>
    <row r="74" spans="3:18" ht="10.5" customHeight="1">
      <c r="C74" s="26"/>
      <c r="D74" s="26"/>
      <c r="E74" s="26"/>
      <c r="F74" s="26"/>
      <c r="G74" s="227" t="s">
        <v>129</v>
      </c>
      <c r="H74" s="227"/>
      <c r="I74" s="227"/>
      <c r="J74" s="227"/>
      <c r="K74" s="159"/>
      <c r="L74" s="48">
        <v>0</v>
      </c>
      <c r="M74" s="48">
        <v>0</v>
      </c>
      <c r="N74" s="48">
        <v>0</v>
      </c>
      <c r="O74" s="48">
        <v>0</v>
      </c>
      <c r="P74" s="48">
        <v>0</v>
      </c>
      <c r="Q74" s="48">
        <v>0</v>
      </c>
      <c r="R74" s="48"/>
    </row>
    <row r="75" spans="3:18" ht="10.5" customHeight="1">
      <c r="C75" s="26"/>
      <c r="D75" s="26"/>
      <c r="E75" s="26"/>
      <c r="F75" s="26"/>
      <c r="G75" s="227" t="s">
        <v>130</v>
      </c>
      <c r="H75" s="227"/>
      <c r="I75" s="227"/>
      <c r="J75" s="227"/>
      <c r="K75" s="159"/>
      <c r="L75" s="48">
        <v>0</v>
      </c>
      <c r="M75" s="48">
        <v>0</v>
      </c>
      <c r="N75" s="48">
        <v>0</v>
      </c>
      <c r="O75" s="48">
        <v>0</v>
      </c>
      <c r="P75" s="48">
        <v>0</v>
      </c>
      <c r="Q75" s="48">
        <v>0</v>
      </c>
      <c r="R75" s="48"/>
    </row>
    <row r="76" spans="3:18" ht="10.5" customHeight="1">
      <c r="C76" s="26"/>
      <c r="D76" s="26"/>
      <c r="E76" s="26"/>
      <c r="F76" s="26"/>
      <c r="G76" s="227" t="s">
        <v>131</v>
      </c>
      <c r="H76" s="227"/>
      <c r="I76" s="227"/>
      <c r="J76" s="227"/>
      <c r="K76" s="159"/>
      <c r="L76" s="48">
        <v>0</v>
      </c>
      <c r="M76" s="48">
        <v>0</v>
      </c>
      <c r="N76" s="48">
        <v>0</v>
      </c>
      <c r="O76" s="48">
        <v>0</v>
      </c>
      <c r="P76" s="48">
        <v>0</v>
      </c>
      <c r="Q76" s="48">
        <v>0</v>
      </c>
      <c r="R76" s="48"/>
    </row>
    <row r="77" spans="3:18" ht="10.5" customHeight="1">
      <c r="C77" s="26"/>
      <c r="D77" s="26"/>
      <c r="E77" s="26"/>
      <c r="F77" s="26"/>
      <c r="G77" s="227" t="s">
        <v>132</v>
      </c>
      <c r="H77" s="227"/>
      <c r="I77" s="227"/>
      <c r="J77" s="227"/>
      <c r="K77" s="159"/>
      <c r="L77" s="48">
        <v>0</v>
      </c>
      <c r="M77" s="48">
        <v>0</v>
      </c>
      <c r="N77" s="48">
        <v>0</v>
      </c>
      <c r="O77" s="48">
        <v>0</v>
      </c>
      <c r="P77" s="48">
        <v>0</v>
      </c>
      <c r="Q77" s="48">
        <v>0</v>
      </c>
      <c r="R77" s="48"/>
    </row>
    <row r="78" spans="3:18" ht="10.5" customHeight="1">
      <c r="C78" s="26"/>
      <c r="D78" s="26"/>
      <c r="E78" s="26"/>
      <c r="F78" s="26"/>
      <c r="G78" s="227" t="s">
        <v>133</v>
      </c>
      <c r="H78" s="227"/>
      <c r="I78" s="227"/>
      <c r="J78" s="227"/>
      <c r="K78" s="159"/>
      <c r="L78" s="48">
        <v>0</v>
      </c>
      <c r="M78" s="48">
        <v>0</v>
      </c>
      <c r="N78" s="48">
        <v>0</v>
      </c>
      <c r="O78" s="48">
        <v>0</v>
      </c>
      <c r="P78" s="48">
        <v>0</v>
      </c>
      <c r="Q78" s="48">
        <v>0</v>
      </c>
      <c r="R78" s="48"/>
    </row>
    <row r="79" spans="3:18" ht="10.5" customHeight="1">
      <c r="C79" s="26"/>
      <c r="D79" s="26"/>
      <c r="E79" s="26"/>
      <c r="F79" s="26"/>
      <c r="G79" s="227" t="s">
        <v>135</v>
      </c>
      <c r="H79" s="227"/>
      <c r="I79" s="227"/>
      <c r="J79" s="227"/>
      <c r="K79" s="159"/>
      <c r="L79" s="48">
        <v>0</v>
      </c>
      <c r="M79" s="48">
        <v>0</v>
      </c>
      <c r="N79" s="48">
        <v>0</v>
      </c>
      <c r="O79" s="48">
        <v>0</v>
      </c>
      <c r="P79" s="48">
        <v>0</v>
      </c>
      <c r="Q79" s="48">
        <v>0</v>
      </c>
      <c r="R79" s="48"/>
    </row>
    <row r="80" spans="2:17" ht="10.5" customHeight="1">
      <c r="B80" s="9"/>
      <c r="C80" s="9"/>
      <c r="D80" s="9"/>
      <c r="E80" s="9"/>
      <c r="F80" s="9"/>
      <c r="G80" s="9"/>
      <c r="H80" s="9"/>
      <c r="I80" s="9"/>
      <c r="J80" s="9"/>
      <c r="K80" s="162"/>
      <c r="L80" s="9"/>
      <c r="M80" s="9"/>
      <c r="N80" s="9"/>
      <c r="O80" s="9"/>
      <c r="P80" s="9"/>
      <c r="Q80" s="9"/>
    </row>
    <row r="81" ht="10.5" customHeight="1"/>
    <row r="82" ht="10.5" customHeight="1"/>
    <row r="83" ht="10.5" customHeight="1"/>
    <row r="90" spans="3:18" ht="15.75" customHeight="1">
      <c r="C90" s="227" t="s">
        <v>137</v>
      </c>
      <c r="D90" s="227"/>
      <c r="E90" s="227"/>
      <c r="F90" s="227"/>
      <c r="G90" s="227"/>
      <c r="H90" s="227"/>
      <c r="I90" s="227"/>
      <c r="J90" s="227"/>
      <c r="K90" s="26"/>
      <c r="L90" s="46">
        <f aca="true" t="shared" si="0" ref="L90:Q90">SUM(L10,L17,L21,L27,L33,L39,L47,L55,L65,L72)</f>
        <v>326</v>
      </c>
      <c r="M90" s="25">
        <f t="shared" si="0"/>
        <v>2372</v>
      </c>
      <c r="N90" s="25">
        <f t="shared" si="0"/>
        <v>2178</v>
      </c>
      <c r="O90" s="25">
        <f t="shared" si="0"/>
        <v>194</v>
      </c>
      <c r="P90" s="25">
        <f t="shared" si="0"/>
        <v>869268</v>
      </c>
      <c r="Q90" s="25">
        <f t="shared" si="0"/>
        <v>2058976</v>
      </c>
      <c r="R90" s="25"/>
    </row>
  </sheetData>
  <mergeCells count="68">
    <mergeCell ref="C10:J10"/>
    <mergeCell ref="O6:O7"/>
    <mergeCell ref="B6:K6"/>
    <mergeCell ref="M5:O5"/>
    <mergeCell ref="N6:N7"/>
    <mergeCell ref="M6:M7"/>
    <mergeCell ref="G14:J14"/>
    <mergeCell ref="G13:J13"/>
    <mergeCell ref="G12:J12"/>
    <mergeCell ref="G11:J11"/>
    <mergeCell ref="G19:J19"/>
    <mergeCell ref="G18:J18"/>
    <mergeCell ref="C17:J17"/>
    <mergeCell ref="G15:J15"/>
    <mergeCell ref="G24:J24"/>
    <mergeCell ref="G23:J23"/>
    <mergeCell ref="G22:J22"/>
    <mergeCell ref="C21:J21"/>
    <mergeCell ref="G29:J29"/>
    <mergeCell ref="G28:J28"/>
    <mergeCell ref="C27:J27"/>
    <mergeCell ref="G25:J25"/>
    <mergeCell ref="G34:J34"/>
    <mergeCell ref="C33:J33"/>
    <mergeCell ref="G31:J31"/>
    <mergeCell ref="G30:J30"/>
    <mergeCell ref="C39:J39"/>
    <mergeCell ref="G37:J37"/>
    <mergeCell ref="G36:J36"/>
    <mergeCell ref="G35:J35"/>
    <mergeCell ref="G43:J43"/>
    <mergeCell ref="G42:J42"/>
    <mergeCell ref="G41:J41"/>
    <mergeCell ref="G40:J40"/>
    <mergeCell ref="G48:J48"/>
    <mergeCell ref="C47:J47"/>
    <mergeCell ref="G45:J45"/>
    <mergeCell ref="G44:J44"/>
    <mergeCell ref="G52:J52"/>
    <mergeCell ref="G51:J51"/>
    <mergeCell ref="G50:J50"/>
    <mergeCell ref="G49:J49"/>
    <mergeCell ref="G57:J57"/>
    <mergeCell ref="G56:J56"/>
    <mergeCell ref="C55:J55"/>
    <mergeCell ref="G53:J53"/>
    <mergeCell ref="G61:J61"/>
    <mergeCell ref="G60:J60"/>
    <mergeCell ref="G59:J59"/>
    <mergeCell ref="G58:J58"/>
    <mergeCell ref="G66:J66"/>
    <mergeCell ref="C65:J65"/>
    <mergeCell ref="G63:J63"/>
    <mergeCell ref="G62:J62"/>
    <mergeCell ref="C90:J90"/>
    <mergeCell ref="G79:J79"/>
    <mergeCell ref="G78:J78"/>
    <mergeCell ref="G77:J77"/>
    <mergeCell ref="B3:Q3"/>
    <mergeCell ref="G76:J76"/>
    <mergeCell ref="G75:J75"/>
    <mergeCell ref="G74:J74"/>
    <mergeCell ref="G73:J73"/>
    <mergeCell ref="C72:J72"/>
    <mergeCell ref="G70:J70"/>
    <mergeCell ref="G69:J69"/>
    <mergeCell ref="G68:J68"/>
    <mergeCell ref="G67:J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Q90"/>
  <sheetViews>
    <sheetView view="pageBreakPreview" zoomScale="60" workbookViewId="0" topLeftCell="A1">
      <selection activeCell="B90" sqref="B90"/>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1:17" ht="10.5" customHeight="1">
      <c r="A1" s="6"/>
      <c r="F1" s="6"/>
      <c r="G1" s="6"/>
      <c r="H1" s="6"/>
      <c r="I1" s="6"/>
      <c r="J1" s="6"/>
      <c r="K1" s="6"/>
      <c r="L1" s="6"/>
      <c r="M1" s="6"/>
      <c r="N1" s="6"/>
      <c r="O1" s="6"/>
      <c r="P1" s="6"/>
      <c r="Q1" s="131" t="s">
        <v>287</v>
      </c>
    </row>
    <row r="3" spans="2:16" s="42" customFormat="1" ht="18" customHeight="1">
      <c r="B3" s="270" t="s">
        <v>352</v>
      </c>
      <c r="C3" s="270"/>
      <c r="D3" s="270"/>
      <c r="E3" s="270"/>
      <c r="F3" s="270"/>
      <c r="G3" s="270"/>
      <c r="H3" s="270"/>
      <c r="I3" s="270"/>
      <c r="J3" s="270"/>
      <c r="K3" s="270"/>
      <c r="L3" s="270"/>
      <c r="M3" s="270"/>
      <c r="N3" s="270"/>
      <c r="O3" s="270"/>
      <c r="P3" s="270"/>
    </row>
    <row r="4" spans="2:16" ht="12.75" customHeight="1">
      <c r="B4" s="9"/>
      <c r="C4" s="9"/>
      <c r="D4" s="9"/>
      <c r="E4" s="72"/>
      <c r="F4" s="72"/>
      <c r="G4" s="9"/>
      <c r="H4" s="9"/>
      <c r="I4" s="9"/>
      <c r="J4" s="9"/>
      <c r="K4" s="9"/>
      <c r="L4" s="9"/>
      <c r="M4" s="9"/>
      <c r="N4" s="9"/>
      <c r="O4" s="9"/>
      <c r="P4" s="9"/>
    </row>
    <row r="5" spans="2:16" ht="13.5" customHeight="1">
      <c r="B5" s="193" t="s">
        <v>123</v>
      </c>
      <c r="C5" s="193"/>
      <c r="D5" s="193"/>
      <c r="E5" s="193"/>
      <c r="F5" s="262" t="s">
        <v>342</v>
      </c>
      <c r="I5" s="22"/>
      <c r="J5" s="22"/>
      <c r="K5" s="22"/>
      <c r="L5" s="22"/>
      <c r="M5" s="22"/>
      <c r="N5" s="22"/>
      <c r="O5" s="22"/>
      <c r="P5" s="22"/>
    </row>
    <row r="6" spans="2:16" ht="13.5" customHeight="1">
      <c r="B6" s="285" t="s">
        <v>195</v>
      </c>
      <c r="C6" s="273" t="s">
        <v>125</v>
      </c>
      <c r="D6" s="273" t="s">
        <v>126</v>
      </c>
      <c r="E6" s="288" t="s">
        <v>127</v>
      </c>
      <c r="F6" s="263"/>
      <c r="G6" s="193" t="s">
        <v>134</v>
      </c>
      <c r="H6" s="193"/>
      <c r="I6" s="193"/>
      <c r="J6" s="193"/>
      <c r="K6" s="193"/>
      <c r="L6" s="193"/>
      <c r="M6" s="193"/>
      <c r="N6" s="193"/>
      <c r="O6" s="193"/>
      <c r="P6" s="193"/>
    </row>
    <row r="7" spans="2:16" ht="13.5" customHeight="1">
      <c r="B7" s="231"/>
      <c r="C7" s="275"/>
      <c r="D7" s="275"/>
      <c r="E7" s="289"/>
      <c r="F7" s="264"/>
      <c r="G7" s="74"/>
      <c r="H7" s="74"/>
      <c r="I7" s="96"/>
      <c r="J7" s="96"/>
      <c r="K7" s="96"/>
      <c r="L7" s="96"/>
      <c r="M7" s="96"/>
      <c r="N7" s="96"/>
      <c r="O7" s="96"/>
      <c r="P7" s="96"/>
    </row>
    <row r="8" spans="2:15" ht="12.75" customHeight="1">
      <c r="B8" s="23" t="s">
        <v>175</v>
      </c>
      <c r="C8" s="23" t="s">
        <v>175</v>
      </c>
      <c r="D8" s="23" t="s">
        <v>175</v>
      </c>
      <c r="E8" s="23" t="s">
        <v>175</v>
      </c>
      <c r="F8" s="23" t="s">
        <v>175</v>
      </c>
      <c r="G8" s="83"/>
      <c r="H8" s="84"/>
      <c r="I8" s="84"/>
      <c r="J8" s="84"/>
      <c r="K8" s="84"/>
      <c r="L8" s="84"/>
      <c r="M8" s="84"/>
      <c r="N8" s="84"/>
      <c r="O8" s="84"/>
    </row>
    <row r="9" spans="2:17" ht="10.5" customHeight="1">
      <c r="B9" s="8"/>
      <c r="D9" s="8"/>
      <c r="E9" s="8"/>
      <c r="G9" s="86"/>
      <c r="H9" s="26"/>
      <c r="I9" s="26"/>
      <c r="J9" s="26"/>
      <c r="K9" s="26"/>
      <c r="L9" s="26"/>
      <c r="M9" s="26"/>
      <c r="N9" s="26"/>
      <c r="O9" s="26"/>
      <c r="Q9" s="8"/>
    </row>
    <row r="10" spans="2:17" s="15" customFormat="1" ht="10.5" customHeight="1">
      <c r="B10" s="50">
        <v>851259</v>
      </c>
      <c r="C10" s="50">
        <v>825068</v>
      </c>
      <c r="D10" s="50">
        <v>25022</v>
      </c>
      <c r="E10" s="50">
        <v>1169</v>
      </c>
      <c r="F10" s="50">
        <v>435731</v>
      </c>
      <c r="G10" s="99"/>
      <c r="H10" s="281" t="s">
        <v>61</v>
      </c>
      <c r="I10" s="281"/>
      <c r="J10" s="281"/>
      <c r="K10" s="281"/>
      <c r="L10" s="281"/>
      <c r="M10" s="281"/>
      <c r="N10" s="281"/>
      <c r="O10" s="281"/>
      <c r="P10" s="30"/>
      <c r="Q10" s="32"/>
    </row>
    <row r="11" spans="2:17" ht="10.5" customHeight="1">
      <c r="B11" s="48">
        <v>27185</v>
      </c>
      <c r="C11" s="48">
        <v>23105</v>
      </c>
      <c r="D11" s="48">
        <v>4080</v>
      </c>
      <c r="E11" s="48">
        <v>0</v>
      </c>
      <c r="F11" s="48">
        <v>14003</v>
      </c>
      <c r="G11" s="86"/>
      <c r="H11" s="26"/>
      <c r="I11" s="26"/>
      <c r="J11" s="26"/>
      <c r="K11" s="26"/>
      <c r="L11" s="227" t="s">
        <v>128</v>
      </c>
      <c r="M11" s="227"/>
      <c r="N11" s="227"/>
      <c r="O11" s="227"/>
      <c r="P11" s="26"/>
      <c r="Q11" s="8"/>
    </row>
    <row r="12" spans="2:17" ht="10.5" customHeight="1">
      <c r="B12" s="48">
        <v>98228</v>
      </c>
      <c r="C12" s="48">
        <v>86783</v>
      </c>
      <c r="D12" s="48">
        <v>11032</v>
      </c>
      <c r="E12" s="48">
        <v>413</v>
      </c>
      <c r="F12" s="48">
        <v>55239</v>
      </c>
      <c r="G12" s="86"/>
      <c r="H12" s="26"/>
      <c r="I12" s="26"/>
      <c r="J12" s="26"/>
      <c r="K12" s="26"/>
      <c r="L12" s="227" t="s">
        <v>129</v>
      </c>
      <c r="M12" s="227"/>
      <c r="N12" s="227"/>
      <c r="O12" s="227"/>
      <c r="P12" s="26"/>
      <c r="Q12" s="8"/>
    </row>
    <row r="13" spans="2:17" ht="10.5" customHeight="1">
      <c r="B13" s="48">
        <v>90300</v>
      </c>
      <c r="C13" s="48">
        <v>89732</v>
      </c>
      <c r="D13" s="48">
        <v>312</v>
      </c>
      <c r="E13" s="48">
        <v>256</v>
      </c>
      <c r="F13" s="48">
        <v>46821</v>
      </c>
      <c r="G13" s="86"/>
      <c r="H13" s="26"/>
      <c r="I13" s="26"/>
      <c r="J13" s="26"/>
      <c r="K13" s="26"/>
      <c r="L13" s="227" t="s">
        <v>130</v>
      </c>
      <c r="M13" s="227"/>
      <c r="N13" s="227"/>
      <c r="O13" s="227"/>
      <c r="P13" s="26"/>
      <c r="Q13" s="8"/>
    </row>
    <row r="14" spans="2:17" ht="10.5" customHeight="1">
      <c r="B14" s="48">
        <v>572132</v>
      </c>
      <c r="C14" s="48">
        <v>571032</v>
      </c>
      <c r="D14" s="48">
        <v>600</v>
      </c>
      <c r="E14" s="48">
        <v>500</v>
      </c>
      <c r="F14" s="48">
        <v>285514</v>
      </c>
      <c r="G14" s="86"/>
      <c r="H14" s="26"/>
      <c r="I14" s="26"/>
      <c r="J14" s="26"/>
      <c r="K14" s="26"/>
      <c r="L14" s="227" t="s">
        <v>131</v>
      </c>
      <c r="M14" s="227"/>
      <c r="N14" s="227"/>
      <c r="O14" s="227"/>
      <c r="P14" s="26"/>
      <c r="Q14" s="8"/>
    </row>
    <row r="15" spans="2:17" ht="10.5" customHeight="1">
      <c r="B15" s="48">
        <v>63414</v>
      </c>
      <c r="C15" s="48">
        <v>54416</v>
      </c>
      <c r="D15" s="48">
        <v>8998</v>
      </c>
      <c r="E15" s="48">
        <v>0</v>
      </c>
      <c r="F15" s="48">
        <v>34154</v>
      </c>
      <c r="G15" s="86"/>
      <c r="H15" s="26"/>
      <c r="I15" s="26"/>
      <c r="J15" s="26"/>
      <c r="K15" s="26"/>
      <c r="L15" s="227" t="s">
        <v>132</v>
      </c>
      <c r="M15" s="227"/>
      <c r="N15" s="227"/>
      <c r="O15" s="227"/>
      <c r="P15" s="26"/>
      <c r="Q15" s="8"/>
    </row>
    <row r="16" spans="2:17" ht="8.25" customHeight="1">
      <c r="B16" s="48"/>
      <c r="C16" s="48"/>
      <c r="D16" s="48"/>
      <c r="E16" s="48"/>
      <c r="F16" s="48"/>
      <c r="G16" s="86"/>
      <c r="H16" s="26"/>
      <c r="I16" s="26"/>
      <c r="J16" s="26"/>
      <c r="K16" s="26"/>
      <c r="L16" s="26"/>
      <c r="M16" s="26"/>
      <c r="N16" s="26"/>
      <c r="O16" s="26"/>
      <c r="P16" s="26"/>
      <c r="Q16" s="8"/>
    </row>
    <row r="17" spans="2:17" s="15" customFormat="1" ht="10.5" customHeight="1">
      <c r="B17" s="50">
        <v>22338</v>
      </c>
      <c r="C17" s="50">
        <v>11050</v>
      </c>
      <c r="D17" s="50">
        <v>11288</v>
      </c>
      <c r="E17" s="50">
        <v>0</v>
      </c>
      <c r="F17" s="50">
        <v>14279</v>
      </c>
      <c r="G17" s="99"/>
      <c r="H17" s="281" t="s">
        <v>62</v>
      </c>
      <c r="I17" s="281"/>
      <c r="J17" s="281"/>
      <c r="K17" s="281"/>
      <c r="L17" s="281"/>
      <c r="M17" s="281"/>
      <c r="N17" s="281"/>
      <c r="O17" s="281"/>
      <c r="P17" s="30"/>
      <c r="Q17" s="32"/>
    </row>
    <row r="18" spans="2:17" ht="10.5" customHeight="1">
      <c r="B18" s="48">
        <v>8698</v>
      </c>
      <c r="C18" s="48">
        <v>0</v>
      </c>
      <c r="D18" s="48">
        <v>8698</v>
      </c>
      <c r="E18" s="48">
        <v>0</v>
      </c>
      <c r="F18" s="48">
        <v>5634</v>
      </c>
      <c r="G18" s="86"/>
      <c r="H18" s="26"/>
      <c r="I18" s="26"/>
      <c r="J18" s="26"/>
      <c r="K18" s="26"/>
      <c r="L18" s="227" t="s">
        <v>128</v>
      </c>
      <c r="M18" s="227"/>
      <c r="N18" s="227"/>
      <c r="O18" s="227"/>
      <c r="P18" s="26"/>
      <c r="Q18" s="8"/>
    </row>
    <row r="19" spans="2:17" ht="10.5" customHeight="1">
      <c r="B19" s="48">
        <v>13640</v>
      </c>
      <c r="C19" s="48">
        <v>11050</v>
      </c>
      <c r="D19" s="48">
        <v>2590</v>
      </c>
      <c r="E19" s="48">
        <v>0</v>
      </c>
      <c r="F19" s="48">
        <v>8645</v>
      </c>
      <c r="G19" s="86"/>
      <c r="H19" s="26"/>
      <c r="I19" s="26"/>
      <c r="J19" s="26"/>
      <c r="K19" s="26"/>
      <c r="L19" s="227" t="s">
        <v>129</v>
      </c>
      <c r="M19" s="227"/>
      <c r="N19" s="227"/>
      <c r="O19" s="227"/>
      <c r="P19" s="26"/>
      <c r="Q19" s="8"/>
    </row>
    <row r="20" spans="2:17" ht="8.25" customHeight="1">
      <c r="B20" s="48"/>
      <c r="C20" s="48"/>
      <c r="D20" s="48"/>
      <c r="E20" s="48"/>
      <c r="F20" s="48"/>
      <c r="G20" s="86"/>
      <c r="Q20" s="8"/>
    </row>
    <row r="21" spans="2:17" s="15" customFormat="1" ht="10.5" customHeight="1">
      <c r="B21" s="50">
        <v>428991</v>
      </c>
      <c r="C21" s="50">
        <v>331133</v>
      </c>
      <c r="D21" s="50">
        <v>93601</v>
      </c>
      <c r="E21" s="50">
        <v>4257</v>
      </c>
      <c r="F21" s="50">
        <v>169807</v>
      </c>
      <c r="G21" s="99"/>
      <c r="H21" s="281" t="s">
        <v>63</v>
      </c>
      <c r="I21" s="281"/>
      <c r="J21" s="281"/>
      <c r="K21" s="281"/>
      <c r="L21" s="281"/>
      <c r="M21" s="281"/>
      <c r="N21" s="281"/>
      <c r="O21" s="281"/>
      <c r="P21" s="30"/>
      <c r="Q21" s="32"/>
    </row>
    <row r="22" spans="2:17" ht="10.5" customHeight="1">
      <c r="B22" s="51" t="s">
        <v>349</v>
      </c>
      <c r="C22" s="51" t="s">
        <v>349</v>
      </c>
      <c r="D22" s="51" t="s">
        <v>349</v>
      </c>
      <c r="E22" s="51" t="s">
        <v>349</v>
      </c>
      <c r="F22" s="51" t="s">
        <v>349</v>
      </c>
      <c r="G22" s="86"/>
      <c r="H22" s="26"/>
      <c r="I22" s="26"/>
      <c r="J22" s="26"/>
      <c r="K22" s="26"/>
      <c r="L22" s="227" t="s">
        <v>128</v>
      </c>
      <c r="M22" s="227"/>
      <c r="N22" s="227"/>
      <c r="O22" s="227"/>
      <c r="P22" s="26"/>
      <c r="Q22" s="8"/>
    </row>
    <row r="23" spans="2:17" ht="10.5" customHeight="1">
      <c r="B23" s="170">
        <v>54678</v>
      </c>
      <c r="C23" s="170">
        <v>36500</v>
      </c>
      <c r="D23" s="170">
        <v>14373</v>
      </c>
      <c r="E23" s="170">
        <v>3805</v>
      </c>
      <c r="F23" s="170">
        <v>22521</v>
      </c>
      <c r="G23" s="86"/>
      <c r="H23" s="26"/>
      <c r="I23" s="26"/>
      <c r="J23" s="26"/>
      <c r="K23" s="26"/>
      <c r="L23" s="227" t="s">
        <v>129</v>
      </c>
      <c r="M23" s="227"/>
      <c r="N23" s="227"/>
      <c r="O23" s="227"/>
      <c r="P23" s="26"/>
      <c r="Q23" s="8"/>
    </row>
    <row r="24" spans="2:17" ht="10.5" customHeight="1">
      <c r="B24" s="51">
        <v>315378</v>
      </c>
      <c r="C24" s="51">
        <v>243512</v>
      </c>
      <c r="D24" s="51">
        <v>71474</v>
      </c>
      <c r="E24" s="51">
        <v>392</v>
      </c>
      <c r="F24" s="51">
        <v>116537</v>
      </c>
      <c r="G24" s="86"/>
      <c r="H24" s="26"/>
      <c r="I24" s="26"/>
      <c r="J24" s="26"/>
      <c r="K24" s="26"/>
      <c r="L24" s="227" t="s">
        <v>130</v>
      </c>
      <c r="M24" s="227"/>
      <c r="N24" s="227"/>
      <c r="O24" s="227"/>
      <c r="P24" s="26"/>
      <c r="Q24" s="8"/>
    </row>
    <row r="25" spans="2:17" ht="10.5" customHeight="1">
      <c r="B25" s="51">
        <v>58935</v>
      </c>
      <c r="C25" s="51">
        <v>51121</v>
      </c>
      <c r="D25" s="51">
        <v>7754</v>
      </c>
      <c r="E25" s="51">
        <v>60</v>
      </c>
      <c r="F25" s="51">
        <v>30749</v>
      </c>
      <c r="G25" s="86"/>
      <c r="H25" s="26"/>
      <c r="I25" s="26"/>
      <c r="J25" s="26"/>
      <c r="K25" s="26"/>
      <c r="L25" s="227" t="s">
        <v>131</v>
      </c>
      <c r="M25" s="227"/>
      <c r="N25" s="227"/>
      <c r="O25" s="227"/>
      <c r="P25" s="26"/>
      <c r="Q25" s="8"/>
    </row>
    <row r="26" spans="2:17" ht="8.25" customHeight="1">
      <c r="B26" s="51"/>
      <c r="C26" s="51"/>
      <c r="D26" s="51"/>
      <c r="E26" s="51"/>
      <c r="F26" s="51"/>
      <c r="G26" s="86"/>
      <c r="Q26" s="8"/>
    </row>
    <row r="27" spans="2:17" s="15" customFormat="1" ht="10.5" customHeight="1">
      <c r="B27" s="50">
        <v>109986</v>
      </c>
      <c r="C27" s="50">
        <v>52333</v>
      </c>
      <c r="D27" s="50">
        <v>56757</v>
      </c>
      <c r="E27" s="50">
        <v>896</v>
      </c>
      <c r="F27" s="50">
        <v>51510</v>
      </c>
      <c r="G27" s="99"/>
      <c r="H27" s="281" t="s">
        <v>64</v>
      </c>
      <c r="I27" s="281"/>
      <c r="J27" s="281"/>
      <c r="K27" s="281"/>
      <c r="L27" s="281"/>
      <c r="M27" s="281"/>
      <c r="N27" s="281"/>
      <c r="O27" s="281"/>
      <c r="P27" s="30"/>
      <c r="Q27" s="32"/>
    </row>
    <row r="28" spans="2:17" ht="10.5" customHeight="1">
      <c r="B28" s="51">
        <v>13880</v>
      </c>
      <c r="C28" s="51">
        <v>4197</v>
      </c>
      <c r="D28" s="51">
        <v>9563</v>
      </c>
      <c r="E28" s="51">
        <v>120</v>
      </c>
      <c r="F28" s="51">
        <v>9753</v>
      </c>
      <c r="G28" s="86"/>
      <c r="H28" s="26"/>
      <c r="I28" s="26"/>
      <c r="J28" s="26"/>
      <c r="K28" s="26"/>
      <c r="L28" s="227" t="s">
        <v>128</v>
      </c>
      <c r="M28" s="227"/>
      <c r="N28" s="227"/>
      <c r="O28" s="227"/>
      <c r="P28" s="26"/>
      <c r="Q28" s="8"/>
    </row>
    <row r="29" spans="2:17" ht="10.5" customHeight="1">
      <c r="B29" s="51">
        <v>20222</v>
      </c>
      <c r="C29" s="51">
        <v>14855</v>
      </c>
      <c r="D29" s="51">
        <v>5367</v>
      </c>
      <c r="E29" s="51">
        <v>0</v>
      </c>
      <c r="F29" s="51">
        <v>16550</v>
      </c>
      <c r="G29" s="86"/>
      <c r="H29" s="26"/>
      <c r="I29" s="26"/>
      <c r="J29" s="26"/>
      <c r="K29" s="26"/>
      <c r="L29" s="227" t="s">
        <v>129</v>
      </c>
      <c r="M29" s="227"/>
      <c r="N29" s="227"/>
      <c r="O29" s="227"/>
      <c r="P29" s="26"/>
      <c r="Q29" s="8"/>
    </row>
    <row r="30" spans="2:17" ht="10.5" customHeight="1">
      <c r="B30" s="51">
        <v>64065</v>
      </c>
      <c r="C30" s="51">
        <v>28354</v>
      </c>
      <c r="D30" s="51">
        <v>35347</v>
      </c>
      <c r="E30" s="51">
        <v>364</v>
      </c>
      <c r="F30" s="51">
        <v>17559</v>
      </c>
      <c r="G30" s="86"/>
      <c r="H30" s="26"/>
      <c r="I30" s="26"/>
      <c r="J30" s="26"/>
      <c r="K30" s="26"/>
      <c r="L30" s="227" t="s">
        <v>130</v>
      </c>
      <c r="M30" s="227"/>
      <c r="N30" s="227"/>
      <c r="O30" s="227"/>
      <c r="P30" s="26"/>
      <c r="Q30" s="8"/>
    </row>
    <row r="31" spans="2:17" ht="10.5" customHeight="1">
      <c r="B31" s="51">
        <v>11819</v>
      </c>
      <c r="C31" s="51">
        <v>4927</v>
      </c>
      <c r="D31" s="51">
        <v>6480</v>
      </c>
      <c r="E31" s="51">
        <v>412</v>
      </c>
      <c r="F31" s="51">
        <v>7648</v>
      </c>
      <c r="G31" s="86"/>
      <c r="H31" s="26"/>
      <c r="I31" s="26"/>
      <c r="J31" s="26"/>
      <c r="K31" s="26"/>
      <c r="L31" s="227" t="s">
        <v>131</v>
      </c>
      <c r="M31" s="227"/>
      <c r="N31" s="227"/>
      <c r="O31" s="227"/>
      <c r="P31" s="26"/>
      <c r="Q31" s="8"/>
    </row>
    <row r="32" spans="2:7" ht="8.25" customHeight="1">
      <c r="B32" s="51"/>
      <c r="C32" s="51"/>
      <c r="D32" s="51"/>
      <c r="E32" s="51"/>
      <c r="F32" s="51"/>
      <c r="G32" s="86"/>
    </row>
    <row r="33" spans="2:17" s="15" customFormat="1" ht="10.5" customHeight="1">
      <c r="B33" s="50">
        <v>63050</v>
      </c>
      <c r="C33" s="50">
        <v>57826</v>
      </c>
      <c r="D33" s="50">
        <v>5224</v>
      </c>
      <c r="E33" s="50">
        <v>0</v>
      </c>
      <c r="F33" s="50">
        <v>25449</v>
      </c>
      <c r="G33" s="99"/>
      <c r="H33" s="281" t="s">
        <v>65</v>
      </c>
      <c r="I33" s="281"/>
      <c r="J33" s="281"/>
      <c r="K33" s="281"/>
      <c r="L33" s="281"/>
      <c r="M33" s="281"/>
      <c r="N33" s="281"/>
      <c r="O33" s="281"/>
      <c r="P33" s="30"/>
      <c r="Q33" s="32"/>
    </row>
    <row r="34" spans="2:17" ht="10.5" customHeight="1">
      <c r="B34" s="170">
        <v>14117</v>
      </c>
      <c r="C34" s="170">
        <v>12127</v>
      </c>
      <c r="D34" s="170">
        <v>1990</v>
      </c>
      <c r="E34" s="170">
        <v>0</v>
      </c>
      <c r="F34" s="170">
        <v>2095</v>
      </c>
      <c r="G34" s="86"/>
      <c r="H34" s="26"/>
      <c r="I34" s="26"/>
      <c r="J34" s="26"/>
      <c r="K34" s="26"/>
      <c r="L34" s="227" t="s">
        <v>128</v>
      </c>
      <c r="M34" s="227"/>
      <c r="N34" s="227"/>
      <c r="O34" s="227"/>
      <c r="P34" s="26"/>
      <c r="Q34" s="8"/>
    </row>
    <row r="35" spans="2:17" ht="10.5" customHeight="1">
      <c r="B35" s="170">
        <v>48933</v>
      </c>
      <c r="C35" s="170">
        <v>45699</v>
      </c>
      <c r="D35" s="170">
        <v>3234</v>
      </c>
      <c r="E35" s="170">
        <v>0</v>
      </c>
      <c r="F35" s="170">
        <v>23354</v>
      </c>
      <c r="G35" s="86"/>
      <c r="H35" s="26"/>
      <c r="I35" s="26"/>
      <c r="J35" s="26"/>
      <c r="K35" s="26"/>
      <c r="L35" s="227" t="s">
        <v>129</v>
      </c>
      <c r="M35" s="227"/>
      <c r="N35" s="227"/>
      <c r="O35" s="227"/>
      <c r="P35" s="26"/>
      <c r="Q35" s="8"/>
    </row>
    <row r="36" spans="2:17" ht="10.5" customHeight="1">
      <c r="B36" s="51" t="s">
        <v>347</v>
      </c>
      <c r="C36" s="51" t="s">
        <v>347</v>
      </c>
      <c r="D36" s="51" t="s">
        <v>347</v>
      </c>
      <c r="E36" s="51" t="s">
        <v>347</v>
      </c>
      <c r="F36" s="51" t="s">
        <v>347</v>
      </c>
      <c r="G36" s="86"/>
      <c r="H36" s="26"/>
      <c r="I36" s="26"/>
      <c r="J36" s="26"/>
      <c r="K36" s="26"/>
      <c r="L36" s="227" t="s">
        <v>130</v>
      </c>
      <c r="M36" s="227"/>
      <c r="N36" s="227"/>
      <c r="O36" s="227"/>
      <c r="P36" s="26"/>
      <c r="Q36" s="8"/>
    </row>
    <row r="37" spans="2:17" ht="10.5" customHeight="1">
      <c r="B37" s="51" t="s">
        <v>347</v>
      </c>
      <c r="C37" s="51" t="s">
        <v>347</v>
      </c>
      <c r="D37" s="51" t="s">
        <v>347</v>
      </c>
      <c r="E37" s="51" t="s">
        <v>347</v>
      </c>
      <c r="F37" s="51" t="s">
        <v>347</v>
      </c>
      <c r="G37" s="86"/>
      <c r="H37" s="26"/>
      <c r="I37" s="26"/>
      <c r="J37" s="26"/>
      <c r="K37" s="26"/>
      <c r="L37" s="227" t="s">
        <v>131</v>
      </c>
      <c r="M37" s="227"/>
      <c r="N37" s="227"/>
      <c r="O37" s="227"/>
      <c r="P37" s="26"/>
      <c r="Q37" s="8"/>
    </row>
    <row r="38" spans="2:16" ht="8.25" customHeight="1">
      <c r="B38" s="51"/>
      <c r="C38" s="51"/>
      <c r="D38" s="51"/>
      <c r="E38" s="51"/>
      <c r="F38" s="51"/>
      <c r="G38" s="86"/>
      <c r="H38" s="26"/>
      <c r="I38" s="26"/>
      <c r="J38" s="26"/>
      <c r="K38" s="26"/>
      <c r="L38" s="26"/>
      <c r="M38" s="26"/>
      <c r="N38" s="26"/>
      <c r="O38" s="26"/>
      <c r="P38" s="26"/>
    </row>
    <row r="39" spans="2:17" s="15" customFormat="1" ht="10.5" customHeight="1">
      <c r="B39" s="50">
        <v>161383</v>
      </c>
      <c r="C39" s="50">
        <v>108170</v>
      </c>
      <c r="D39" s="50">
        <v>53124</v>
      </c>
      <c r="E39" s="50">
        <v>89</v>
      </c>
      <c r="F39" s="50">
        <v>68330</v>
      </c>
      <c r="G39" s="99"/>
      <c r="H39" s="281" t="s">
        <v>66</v>
      </c>
      <c r="I39" s="281"/>
      <c r="J39" s="281"/>
      <c r="K39" s="281"/>
      <c r="L39" s="281"/>
      <c r="M39" s="281"/>
      <c r="N39" s="281"/>
      <c r="O39" s="281"/>
      <c r="P39" s="30"/>
      <c r="Q39" s="32"/>
    </row>
    <row r="40" spans="2:17" ht="10.5" customHeight="1">
      <c r="B40" s="51" t="s">
        <v>347</v>
      </c>
      <c r="C40" s="51" t="s">
        <v>347</v>
      </c>
      <c r="D40" s="51" t="s">
        <v>347</v>
      </c>
      <c r="E40" s="51" t="s">
        <v>347</v>
      </c>
      <c r="F40" s="51" t="s">
        <v>347</v>
      </c>
      <c r="G40" s="86"/>
      <c r="H40" s="26"/>
      <c r="I40" s="26"/>
      <c r="J40" s="26"/>
      <c r="K40" s="26"/>
      <c r="L40" s="227" t="s">
        <v>128</v>
      </c>
      <c r="M40" s="227"/>
      <c r="N40" s="227"/>
      <c r="O40" s="227"/>
      <c r="P40" s="26"/>
      <c r="Q40" s="8"/>
    </row>
    <row r="41" spans="2:17" ht="10.5" customHeight="1">
      <c r="B41" s="51">
        <v>106753</v>
      </c>
      <c r="C41" s="51">
        <v>63580</v>
      </c>
      <c r="D41" s="51">
        <v>43084</v>
      </c>
      <c r="E41" s="51">
        <v>89</v>
      </c>
      <c r="F41" s="51">
        <v>38283</v>
      </c>
      <c r="G41" s="86"/>
      <c r="H41" s="26"/>
      <c r="I41" s="26"/>
      <c r="J41" s="26"/>
      <c r="K41" s="26"/>
      <c r="L41" s="227" t="s">
        <v>129</v>
      </c>
      <c r="M41" s="227"/>
      <c r="N41" s="227"/>
      <c r="O41" s="227"/>
      <c r="P41" s="26"/>
      <c r="Q41" s="8"/>
    </row>
    <row r="42" spans="2:17" ht="10.5" customHeight="1">
      <c r="B42" s="51" t="s">
        <v>347</v>
      </c>
      <c r="C42" s="51" t="s">
        <v>347</v>
      </c>
      <c r="D42" s="51" t="s">
        <v>347</v>
      </c>
      <c r="E42" s="51" t="s">
        <v>347</v>
      </c>
      <c r="F42" s="51" t="s">
        <v>347</v>
      </c>
      <c r="G42" s="86"/>
      <c r="H42" s="26"/>
      <c r="I42" s="26"/>
      <c r="J42" s="26"/>
      <c r="K42" s="26"/>
      <c r="L42" s="227" t="s">
        <v>130</v>
      </c>
      <c r="M42" s="227"/>
      <c r="N42" s="227"/>
      <c r="O42" s="227"/>
      <c r="P42" s="26"/>
      <c r="Q42" s="8"/>
    </row>
    <row r="43" spans="2:17" ht="10.5" customHeight="1">
      <c r="B43" s="51">
        <v>30835</v>
      </c>
      <c r="C43" s="51">
        <v>25775</v>
      </c>
      <c r="D43" s="51">
        <v>5060</v>
      </c>
      <c r="E43" s="51">
        <v>0</v>
      </c>
      <c r="F43" s="51">
        <v>21185</v>
      </c>
      <c r="G43" s="86"/>
      <c r="H43" s="26"/>
      <c r="I43" s="26"/>
      <c r="J43" s="26"/>
      <c r="K43" s="26"/>
      <c r="L43" s="227" t="s">
        <v>131</v>
      </c>
      <c r="M43" s="227"/>
      <c r="N43" s="227"/>
      <c r="O43" s="227"/>
      <c r="P43" s="26"/>
      <c r="Q43" s="8"/>
    </row>
    <row r="44" spans="2:17" ht="10.5" customHeight="1">
      <c r="B44" s="170">
        <v>12160</v>
      </c>
      <c r="C44" s="170">
        <v>10500</v>
      </c>
      <c r="D44" s="170">
        <v>1660</v>
      </c>
      <c r="E44" s="170">
        <v>0</v>
      </c>
      <c r="F44" s="170">
        <v>517</v>
      </c>
      <c r="G44" s="86"/>
      <c r="H44" s="26"/>
      <c r="I44" s="26"/>
      <c r="J44" s="26"/>
      <c r="K44" s="26"/>
      <c r="L44" s="227" t="s">
        <v>132</v>
      </c>
      <c r="M44" s="227"/>
      <c r="N44" s="227"/>
      <c r="O44" s="227"/>
      <c r="P44" s="26"/>
      <c r="Q44" s="8"/>
    </row>
    <row r="45" spans="2:17" ht="10.5" customHeight="1">
      <c r="B45" s="51">
        <v>11635</v>
      </c>
      <c r="C45" s="51">
        <v>8315</v>
      </c>
      <c r="D45" s="51">
        <v>3320</v>
      </c>
      <c r="E45" s="51">
        <v>0</v>
      </c>
      <c r="F45" s="51">
        <v>8345</v>
      </c>
      <c r="G45" s="86"/>
      <c r="H45" s="26"/>
      <c r="I45" s="26"/>
      <c r="J45" s="26"/>
      <c r="K45" s="26"/>
      <c r="L45" s="227" t="s">
        <v>133</v>
      </c>
      <c r="M45" s="227"/>
      <c r="N45" s="227"/>
      <c r="O45" s="227"/>
      <c r="P45" s="26"/>
      <c r="Q45" s="8"/>
    </row>
    <row r="46" spans="2:17" ht="8.25" customHeight="1">
      <c r="B46" s="51"/>
      <c r="C46" s="51"/>
      <c r="D46" s="51"/>
      <c r="E46" s="51"/>
      <c r="F46" s="51"/>
      <c r="G46" s="86"/>
      <c r="H46" s="26"/>
      <c r="I46" s="26"/>
      <c r="J46" s="26"/>
      <c r="K46" s="26"/>
      <c r="L46" s="26"/>
      <c r="M46" s="26"/>
      <c r="N46" s="26"/>
      <c r="O46" s="26"/>
      <c r="P46" s="26"/>
      <c r="Q46" s="8"/>
    </row>
    <row r="47" spans="2:17" s="15" customFormat="1" ht="10.5" customHeight="1">
      <c r="B47" s="50">
        <v>698757</v>
      </c>
      <c r="C47" s="50">
        <v>680252</v>
      </c>
      <c r="D47" s="50">
        <v>18437</v>
      </c>
      <c r="E47" s="50">
        <v>68</v>
      </c>
      <c r="F47" s="50">
        <v>350585</v>
      </c>
      <c r="G47" s="99"/>
      <c r="H47" s="281" t="s">
        <v>67</v>
      </c>
      <c r="I47" s="281"/>
      <c r="J47" s="281"/>
      <c r="K47" s="281"/>
      <c r="L47" s="281"/>
      <c r="M47" s="281"/>
      <c r="N47" s="281"/>
      <c r="O47" s="281"/>
      <c r="P47" s="30"/>
      <c r="Q47" s="32"/>
    </row>
    <row r="48" spans="2:17" ht="10.5" customHeight="1">
      <c r="B48" s="51">
        <v>17657</v>
      </c>
      <c r="C48" s="51">
        <v>15088</v>
      </c>
      <c r="D48" s="51">
        <v>2501</v>
      </c>
      <c r="E48" s="51">
        <v>68</v>
      </c>
      <c r="F48" s="51">
        <v>7147</v>
      </c>
      <c r="G48" s="86"/>
      <c r="H48" s="26"/>
      <c r="I48" s="26"/>
      <c r="J48" s="26"/>
      <c r="K48" s="26"/>
      <c r="L48" s="227" t="s">
        <v>128</v>
      </c>
      <c r="M48" s="227"/>
      <c r="N48" s="227"/>
      <c r="O48" s="227"/>
      <c r="P48" s="26"/>
      <c r="Q48" s="8"/>
    </row>
    <row r="49" spans="2:17" ht="10.5" customHeight="1">
      <c r="B49" s="51">
        <v>207943</v>
      </c>
      <c r="C49" s="51">
        <v>206943</v>
      </c>
      <c r="D49" s="51">
        <v>1000</v>
      </c>
      <c r="E49" s="51">
        <v>0</v>
      </c>
      <c r="F49" s="51">
        <v>95607</v>
      </c>
      <c r="G49" s="86"/>
      <c r="H49" s="26"/>
      <c r="I49" s="26"/>
      <c r="J49" s="26"/>
      <c r="K49" s="26"/>
      <c r="L49" s="227" t="s">
        <v>129</v>
      </c>
      <c r="M49" s="227"/>
      <c r="N49" s="227"/>
      <c r="O49" s="227"/>
      <c r="P49" s="26"/>
      <c r="Q49" s="8"/>
    </row>
    <row r="50" spans="2:17" ht="10.5" customHeight="1">
      <c r="B50" s="51">
        <v>21750</v>
      </c>
      <c r="C50" s="51">
        <v>20120</v>
      </c>
      <c r="D50" s="51">
        <v>1630</v>
      </c>
      <c r="E50" s="51">
        <v>0</v>
      </c>
      <c r="F50" s="51">
        <v>9681</v>
      </c>
      <c r="G50" s="86"/>
      <c r="H50" s="26"/>
      <c r="I50" s="26"/>
      <c r="J50" s="26"/>
      <c r="K50" s="26"/>
      <c r="L50" s="227" t="s">
        <v>130</v>
      </c>
      <c r="M50" s="227"/>
      <c r="N50" s="227"/>
      <c r="O50" s="227"/>
      <c r="P50" s="26"/>
      <c r="Q50" s="8"/>
    </row>
    <row r="51" spans="2:17" ht="10.5" customHeight="1">
      <c r="B51" s="51">
        <v>143973</v>
      </c>
      <c r="C51" s="51">
        <v>140947</v>
      </c>
      <c r="D51" s="51">
        <v>3026</v>
      </c>
      <c r="E51" s="51">
        <v>0</v>
      </c>
      <c r="F51" s="51">
        <v>78021</v>
      </c>
      <c r="G51" s="86"/>
      <c r="H51" s="26"/>
      <c r="I51" s="26"/>
      <c r="J51" s="26"/>
      <c r="K51" s="26"/>
      <c r="L51" s="227" t="s">
        <v>131</v>
      </c>
      <c r="M51" s="227"/>
      <c r="N51" s="227"/>
      <c r="O51" s="227"/>
      <c r="P51" s="26"/>
      <c r="Q51" s="8"/>
    </row>
    <row r="52" spans="2:17" ht="10.5" customHeight="1">
      <c r="B52" s="51">
        <v>131635</v>
      </c>
      <c r="C52" s="51">
        <v>130655</v>
      </c>
      <c r="D52" s="51">
        <v>980</v>
      </c>
      <c r="E52" s="51">
        <v>0</v>
      </c>
      <c r="F52" s="51">
        <v>93197</v>
      </c>
      <c r="G52" s="86"/>
      <c r="H52" s="26"/>
      <c r="I52" s="26"/>
      <c r="J52" s="26"/>
      <c r="K52" s="26"/>
      <c r="L52" s="227" t="s">
        <v>132</v>
      </c>
      <c r="M52" s="227"/>
      <c r="N52" s="227"/>
      <c r="O52" s="227"/>
      <c r="P52" s="26"/>
      <c r="Q52" s="8"/>
    </row>
    <row r="53" spans="2:17" ht="10.5" customHeight="1">
      <c r="B53" s="51">
        <v>175799</v>
      </c>
      <c r="C53" s="51">
        <v>166499</v>
      </c>
      <c r="D53" s="51">
        <v>9300</v>
      </c>
      <c r="E53" s="51">
        <v>0</v>
      </c>
      <c r="F53" s="51">
        <v>66932</v>
      </c>
      <c r="G53" s="86"/>
      <c r="H53" s="26"/>
      <c r="I53" s="26"/>
      <c r="J53" s="26"/>
      <c r="K53" s="26"/>
      <c r="L53" s="227" t="s">
        <v>133</v>
      </c>
      <c r="M53" s="227"/>
      <c r="N53" s="227"/>
      <c r="O53" s="227"/>
      <c r="P53" s="26"/>
      <c r="Q53" s="8"/>
    </row>
    <row r="54" spans="2:17" ht="8.25" customHeight="1">
      <c r="B54" s="51"/>
      <c r="C54" s="51"/>
      <c r="D54" s="51"/>
      <c r="E54" s="51"/>
      <c r="F54" s="51"/>
      <c r="G54" s="86"/>
      <c r="Q54" s="8"/>
    </row>
    <row r="55" spans="2:17" s="15" customFormat="1" ht="10.5" customHeight="1">
      <c r="B55" s="50">
        <v>1595332</v>
      </c>
      <c r="C55" s="50">
        <v>1356863</v>
      </c>
      <c r="D55" s="50">
        <v>238368</v>
      </c>
      <c r="E55" s="50">
        <v>101</v>
      </c>
      <c r="F55" s="50">
        <v>690602</v>
      </c>
      <c r="G55" s="99"/>
      <c r="H55" s="281" t="s">
        <v>68</v>
      </c>
      <c r="I55" s="281"/>
      <c r="J55" s="281"/>
      <c r="K55" s="281"/>
      <c r="L55" s="281"/>
      <c r="M55" s="281"/>
      <c r="N55" s="281"/>
      <c r="O55" s="281"/>
      <c r="P55" s="30"/>
      <c r="Q55" s="32"/>
    </row>
    <row r="56" spans="2:17" ht="10.5" customHeight="1">
      <c r="B56" s="51">
        <v>214502</v>
      </c>
      <c r="C56" s="51">
        <v>182449</v>
      </c>
      <c r="D56" s="51">
        <v>32053</v>
      </c>
      <c r="E56" s="51">
        <v>0</v>
      </c>
      <c r="F56" s="51">
        <v>112439</v>
      </c>
      <c r="G56" s="86"/>
      <c r="H56" s="26"/>
      <c r="I56" s="26"/>
      <c r="J56" s="26"/>
      <c r="K56" s="26"/>
      <c r="L56" s="227" t="s">
        <v>128</v>
      </c>
      <c r="M56" s="227"/>
      <c r="N56" s="227"/>
      <c r="O56" s="227"/>
      <c r="P56" s="26"/>
      <c r="Q56" s="8"/>
    </row>
    <row r="57" spans="2:17" ht="10.5" customHeight="1">
      <c r="B57" s="51">
        <v>46249</v>
      </c>
      <c r="C57" s="51">
        <v>41978</v>
      </c>
      <c r="D57" s="51">
        <v>4271</v>
      </c>
      <c r="E57" s="51">
        <v>0</v>
      </c>
      <c r="F57" s="51">
        <v>22499</v>
      </c>
      <c r="G57" s="86"/>
      <c r="H57" s="26"/>
      <c r="I57" s="26"/>
      <c r="J57" s="26"/>
      <c r="K57" s="26"/>
      <c r="L57" s="227" t="s">
        <v>129</v>
      </c>
      <c r="M57" s="227"/>
      <c r="N57" s="227"/>
      <c r="O57" s="227"/>
      <c r="P57" s="26"/>
      <c r="Q57" s="8"/>
    </row>
    <row r="58" spans="2:17" ht="10.5" customHeight="1">
      <c r="B58" s="51">
        <v>1062982</v>
      </c>
      <c r="C58" s="51">
        <v>910118</v>
      </c>
      <c r="D58" s="51">
        <v>152864</v>
      </c>
      <c r="E58" s="51">
        <v>0</v>
      </c>
      <c r="F58" s="51">
        <v>425158</v>
      </c>
      <c r="G58" s="86"/>
      <c r="H58" s="26"/>
      <c r="I58" s="26"/>
      <c r="J58" s="26"/>
      <c r="K58" s="26"/>
      <c r="L58" s="227" t="s">
        <v>130</v>
      </c>
      <c r="M58" s="227"/>
      <c r="N58" s="227"/>
      <c r="O58" s="227"/>
      <c r="P58" s="26"/>
      <c r="Q58" s="8"/>
    </row>
    <row r="59" spans="2:17" ht="10.5" customHeight="1">
      <c r="B59" s="51">
        <v>0</v>
      </c>
      <c r="C59" s="51">
        <v>0</v>
      </c>
      <c r="D59" s="51">
        <v>0</v>
      </c>
      <c r="E59" s="51">
        <v>0</v>
      </c>
      <c r="F59" s="51">
        <v>0</v>
      </c>
      <c r="G59" s="86"/>
      <c r="H59" s="26"/>
      <c r="I59" s="26"/>
      <c r="J59" s="26"/>
      <c r="K59" s="26"/>
      <c r="L59" s="227" t="s">
        <v>131</v>
      </c>
      <c r="M59" s="227"/>
      <c r="N59" s="227"/>
      <c r="O59" s="227"/>
      <c r="P59" s="26"/>
      <c r="Q59" s="8"/>
    </row>
    <row r="60" spans="2:17" ht="10.5" customHeight="1">
      <c r="B60" s="51">
        <v>210742</v>
      </c>
      <c r="C60" s="51">
        <v>204497</v>
      </c>
      <c r="D60" s="51">
        <v>6245</v>
      </c>
      <c r="E60" s="51">
        <v>0</v>
      </c>
      <c r="F60" s="51">
        <v>97058</v>
      </c>
      <c r="G60" s="86"/>
      <c r="H60" s="26"/>
      <c r="I60" s="26"/>
      <c r="J60" s="26"/>
      <c r="K60" s="26"/>
      <c r="L60" s="227" t="s">
        <v>132</v>
      </c>
      <c r="M60" s="227"/>
      <c r="N60" s="227"/>
      <c r="O60" s="227"/>
      <c r="P60" s="26"/>
      <c r="Q60" s="8"/>
    </row>
    <row r="61" spans="2:17" ht="10.5" customHeight="1">
      <c r="B61" s="51">
        <v>37558</v>
      </c>
      <c r="C61" s="51">
        <v>2983</v>
      </c>
      <c r="D61" s="51">
        <v>34575</v>
      </c>
      <c r="E61" s="51">
        <v>0</v>
      </c>
      <c r="F61" s="51">
        <v>17592</v>
      </c>
      <c r="G61" s="86"/>
      <c r="H61" s="26"/>
      <c r="I61" s="26"/>
      <c r="J61" s="26"/>
      <c r="K61" s="26"/>
      <c r="L61" s="227" t="s">
        <v>133</v>
      </c>
      <c r="M61" s="227"/>
      <c r="N61" s="227"/>
      <c r="O61" s="227"/>
      <c r="P61" s="26"/>
      <c r="Q61" s="8"/>
    </row>
    <row r="62" spans="2:17" ht="10.5" customHeight="1">
      <c r="B62" s="51">
        <v>10478</v>
      </c>
      <c r="C62" s="51">
        <v>4108</v>
      </c>
      <c r="D62" s="51">
        <v>6269</v>
      </c>
      <c r="E62" s="51">
        <v>101</v>
      </c>
      <c r="F62" s="51">
        <v>7568</v>
      </c>
      <c r="G62" s="86"/>
      <c r="H62" s="26"/>
      <c r="I62" s="26"/>
      <c r="J62" s="26"/>
      <c r="K62" s="26"/>
      <c r="L62" s="227" t="s">
        <v>135</v>
      </c>
      <c r="M62" s="227"/>
      <c r="N62" s="227"/>
      <c r="O62" s="227"/>
      <c r="P62" s="26"/>
      <c r="Q62" s="8"/>
    </row>
    <row r="63" spans="2:17" ht="10.5" customHeight="1">
      <c r="B63" s="51">
        <v>12821</v>
      </c>
      <c r="C63" s="51">
        <v>10730</v>
      </c>
      <c r="D63" s="51">
        <v>2091</v>
      </c>
      <c r="E63" s="51">
        <v>0</v>
      </c>
      <c r="F63" s="51">
        <v>8288</v>
      </c>
      <c r="G63" s="86"/>
      <c r="H63" s="26"/>
      <c r="I63" s="26"/>
      <c r="J63" s="26"/>
      <c r="K63" s="26"/>
      <c r="L63" s="227" t="s">
        <v>136</v>
      </c>
      <c r="M63" s="227"/>
      <c r="N63" s="227"/>
      <c r="O63" s="227"/>
      <c r="P63" s="26"/>
      <c r="Q63" s="8"/>
    </row>
    <row r="64" spans="2:17" ht="8.25" customHeight="1">
      <c r="B64" s="51"/>
      <c r="C64" s="51"/>
      <c r="D64" s="51"/>
      <c r="E64" s="51"/>
      <c r="F64" s="51"/>
      <c r="G64" s="86"/>
      <c r="Q64" s="8"/>
    </row>
    <row r="65" spans="2:17" s="15" customFormat="1" ht="10.5" customHeight="1">
      <c r="B65" s="50">
        <v>140459</v>
      </c>
      <c r="C65" s="50">
        <v>46997</v>
      </c>
      <c r="D65" s="50">
        <v>93411</v>
      </c>
      <c r="E65" s="50">
        <v>51</v>
      </c>
      <c r="F65" s="50">
        <v>85019</v>
      </c>
      <c r="G65" s="99"/>
      <c r="H65" s="281" t="s">
        <v>69</v>
      </c>
      <c r="I65" s="281"/>
      <c r="J65" s="281"/>
      <c r="K65" s="281"/>
      <c r="L65" s="281"/>
      <c r="M65" s="281"/>
      <c r="N65" s="281"/>
      <c r="O65" s="281"/>
      <c r="P65" s="30"/>
      <c r="Q65" s="32"/>
    </row>
    <row r="66" spans="2:17" ht="10.5" customHeight="1">
      <c r="B66" s="51">
        <v>13756</v>
      </c>
      <c r="C66" s="51">
        <v>3517</v>
      </c>
      <c r="D66" s="51">
        <v>10188</v>
      </c>
      <c r="E66" s="51">
        <v>51</v>
      </c>
      <c r="F66" s="51">
        <v>10723</v>
      </c>
      <c r="G66" s="86"/>
      <c r="H66" s="26"/>
      <c r="I66" s="26"/>
      <c r="J66" s="26"/>
      <c r="K66" s="26"/>
      <c r="L66" s="227" t="s">
        <v>128</v>
      </c>
      <c r="M66" s="227"/>
      <c r="N66" s="227"/>
      <c r="O66" s="227"/>
      <c r="P66" s="26"/>
      <c r="Q66" s="8"/>
    </row>
    <row r="67" spans="2:17" ht="10.5" customHeight="1">
      <c r="B67" s="51">
        <v>10397</v>
      </c>
      <c r="C67" s="51">
        <v>9312</v>
      </c>
      <c r="D67" s="51">
        <v>1085</v>
      </c>
      <c r="E67" s="51">
        <v>0</v>
      </c>
      <c r="F67" s="51">
        <v>5031</v>
      </c>
      <c r="G67" s="86"/>
      <c r="H67" s="26"/>
      <c r="I67" s="26"/>
      <c r="J67" s="26"/>
      <c r="K67" s="26"/>
      <c r="L67" s="227" t="s">
        <v>129</v>
      </c>
      <c r="M67" s="227"/>
      <c r="N67" s="227"/>
      <c r="O67" s="227"/>
      <c r="P67" s="26"/>
      <c r="Q67" s="8"/>
    </row>
    <row r="68" spans="2:17" ht="10.5" customHeight="1">
      <c r="B68" s="51">
        <v>81977</v>
      </c>
      <c r="C68" s="51">
        <v>4485</v>
      </c>
      <c r="D68" s="51">
        <v>77492</v>
      </c>
      <c r="E68" s="51">
        <v>0</v>
      </c>
      <c r="F68" s="51">
        <v>50167</v>
      </c>
      <c r="G68" s="86"/>
      <c r="H68" s="26"/>
      <c r="I68" s="26"/>
      <c r="J68" s="26"/>
      <c r="K68" s="26"/>
      <c r="L68" s="227" t="s">
        <v>130</v>
      </c>
      <c r="M68" s="227"/>
      <c r="N68" s="227"/>
      <c r="O68" s="227"/>
      <c r="P68" s="26"/>
      <c r="Q68" s="8"/>
    </row>
    <row r="69" spans="2:17" ht="10.5" customHeight="1">
      <c r="B69" s="51">
        <v>30029</v>
      </c>
      <c r="C69" s="51">
        <v>29683</v>
      </c>
      <c r="D69" s="51">
        <v>346</v>
      </c>
      <c r="E69" s="51">
        <v>0</v>
      </c>
      <c r="F69" s="51">
        <v>15997</v>
      </c>
      <c r="G69" s="86"/>
      <c r="H69" s="26"/>
      <c r="I69" s="26"/>
      <c r="J69" s="26"/>
      <c r="K69" s="26"/>
      <c r="L69" s="227" t="s">
        <v>131</v>
      </c>
      <c r="M69" s="227"/>
      <c r="N69" s="227"/>
      <c r="O69" s="227"/>
      <c r="P69" s="26"/>
      <c r="Q69" s="8"/>
    </row>
    <row r="70" spans="2:17" ht="10.5" customHeight="1">
      <c r="B70" s="51">
        <v>4300</v>
      </c>
      <c r="C70" s="51">
        <v>0</v>
      </c>
      <c r="D70" s="51">
        <v>4300</v>
      </c>
      <c r="E70" s="51">
        <v>0</v>
      </c>
      <c r="F70" s="51">
        <v>3101</v>
      </c>
      <c r="G70" s="86"/>
      <c r="H70" s="26"/>
      <c r="I70" s="26"/>
      <c r="J70" s="26"/>
      <c r="K70" s="26"/>
      <c r="L70" s="227" t="s">
        <v>132</v>
      </c>
      <c r="M70" s="227"/>
      <c r="N70" s="227"/>
      <c r="O70" s="227"/>
      <c r="P70" s="26"/>
      <c r="Q70" s="8"/>
    </row>
    <row r="71" spans="2:17" ht="8.25" customHeight="1">
      <c r="B71" s="51"/>
      <c r="C71" s="51"/>
      <c r="D71" s="51"/>
      <c r="E71" s="51"/>
      <c r="F71" s="51"/>
      <c r="G71" s="86"/>
      <c r="H71" s="26"/>
      <c r="I71" s="26"/>
      <c r="J71" s="26"/>
      <c r="K71" s="26"/>
      <c r="L71" s="26"/>
      <c r="M71" s="26"/>
      <c r="N71" s="26"/>
      <c r="O71" s="26"/>
      <c r="P71" s="26"/>
      <c r="Q71" s="8"/>
    </row>
    <row r="72" spans="2:17" s="15" customFormat="1" ht="10.5" customHeight="1">
      <c r="B72" s="50">
        <v>0</v>
      </c>
      <c r="C72" s="50">
        <v>0</v>
      </c>
      <c r="D72" s="50">
        <v>0</v>
      </c>
      <c r="E72" s="50">
        <v>0</v>
      </c>
      <c r="F72" s="50">
        <v>0</v>
      </c>
      <c r="G72" s="99"/>
      <c r="H72" s="281" t="s">
        <v>70</v>
      </c>
      <c r="I72" s="281"/>
      <c r="J72" s="281"/>
      <c r="K72" s="281"/>
      <c r="L72" s="281"/>
      <c r="M72" s="281"/>
      <c r="N72" s="281"/>
      <c r="O72" s="281"/>
      <c r="P72" s="30"/>
      <c r="Q72" s="32"/>
    </row>
    <row r="73" spans="2:17" ht="10.5" customHeight="1">
      <c r="B73" s="51">
        <v>0</v>
      </c>
      <c r="C73" s="51">
        <v>0</v>
      </c>
      <c r="D73" s="51">
        <v>0</v>
      </c>
      <c r="E73" s="51">
        <v>0</v>
      </c>
      <c r="F73" s="51">
        <v>0</v>
      </c>
      <c r="G73" s="86"/>
      <c r="H73" s="26"/>
      <c r="I73" s="26"/>
      <c r="J73" s="26"/>
      <c r="K73" s="26"/>
      <c r="L73" s="227" t="s">
        <v>128</v>
      </c>
      <c r="M73" s="227"/>
      <c r="N73" s="227"/>
      <c r="O73" s="227"/>
      <c r="P73" s="26"/>
      <c r="Q73" s="8"/>
    </row>
    <row r="74" spans="2:17" ht="10.5" customHeight="1">
      <c r="B74" s="51">
        <v>0</v>
      </c>
      <c r="C74" s="51">
        <v>0</v>
      </c>
      <c r="D74" s="51">
        <v>0</v>
      </c>
      <c r="E74" s="51">
        <v>0</v>
      </c>
      <c r="F74" s="51">
        <v>0</v>
      </c>
      <c r="G74" s="86"/>
      <c r="H74" s="26"/>
      <c r="I74" s="26"/>
      <c r="J74" s="26"/>
      <c r="K74" s="26"/>
      <c r="L74" s="227" t="s">
        <v>129</v>
      </c>
      <c r="M74" s="227"/>
      <c r="N74" s="227"/>
      <c r="O74" s="227"/>
      <c r="P74" s="26"/>
      <c r="Q74" s="8"/>
    </row>
    <row r="75" spans="2:17" ht="10.5" customHeight="1">
      <c r="B75" s="51">
        <v>0</v>
      </c>
      <c r="C75" s="51">
        <v>0</v>
      </c>
      <c r="D75" s="51">
        <v>0</v>
      </c>
      <c r="E75" s="51">
        <v>0</v>
      </c>
      <c r="F75" s="51">
        <v>0</v>
      </c>
      <c r="G75" s="86"/>
      <c r="H75" s="26"/>
      <c r="I75" s="26"/>
      <c r="J75" s="26"/>
      <c r="K75" s="26"/>
      <c r="L75" s="227" t="s">
        <v>130</v>
      </c>
      <c r="M75" s="227"/>
      <c r="N75" s="227"/>
      <c r="O75" s="227"/>
      <c r="P75" s="26"/>
      <c r="Q75" s="8"/>
    </row>
    <row r="76" spans="2:17" ht="10.5" customHeight="1">
      <c r="B76" s="48">
        <v>0</v>
      </c>
      <c r="C76" s="48">
        <v>0</v>
      </c>
      <c r="D76" s="48">
        <v>0</v>
      </c>
      <c r="E76" s="48">
        <v>0</v>
      </c>
      <c r="F76" s="48">
        <v>0</v>
      </c>
      <c r="G76" s="86"/>
      <c r="H76" s="26"/>
      <c r="I76" s="26"/>
      <c r="J76" s="26"/>
      <c r="K76" s="26"/>
      <c r="L76" s="227" t="s">
        <v>131</v>
      </c>
      <c r="M76" s="227"/>
      <c r="N76" s="227"/>
      <c r="O76" s="227"/>
      <c r="P76" s="26"/>
      <c r="Q76" s="8"/>
    </row>
    <row r="77" spans="2:17" ht="10.5" customHeight="1">
      <c r="B77" s="48">
        <v>0</v>
      </c>
      <c r="C77" s="48">
        <v>0</v>
      </c>
      <c r="D77" s="48">
        <v>0</v>
      </c>
      <c r="E77" s="48">
        <v>0</v>
      </c>
      <c r="F77" s="48">
        <v>0</v>
      </c>
      <c r="G77" s="86"/>
      <c r="H77" s="26"/>
      <c r="I77" s="26"/>
      <c r="J77" s="26"/>
      <c r="K77" s="26"/>
      <c r="L77" s="227" t="s">
        <v>132</v>
      </c>
      <c r="M77" s="227"/>
      <c r="N77" s="227"/>
      <c r="O77" s="227"/>
      <c r="P77" s="26"/>
      <c r="Q77" s="8"/>
    </row>
    <row r="78" spans="2:17" ht="10.5" customHeight="1">
      <c r="B78" s="48">
        <v>0</v>
      </c>
      <c r="C78" s="48">
        <v>0</v>
      </c>
      <c r="D78" s="48">
        <v>0</v>
      </c>
      <c r="E78" s="48">
        <v>0</v>
      </c>
      <c r="F78" s="48">
        <v>0</v>
      </c>
      <c r="G78" s="86"/>
      <c r="H78" s="26"/>
      <c r="I78" s="26"/>
      <c r="J78" s="26"/>
      <c r="K78" s="26"/>
      <c r="L78" s="227" t="s">
        <v>133</v>
      </c>
      <c r="M78" s="227"/>
      <c r="N78" s="227"/>
      <c r="O78" s="227"/>
      <c r="P78" s="26"/>
      <c r="Q78" s="8"/>
    </row>
    <row r="79" spans="2:17" ht="10.5" customHeight="1">
      <c r="B79" s="48">
        <v>0</v>
      </c>
      <c r="C79" s="48">
        <v>0</v>
      </c>
      <c r="D79" s="48">
        <v>0</v>
      </c>
      <c r="E79" s="48">
        <v>0</v>
      </c>
      <c r="F79" s="48">
        <v>0</v>
      </c>
      <c r="G79" s="86"/>
      <c r="H79" s="26"/>
      <c r="I79" s="26"/>
      <c r="J79" s="26"/>
      <c r="K79" s="26"/>
      <c r="L79" s="227" t="s">
        <v>135</v>
      </c>
      <c r="M79" s="227"/>
      <c r="N79" s="227"/>
      <c r="O79" s="227"/>
      <c r="P79" s="26"/>
      <c r="Q79" s="8"/>
    </row>
    <row r="80" spans="2:16" ht="10.5" customHeight="1">
      <c r="B80" s="9"/>
      <c r="C80" s="9"/>
      <c r="D80" s="9"/>
      <c r="E80" s="9"/>
      <c r="F80" s="9"/>
      <c r="G80" s="88"/>
      <c r="H80" s="9"/>
      <c r="I80" s="9"/>
      <c r="J80" s="9"/>
      <c r="K80" s="9"/>
      <c r="L80" s="9"/>
      <c r="M80" s="9"/>
      <c r="N80" s="9"/>
      <c r="O80" s="9"/>
      <c r="P80" s="9"/>
    </row>
    <row r="81" ht="10.5" customHeight="1"/>
    <row r="82" ht="10.5" customHeight="1"/>
    <row r="83" ht="10.5" customHeight="1"/>
    <row r="90" spans="2:17" ht="15.75" customHeight="1">
      <c r="B90" s="25">
        <f>SUM(B10,B17,B21,B27,B33,B39,B47,B55,B65,B72,)</f>
        <v>4071555</v>
      </c>
      <c r="C90" s="25">
        <f>SUM(C10,C17,C21,C27,C33,C39,C47,C55,C65,C72)</f>
        <v>3469692</v>
      </c>
      <c r="D90" s="25">
        <f>SUM(D10,D17,D21,D27,D33,D39,D47,D55,D65,D72)</f>
        <v>595232</v>
      </c>
      <c r="E90" s="25">
        <f>SUM(E10,E17,E21,E27,E33,E39,E47,E55,E65,E72)</f>
        <v>6631</v>
      </c>
      <c r="F90" s="25">
        <f>SUM(F10,F17,F21,F27,F33,F39,F47,F55,F65,F72)</f>
        <v>1891312</v>
      </c>
      <c r="H90" s="227" t="s">
        <v>137</v>
      </c>
      <c r="I90" s="227"/>
      <c r="J90" s="227"/>
      <c r="K90" s="227"/>
      <c r="L90" s="227"/>
      <c r="M90" s="227"/>
      <c r="N90" s="227"/>
      <c r="O90" s="227"/>
      <c r="P90" s="26"/>
      <c r="Q90" s="8"/>
    </row>
  </sheetData>
  <mergeCells count="70">
    <mergeCell ref="B6:B7"/>
    <mergeCell ref="L12:O12"/>
    <mergeCell ref="L11:O11"/>
    <mergeCell ref="H10:O10"/>
    <mergeCell ref="F5:F7"/>
    <mergeCell ref="B5:E5"/>
    <mergeCell ref="G6:P6"/>
    <mergeCell ref="E6:E7"/>
    <mergeCell ref="D6:D7"/>
    <mergeCell ref="C6:C7"/>
    <mergeCell ref="L14:O14"/>
    <mergeCell ref="L13:O13"/>
    <mergeCell ref="L24:O24"/>
    <mergeCell ref="L23:O23"/>
    <mergeCell ref="L22:O22"/>
    <mergeCell ref="H21:O21"/>
    <mergeCell ref="L19:O19"/>
    <mergeCell ref="L18:O18"/>
    <mergeCell ref="H17:O17"/>
    <mergeCell ref="L15:O15"/>
    <mergeCell ref="L29:O29"/>
    <mergeCell ref="L28:O28"/>
    <mergeCell ref="H27:O27"/>
    <mergeCell ref="L25:O25"/>
    <mergeCell ref="L34:O34"/>
    <mergeCell ref="H33:O33"/>
    <mergeCell ref="L31:O31"/>
    <mergeCell ref="L30:O30"/>
    <mergeCell ref="H39:O39"/>
    <mergeCell ref="L37:O37"/>
    <mergeCell ref="L36:O36"/>
    <mergeCell ref="L35:O35"/>
    <mergeCell ref="L43:O43"/>
    <mergeCell ref="L42:O42"/>
    <mergeCell ref="L41:O41"/>
    <mergeCell ref="L40:O40"/>
    <mergeCell ref="L48:O48"/>
    <mergeCell ref="H47:O47"/>
    <mergeCell ref="L45:O45"/>
    <mergeCell ref="L44:O44"/>
    <mergeCell ref="L52:O52"/>
    <mergeCell ref="L51:O51"/>
    <mergeCell ref="L50:O50"/>
    <mergeCell ref="L49:O49"/>
    <mergeCell ref="L57:O57"/>
    <mergeCell ref="L56:O56"/>
    <mergeCell ref="H55:O55"/>
    <mergeCell ref="L53:O53"/>
    <mergeCell ref="L61:O61"/>
    <mergeCell ref="L60:O60"/>
    <mergeCell ref="L59:O59"/>
    <mergeCell ref="L58:O58"/>
    <mergeCell ref="L66:O66"/>
    <mergeCell ref="H65:O65"/>
    <mergeCell ref="L63:O63"/>
    <mergeCell ref="L62:O62"/>
    <mergeCell ref="H90:O90"/>
    <mergeCell ref="L79:O79"/>
    <mergeCell ref="L78:O78"/>
    <mergeCell ref="L77:O77"/>
    <mergeCell ref="B3:P3"/>
    <mergeCell ref="L76:O76"/>
    <mergeCell ref="L75:O75"/>
    <mergeCell ref="L74:O74"/>
    <mergeCell ref="L73:O73"/>
    <mergeCell ref="H72:O72"/>
    <mergeCell ref="L70:O70"/>
    <mergeCell ref="L69:O69"/>
    <mergeCell ref="L68:O68"/>
    <mergeCell ref="L67:O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R90"/>
  <sheetViews>
    <sheetView view="pageBreakPreview" zoomScale="60" workbookViewId="0" topLeftCell="A1">
      <selection activeCell="B3" sqref="B3:Q3"/>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2" t="s">
        <v>288</v>
      </c>
      <c r="B1" s="6"/>
      <c r="C1" s="6"/>
      <c r="D1" s="6"/>
      <c r="E1" s="6"/>
      <c r="F1" s="6"/>
      <c r="G1" s="6"/>
      <c r="H1" s="6"/>
      <c r="I1" s="6"/>
      <c r="J1" s="6"/>
      <c r="K1" s="6"/>
      <c r="L1" s="6"/>
    </row>
    <row r="3" spans="2:18" s="42" customFormat="1" ht="18" customHeight="1">
      <c r="B3" s="232" t="s">
        <v>246</v>
      </c>
      <c r="C3" s="232"/>
      <c r="D3" s="232"/>
      <c r="E3" s="232"/>
      <c r="F3" s="232"/>
      <c r="G3" s="232"/>
      <c r="H3" s="232"/>
      <c r="I3" s="232"/>
      <c r="J3" s="232"/>
      <c r="K3" s="232"/>
      <c r="L3" s="232"/>
      <c r="M3" s="232"/>
      <c r="N3" s="232"/>
      <c r="O3" s="232"/>
      <c r="P3" s="232"/>
      <c r="Q3" s="232"/>
      <c r="R3" s="27"/>
    </row>
    <row r="4" spans="2:17" ht="12.75" customHeight="1">
      <c r="B4" s="9"/>
      <c r="C4" s="9"/>
      <c r="D4" s="9"/>
      <c r="E4" s="9"/>
      <c r="F4" s="9"/>
      <c r="G4" s="9"/>
      <c r="H4" s="9"/>
      <c r="I4" s="9"/>
      <c r="J4" s="9"/>
      <c r="K4" s="9"/>
      <c r="L4" s="9"/>
      <c r="M4" s="9"/>
      <c r="N4" s="9"/>
      <c r="O4" s="9"/>
      <c r="P4" s="9"/>
      <c r="Q4" s="9"/>
    </row>
    <row r="5" spans="4:18" ht="13.5" customHeight="1">
      <c r="D5" s="22"/>
      <c r="E5" s="22"/>
      <c r="F5" s="22"/>
      <c r="G5" s="22"/>
      <c r="H5" s="22"/>
      <c r="I5" s="22"/>
      <c r="J5" s="22"/>
      <c r="K5" s="22"/>
      <c r="L5" s="111"/>
      <c r="M5" s="229" t="s">
        <v>122</v>
      </c>
      <c r="N5" s="229"/>
      <c r="O5" s="229"/>
      <c r="P5" s="112"/>
      <c r="Q5" s="112"/>
      <c r="R5" s="22"/>
    </row>
    <row r="6" spans="2:18" ht="13.5" customHeight="1">
      <c r="B6" s="193" t="s">
        <v>134</v>
      </c>
      <c r="C6" s="193"/>
      <c r="D6" s="193"/>
      <c r="E6" s="193"/>
      <c r="F6" s="193"/>
      <c r="G6" s="193"/>
      <c r="H6" s="193"/>
      <c r="I6" s="193"/>
      <c r="J6" s="193"/>
      <c r="K6" s="193"/>
      <c r="L6" s="67" t="s">
        <v>124</v>
      </c>
      <c r="M6" s="182" t="s">
        <v>195</v>
      </c>
      <c r="N6" s="273" t="s">
        <v>21</v>
      </c>
      <c r="O6" s="286" t="s">
        <v>178</v>
      </c>
      <c r="P6" s="69" t="s">
        <v>11</v>
      </c>
      <c r="Q6" s="69" t="s">
        <v>13</v>
      </c>
      <c r="R6" s="22"/>
    </row>
    <row r="7" spans="2:18" ht="13.5" customHeight="1">
      <c r="B7" s="74"/>
      <c r="C7" s="74"/>
      <c r="D7" s="96"/>
      <c r="E7" s="96"/>
      <c r="F7" s="96"/>
      <c r="G7" s="96"/>
      <c r="H7" s="96"/>
      <c r="I7" s="96"/>
      <c r="J7" s="96"/>
      <c r="K7" s="96"/>
      <c r="L7" s="110"/>
      <c r="M7" s="183"/>
      <c r="N7" s="275"/>
      <c r="O7" s="287"/>
      <c r="P7" s="110"/>
      <c r="Q7" s="110"/>
      <c r="R7" s="22"/>
    </row>
    <row r="8" spans="12:18" ht="12.75" customHeight="1">
      <c r="L8" s="109"/>
      <c r="P8" s="23" t="s">
        <v>175</v>
      </c>
      <c r="Q8" s="23" t="s">
        <v>175</v>
      </c>
      <c r="R8" s="8"/>
    </row>
    <row r="9" spans="3:13" ht="10.5" customHeight="1">
      <c r="C9" s="26"/>
      <c r="D9" s="26"/>
      <c r="E9" s="26"/>
      <c r="F9" s="26"/>
      <c r="G9" s="26"/>
      <c r="H9" s="26"/>
      <c r="I9" s="26"/>
      <c r="L9" s="98"/>
      <c r="M9" s="8"/>
    </row>
    <row r="10" spans="3:18" s="15" customFormat="1" ht="10.5" customHeight="1">
      <c r="C10" s="281" t="s">
        <v>71</v>
      </c>
      <c r="D10" s="281"/>
      <c r="E10" s="281"/>
      <c r="F10" s="281"/>
      <c r="G10" s="281"/>
      <c r="H10" s="281"/>
      <c r="I10" s="281"/>
      <c r="J10" s="281"/>
      <c r="K10" s="166"/>
      <c r="L10" s="47">
        <v>24</v>
      </c>
      <c r="M10" s="47">
        <v>324</v>
      </c>
      <c r="N10" s="47">
        <v>307</v>
      </c>
      <c r="O10" s="47">
        <v>17</v>
      </c>
      <c r="P10" s="47">
        <v>110382</v>
      </c>
      <c r="Q10" s="47">
        <v>580357</v>
      </c>
      <c r="R10" s="24"/>
    </row>
    <row r="11" spans="3:18" ht="10.5" customHeight="1">
      <c r="C11" s="26"/>
      <c r="D11" s="26"/>
      <c r="E11" s="26"/>
      <c r="F11" s="26"/>
      <c r="G11" s="227" t="s">
        <v>128</v>
      </c>
      <c r="H11" s="227"/>
      <c r="I11" s="227"/>
      <c r="J11" s="227"/>
      <c r="K11" s="159"/>
      <c r="L11" s="48">
        <v>15</v>
      </c>
      <c r="M11" s="48">
        <v>138</v>
      </c>
      <c r="N11" s="48">
        <v>125</v>
      </c>
      <c r="O11" s="48">
        <v>13</v>
      </c>
      <c r="P11" s="48">
        <v>44917</v>
      </c>
      <c r="Q11" s="48">
        <v>370744</v>
      </c>
      <c r="R11" s="25"/>
    </row>
    <row r="12" spans="3:18" ht="10.5" customHeight="1">
      <c r="C12" s="26"/>
      <c r="D12" s="26"/>
      <c r="E12" s="26"/>
      <c r="F12" s="26"/>
      <c r="G12" s="227" t="s">
        <v>129</v>
      </c>
      <c r="H12" s="227"/>
      <c r="I12" s="227"/>
      <c r="J12" s="227"/>
      <c r="K12" s="159"/>
      <c r="L12" s="48">
        <v>6</v>
      </c>
      <c r="M12" s="48">
        <v>39</v>
      </c>
      <c r="N12" s="48">
        <v>35</v>
      </c>
      <c r="O12" s="48">
        <v>4</v>
      </c>
      <c r="P12" s="48">
        <v>9331</v>
      </c>
      <c r="Q12" s="48">
        <v>9932</v>
      </c>
      <c r="R12" s="25"/>
    </row>
    <row r="13" spans="3:18" ht="10.5" customHeight="1">
      <c r="C13" s="26"/>
      <c r="D13" s="26"/>
      <c r="E13" s="26"/>
      <c r="F13" s="26"/>
      <c r="G13" s="227" t="s">
        <v>130</v>
      </c>
      <c r="H13" s="227"/>
      <c r="I13" s="227"/>
      <c r="J13" s="227"/>
      <c r="K13" s="159"/>
      <c r="L13" s="48">
        <v>3</v>
      </c>
      <c r="M13" s="48">
        <v>147</v>
      </c>
      <c r="N13" s="48">
        <v>147</v>
      </c>
      <c r="O13" s="48">
        <v>0</v>
      </c>
      <c r="P13" s="48">
        <v>56134</v>
      </c>
      <c r="Q13" s="48">
        <v>199681</v>
      </c>
      <c r="R13" s="25"/>
    </row>
    <row r="14" spans="3:18" ht="10.5" customHeight="1">
      <c r="C14" s="26"/>
      <c r="D14" s="26"/>
      <c r="E14" s="26"/>
      <c r="F14" s="26"/>
      <c r="G14" s="26"/>
      <c r="H14" s="26"/>
      <c r="I14" s="26"/>
      <c r="J14" s="26"/>
      <c r="K14" s="159"/>
      <c r="L14" s="48"/>
      <c r="M14" s="48"/>
      <c r="N14" s="48"/>
      <c r="O14" s="48"/>
      <c r="P14" s="48"/>
      <c r="Q14" s="48"/>
      <c r="R14" s="28"/>
    </row>
    <row r="15" spans="3:18" s="15" customFormat="1" ht="10.5" customHeight="1">
      <c r="C15" s="281" t="s">
        <v>72</v>
      </c>
      <c r="D15" s="281"/>
      <c r="E15" s="281"/>
      <c r="F15" s="281"/>
      <c r="G15" s="281"/>
      <c r="H15" s="281"/>
      <c r="I15" s="281"/>
      <c r="J15" s="281"/>
      <c r="K15" s="166"/>
      <c r="L15" s="47">
        <v>29</v>
      </c>
      <c r="M15" s="47">
        <v>121</v>
      </c>
      <c r="N15" s="47">
        <v>100</v>
      </c>
      <c r="O15" s="47">
        <v>21</v>
      </c>
      <c r="P15" s="47">
        <v>30481</v>
      </c>
      <c r="Q15" s="47">
        <v>17062</v>
      </c>
      <c r="R15" s="24"/>
    </row>
    <row r="16" spans="3:18" ht="10.5" customHeight="1">
      <c r="C16" s="26"/>
      <c r="D16" s="26"/>
      <c r="E16" s="26"/>
      <c r="F16" s="26"/>
      <c r="G16" s="227" t="s">
        <v>128</v>
      </c>
      <c r="H16" s="227"/>
      <c r="I16" s="227"/>
      <c r="J16" s="227"/>
      <c r="K16" s="159"/>
      <c r="L16" s="48">
        <v>8</v>
      </c>
      <c r="M16" s="48">
        <v>32</v>
      </c>
      <c r="N16" s="48">
        <v>27</v>
      </c>
      <c r="O16" s="48">
        <v>5</v>
      </c>
      <c r="P16" s="48">
        <v>13540</v>
      </c>
      <c r="Q16" s="48">
        <v>6714</v>
      </c>
      <c r="R16" s="25"/>
    </row>
    <row r="17" spans="3:18" ht="10.5" customHeight="1">
      <c r="C17" s="26"/>
      <c r="D17" s="26"/>
      <c r="E17" s="26"/>
      <c r="F17" s="26"/>
      <c r="G17" s="227" t="s">
        <v>129</v>
      </c>
      <c r="H17" s="227"/>
      <c r="I17" s="227"/>
      <c r="J17" s="227"/>
      <c r="K17" s="159"/>
      <c r="L17" s="48">
        <v>4</v>
      </c>
      <c r="M17" s="48">
        <v>12</v>
      </c>
      <c r="N17" s="48">
        <v>11</v>
      </c>
      <c r="O17" s="48">
        <v>1</v>
      </c>
      <c r="P17" s="48">
        <v>2580</v>
      </c>
      <c r="Q17" s="48">
        <v>3331</v>
      </c>
      <c r="R17" s="25"/>
    </row>
    <row r="18" spans="3:18" ht="10.5" customHeight="1">
      <c r="C18" s="26"/>
      <c r="D18" s="26"/>
      <c r="E18" s="26"/>
      <c r="F18" s="26"/>
      <c r="G18" s="227" t="s">
        <v>130</v>
      </c>
      <c r="H18" s="227"/>
      <c r="I18" s="227"/>
      <c r="J18" s="227"/>
      <c r="K18" s="159"/>
      <c r="L18" s="48">
        <v>9</v>
      </c>
      <c r="M18" s="48">
        <v>38</v>
      </c>
      <c r="N18" s="48">
        <v>31</v>
      </c>
      <c r="O18" s="48">
        <v>7</v>
      </c>
      <c r="P18" s="48">
        <v>8148</v>
      </c>
      <c r="Q18" s="48">
        <v>2278</v>
      </c>
      <c r="R18" s="25"/>
    </row>
    <row r="19" spans="3:18" ht="10.5" customHeight="1">
      <c r="C19" s="26"/>
      <c r="D19" s="26"/>
      <c r="E19" s="26"/>
      <c r="F19" s="26"/>
      <c r="G19" s="227" t="s">
        <v>131</v>
      </c>
      <c r="H19" s="227"/>
      <c r="I19" s="227"/>
      <c r="J19" s="227"/>
      <c r="K19" s="159"/>
      <c r="L19" s="48">
        <v>8</v>
      </c>
      <c r="M19" s="48">
        <v>39</v>
      </c>
      <c r="N19" s="48">
        <v>31</v>
      </c>
      <c r="O19" s="48">
        <v>8</v>
      </c>
      <c r="P19" s="48">
        <v>6213</v>
      </c>
      <c r="Q19" s="48">
        <v>4739</v>
      </c>
      <c r="R19" s="25"/>
    </row>
    <row r="20" spans="3:18" ht="6.75" customHeight="1">
      <c r="C20" s="26"/>
      <c r="D20" s="26"/>
      <c r="E20" s="26"/>
      <c r="F20" s="26"/>
      <c r="G20" s="26"/>
      <c r="H20" s="26"/>
      <c r="I20" s="26"/>
      <c r="J20" s="26"/>
      <c r="K20" s="159"/>
      <c r="L20" s="48"/>
      <c r="M20" s="48"/>
      <c r="N20" s="48"/>
      <c r="O20" s="48"/>
      <c r="P20" s="48"/>
      <c r="Q20" s="48"/>
      <c r="R20" s="28"/>
    </row>
    <row r="21" spans="3:18" s="15" customFormat="1" ht="10.5" customHeight="1">
      <c r="C21" s="281" t="s">
        <v>73</v>
      </c>
      <c r="D21" s="281"/>
      <c r="E21" s="281"/>
      <c r="F21" s="281"/>
      <c r="G21" s="281"/>
      <c r="H21" s="281"/>
      <c r="I21" s="281"/>
      <c r="J21" s="281"/>
      <c r="K21" s="166"/>
      <c r="L21" s="47">
        <v>11</v>
      </c>
      <c r="M21" s="47">
        <v>62</v>
      </c>
      <c r="N21" s="47">
        <v>54</v>
      </c>
      <c r="O21" s="47">
        <v>8</v>
      </c>
      <c r="P21" s="47">
        <v>21262</v>
      </c>
      <c r="Q21" s="47">
        <v>16039</v>
      </c>
      <c r="R21" s="24"/>
    </row>
    <row r="22" spans="3:18" ht="10.5" customHeight="1">
      <c r="C22" s="26"/>
      <c r="D22" s="26"/>
      <c r="E22" s="26"/>
      <c r="F22" s="26"/>
      <c r="G22" s="227" t="s">
        <v>128</v>
      </c>
      <c r="H22" s="227"/>
      <c r="I22" s="227"/>
      <c r="J22" s="227"/>
      <c r="K22" s="159"/>
      <c r="L22" s="48">
        <v>0</v>
      </c>
      <c r="M22" s="48">
        <v>0</v>
      </c>
      <c r="N22" s="48">
        <v>0</v>
      </c>
      <c r="O22" s="48">
        <v>0</v>
      </c>
      <c r="P22" s="48">
        <v>0</v>
      </c>
      <c r="Q22" s="48">
        <v>0</v>
      </c>
      <c r="R22" s="25"/>
    </row>
    <row r="23" spans="3:18" ht="10.5" customHeight="1">
      <c r="C23" s="26"/>
      <c r="D23" s="26"/>
      <c r="E23" s="26"/>
      <c r="F23" s="26"/>
      <c r="G23" s="227" t="s">
        <v>129</v>
      </c>
      <c r="H23" s="227"/>
      <c r="I23" s="227"/>
      <c r="J23" s="227"/>
      <c r="K23" s="159"/>
      <c r="L23" s="48">
        <v>4</v>
      </c>
      <c r="M23" s="56">
        <v>16</v>
      </c>
      <c r="N23" s="56">
        <v>10</v>
      </c>
      <c r="O23" s="56">
        <v>6</v>
      </c>
      <c r="P23" s="56">
        <v>3285</v>
      </c>
      <c r="Q23" s="56">
        <v>983</v>
      </c>
      <c r="R23" s="25"/>
    </row>
    <row r="24" spans="3:18" ht="10.5" customHeight="1">
      <c r="C24" s="26"/>
      <c r="D24" s="26"/>
      <c r="E24" s="26"/>
      <c r="F24" s="26"/>
      <c r="G24" s="227" t="s">
        <v>130</v>
      </c>
      <c r="H24" s="227"/>
      <c r="I24" s="227"/>
      <c r="J24" s="227"/>
      <c r="K24" s="159"/>
      <c r="L24" s="51">
        <v>2</v>
      </c>
      <c r="M24" s="51" t="s">
        <v>347</v>
      </c>
      <c r="N24" s="51" t="s">
        <v>347</v>
      </c>
      <c r="O24" s="51" t="s">
        <v>347</v>
      </c>
      <c r="P24" s="51" t="s">
        <v>347</v>
      </c>
      <c r="Q24" s="51" t="s">
        <v>347</v>
      </c>
      <c r="R24" s="25"/>
    </row>
    <row r="25" spans="3:18" ht="10.5" customHeight="1">
      <c r="C25" s="26"/>
      <c r="D25" s="26"/>
      <c r="E25" s="26"/>
      <c r="F25" s="26"/>
      <c r="G25" s="227" t="s">
        <v>131</v>
      </c>
      <c r="H25" s="227"/>
      <c r="I25" s="227"/>
      <c r="J25" s="227"/>
      <c r="K25" s="159"/>
      <c r="L25" s="51">
        <v>5</v>
      </c>
      <c r="M25" s="51">
        <v>46</v>
      </c>
      <c r="N25" s="51">
        <v>44</v>
      </c>
      <c r="O25" s="51">
        <v>2</v>
      </c>
      <c r="P25" s="51">
        <v>17977</v>
      </c>
      <c r="Q25" s="51">
        <v>15056</v>
      </c>
      <c r="R25" s="25"/>
    </row>
    <row r="26" spans="3:18" ht="6.75" customHeight="1">
      <c r="C26" s="26"/>
      <c r="D26" s="26"/>
      <c r="E26" s="26"/>
      <c r="F26" s="26"/>
      <c r="G26" s="26"/>
      <c r="H26" s="26"/>
      <c r="I26" s="26"/>
      <c r="J26" s="26"/>
      <c r="K26" s="159"/>
      <c r="L26" s="51"/>
      <c r="M26" s="51"/>
      <c r="N26" s="51"/>
      <c r="O26" s="51"/>
      <c r="P26" s="51"/>
      <c r="Q26" s="51"/>
      <c r="R26" s="28"/>
    </row>
    <row r="27" spans="3:18" s="15" customFormat="1" ht="10.5" customHeight="1">
      <c r="C27" s="281" t="s">
        <v>74</v>
      </c>
      <c r="D27" s="281"/>
      <c r="E27" s="281"/>
      <c r="F27" s="281"/>
      <c r="G27" s="281"/>
      <c r="H27" s="281"/>
      <c r="I27" s="281"/>
      <c r="J27" s="281"/>
      <c r="K27" s="166"/>
      <c r="L27" s="50">
        <v>6</v>
      </c>
      <c r="M27" s="50">
        <v>67</v>
      </c>
      <c r="N27" s="50">
        <v>65</v>
      </c>
      <c r="O27" s="50">
        <v>2</v>
      </c>
      <c r="P27" s="50">
        <v>22691</v>
      </c>
      <c r="Q27" s="50">
        <v>187695</v>
      </c>
      <c r="R27" s="24"/>
    </row>
    <row r="28" spans="3:18" ht="10.5" customHeight="1">
      <c r="C28" s="26"/>
      <c r="D28" s="26"/>
      <c r="E28" s="26"/>
      <c r="F28" s="26"/>
      <c r="G28" s="227" t="s">
        <v>128</v>
      </c>
      <c r="H28" s="227"/>
      <c r="I28" s="227"/>
      <c r="J28" s="227"/>
      <c r="K28" s="159"/>
      <c r="L28" s="51">
        <v>3</v>
      </c>
      <c r="M28" s="170">
        <v>67</v>
      </c>
      <c r="N28" s="170">
        <v>65</v>
      </c>
      <c r="O28" s="170">
        <v>2</v>
      </c>
      <c r="P28" s="170">
        <v>22691</v>
      </c>
      <c r="Q28" s="170">
        <v>187695</v>
      </c>
      <c r="R28" s="31"/>
    </row>
    <row r="29" spans="3:18" ht="10.5" customHeight="1">
      <c r="C29" s="26"/>
      <c r="D29" s="26"/>
      <c r="E29" s="26"/>
      <c r="F29" s="26"/>
      <c r="G29" s="227" t="s">
        <v>129</v>
      </c>
      <c r="H29" s="227"/>
      <c r="I29" s="227"/>
      <c r="J29" s="227"/>
      <c r="K29" s="159"/>
      <c r="L29" s="51">
        <v>0</v>
      </c>
      <c r="M29" s="51">
        <v>0</v>
      </c>
      <c r="N29" s="51">
        <v>0</v>
      </c>
      <c r="O29" s="51">
        <v>0</v>
      </c>
      <c r="P29" s="51">
        <v>0</v>
      </c>
      <c r="Q29" s="51">
        <v>0</v>
      </c>
      <c r="R29" s="31"/>
    </row>
    <row r="30" spans="3:18" ht="10.5" customHeight="1">
      <c r="C30" s="26"/>
      <c r="D30" s="26"/>
      <c r="E30" s="26"/>
      <c r="F30" s="26"/>
      <c r="G30" s="227" t="s">
        <v>130</v>
      </c>
      <c r="H30" s="227"/>
      <c r="I30" s="227"/>
      <c r="J30" s="227"/>
      <c r="K30" s="159"/>
      <c r="L30" s="51">
        <v>1</v>
      </c>
      <c r="M30" s="51" t="s">
        <v>347</v>
      </c>
      <c r="N30" s="51" t="s">
        <v>347</v>
      </c>
      <c r="O30" s="51" t="s">
        <v>347</v>
      </c>
      <c r="P30" s="51" t="s">
        <v>347</v>
      </c>
      <c r="Q30" s="51" t="s">
        <v>347</v>
      </c>
      <c r="R30" s="25"/>
    </row>
    <row r="31" spans="3:18" ht="10.5" customHeight="1">
      <c r="C31" s="26"/>
      <c r="D31" s="26"/>
      <c r="E31" s="26"/>
      <c r="F31" s="26"/>
      <c r="G31" s="227" t="s">
        <v>131</v>
      </c>
      <c r="H31" s="227"/>
      <c r="I31" s="227"/>
      <c r="J31" s="227"/>
      <c r="K31" s="159"/>
      <c r="L31" s="51">
        <v>1</v>
      </c>
      <c r="M31" s="51" t="s">
        <v>347</v>
      </c>
      <c r="N31" s="51" t="s">
        <v>347</v>
      </c>
      <c r="O31" s="51" t="s">
        <v>347</v>
      </c>
      <c r="P31" s="51" t="s">
        <v>347</v>
      </c>
      <c r="Q31" s="51" t="s">
        <v>347</v>
      </c>
      <c r="R31" s="31"/>
    </row>
    <row r="32" spans="3:18" ht="10.5" customHeight="1">
      <c r="C32" s="26"/>
      <c r="D32" s="26"/>
      <c r="E32" s="26"/>
      <c r="F32" s="26"/>
      <c r="G32" s="227" t="s">
        <v>132</v>
      </c>
      <c r="H32" s="227"/>
      <c r="I32" s="227"/>
      <c r="J32" s="227"/>
      <c r="K32" s="159"/>
      <c r="L32" s="51">
        <v>1</v>
      </c>
      <c r="M32" s="51" t="s">
        <v>347</v>
      </c>
      <c r="N32" s="51" t="s">
        <v>347</v>
      </c>
      <c r="O32" s="51" t="s">
        <v>347</v>
      </c>
      <c r="P32" s="51" t="s">
        <v>347</v>
      </c>
      <c r="Q32" s="51" t="s">
        <v>347</v>
      </c>
      <c r="R32" s="25"/>
    </row>
    <row r="33" spans="11:18" ht="6.75" customHeight="1">
      <c r="K33" s="160"/>
      <c r="L33" s="51"/>
      <c r="M33" s="51"/>
      <c r="N33" s="51"/>
      <c r="O33" s="51"/>
      <c r="P33" s="51"/>
      <c r="Q33" s="51"/>
      <c r="R33" s="25"/>
    </row>
    <row r="34" spans="3:18" s="15" customFormat="1" ht="10.5" customHeight="1">
      <c r="C34" s="281" t="s">
        <v>75</v>
      </c>
      <c r="D34" s="281"/>
      <c r="E34" s="281"/>
      <c r="F34" s="281"/>
      <c r="G34" s="281"/>
      <c r="H34" s="281"/>
      <c r="I34" s="281"/>
      <c r="J34" s="281"/>
      <c r="K34" s="166"/>
      <c r="L34" s="50">
        <v>10</v>
      </c>
      <c r="M34" s="50">
        <v>91</v>
      </c>
      <c r="N34" s="50">
        <v>89</v>
      </c>
      <c r="O34" s="50">
        <v>2</v>
      </c>
      <c r="P34" s="50">
        <v>29406</v>
      </c>
      <c r="Q34" s="50">
        <v>58408</v>
      </c>
      <c r="R34" s="24"/>
    </row>
    <row r="35" spans="3:18" ht="10.5" customHeight="1">
      <c r="C35" s="26"/>
      <c r="D35" s="26"/>
      <c r="E35" s="26"/>
      <c r="F35" s="26"/>
      <c r="G35" s="227" t="s">
        <v>128</v>
      </c>
      <c r="H35" s="227"/>
      <c r="I35" s="227"/>
      <c r="J35" s="227"/>
      <c r="K35" s="159"/>
      <c r="L35" s="51">
        <v>1</v>
      </c>
      <c r="M35" s="51" t="s">
        <v>347</v>
      </c>
      <c r="N35" s="51" t="s">
        <v>347</v>
      </c>
      <c r="O35" s="51" t="s">
        <v>347</v>
      </c>
      <c r="P35" s="51" t="s">
        <v>347</v>
      </c>
      <c r="Q35" s="51" t="s">
        <v>347</v>
      </c>
      <c r="R35" s="25"/>
    </row>
    <row r="36" spans="3:18" ht="10.5" customHeight="1">
      <c r="C36" s="26"/>
      <c r="D36" s="26"/>
      <c r="E36" s="26"/>
      <c r="F36" s="26"/>
      <c r="G36" s="227" t="s">
        <v>129</v>
      </c>
      <c r="H36" s="227"/>
      <c r="I36" s="227"/>
      <c r="J36" s="227"/>
      <c r="K36" s="159"/>
      <c r="L36" s="51">
        <v>5</v>
      </c>
      <c r="M36" s="170">
        <v>91</v>
      </c>
      <c r="N36" s="170">
        <v>89</v>
      </c>
      <c r="O36" s="170">
        <v>2</v>
      </c>
      <c r="P36" s="170">
        <v>29406</v>
      </c>
      <c r="Q36" s="170">
        <v>58408</v>
      </c>
      <c r="R36" s="31"/>
    </row>
    <row r="37" spans="3:18" ht="10.5" customHeight="1">
      <c r="C37" s="26"/>
      <c r="D37" s="26"/>
      <c r="E37" s="26"/>
      <c r="F37" s="26"/>
      <c r="G37" s="227" t="s">
        <v>130</v>
      </c>
      <c r="H37" s="227"/>
      <c r="I37" s="227"/>
      <c r="J37" s="227"/>
      <c r="K37" s="159"/>
      <c r="L37" s="51">
        <v>2</v>
      </c>
      <c r="M37" s="51" t="s">
        <v>347</v>
      </c>
      <c r="N37" s="51" t="s">
        <v>347</v>
      </c>
      <c r="O37" s="51" t="s">
        <v>347</v>
      </c>
      <c r="P37" s="51" t="s">
        <v>347</v>
      </c>
      <c r="Q37" s="51" t="s">
        <v>347</v>
      </c>
      <c r="R37" s="31"/>
    </row>
    <row r="38" spans="3:18" ht="10.5" customHeight="1">
      <c r="C38" s="26"/>
      <c r="D38" s="26"/>
      <c r="E38" s="26"/>
      <c r="F38" s="26"/>
      <c r="G38" s="227" t="s">
        <v>131</v>
      </c>
      <c r="H38" s="227"/>
      <c r="I38" s="227"/>
      <c r="J38" s="227"/>
      <c r="K38" s="159"/>
      <c r="L38" s="51">
        <v>1</v>
      </c>
      <c r="M38" s="51" t="s">
        <v>347</v>
      </c>
      <c r="N38" s="51" t="s">
        <v>347</v>
      </c>
      <c r="O38" s="51" t="s">
        <v>347</v>
      </c>
      <c r="P38" s="51" t="s">
        <v>347</v>
      </c>
      <c r="Q38" s="51" t="s">
        <v>347</v>
      </c>
      <c r="R38" s="25"/>
    </row>
    <row r="39" spans="3:18" ht="10.5" customHeight="1">
      <c r="C39" s="26"/>
      <c r="D39" s="26"/>
      <c r="E39" s="26"/>
      <c r="F39" s="26"/>
      <c r="G39" s="227" t="s">
        <v>132</v>
      </c>
      <c r="H39" s="227"/>
      <c r="I39" s="227"/>
      <c r="J39" s="227"/>
      <c r="K39" s="159"/>
      <c r="L39" s="51">
        <v>1</v>
      </c>
      <c r="M39" s="51" t="s">
        <v>347</v>
      </c>
      <c r="N39" s="51" t="s">
        <v>347</v>
      </c>
      <c r="O39" s="51" t="s">
        <v>347</v>
      </c>
      <c r="P39" s="51" t="s">
        <v>347</v>
      </c>
      <c r="Q39" s="51" t="s">
        <v>347</v>
      </c>
      <c r="R39" s="25"/>
    </row>
    <row r="40" spans="3:18" ht="6.75" customHeight="1">
      <c r="C40" s="26"/>
      <c r="D40" s="26"/>
      <c r="E40" s="26"/>
      <c r="F40" s="26"/>
      <c r="G40" s="26"/>
      <c r="H40" s="26"/>
      <c r="I40" s="26"/>
      <c r="J40" s="26"/>
      <c r="K40" s="159"/>
      <c r="L40" s="51"/>
      <c r="M40" s="51"/>
      <c r="N40" s="51"/>
      <c r="O40" s="51"/>
      <c r="P40" s="51"/>
      <c r="Q40" s="51"/>
      <c r="R40" s="28"/>
    </row>
    <row r="41" spans="3:18" s="15" customFormat="1" ht="10.5" customHeight="1">
      <c r="C41" s="281" t="s">
        <v>76</v>
      </c>
      <c r="D41" s="281"/>
      <c r="E41" s="281"/>
      <c r="F41" s="281"/>
      <c r="G41" s="281"/>
      <c r="H41" s="281"/>
      <c r="I41" s="281"/>
      <c r="J41" s="281"/>
      <c r="K41" s="166"/>
      <c r="L41" s="50">
        <v>17</v>
      </c>
      <c r="M41" s="50">
        <v>345</v>
      </c>
      <c r="N41" s="50">
        <v>338</v>
      </c>
      <c r="O41" s="50">
        <v>7</v>
      </c>
      <c r="P41" s="50">
        <v>127326</v>
      </c>
      <c r="Q41" s="50">
        <v>235174</v>
      </c>
      <c r="R41" s="24"/>
    </row>
    <row r="42" spans="3:18" ht="10.5" customHeight="1">
      <c r="C42" s="26"/>
      <c r="D42" s="26"/>
      <c r="E42" s="26"/>
      <c r="F42" s="26"/>
      <c r="G42" s="227" t="s">
        <v>128</v>
      </c>
      <c r="H42" s="227"/>
      <c r="I42" s="227"/>
      <c r="J42" s="227"/>
      <c r="K42" s="159"/>
      <c r="L42" s="51">
        <v>1</v>
      </c>
      <c r="M42" s="51" t="s">
        <v>347</v>
      </c>
      <c r="N42" s="51" t="s">
        <v>347</v>
      </c>
      <c r="O42" s="51" t="s">
        <v>347</v>
      </c>
      <c r="P42" s="51" t="s">
        <v>347</v>
      </c>
      <c r="Q42" s="51" t="s">
        <v>347</v>
      </c>
      <c r="R42" s="31"/>
    </row>
    <row r="43" spans="3:18" ht="10.5" customHeight="1">
      <c r="C43" s="26"/>
      <c r="D43" s="26"/>
      <c r="E43" s="26"/>
      <c r="F43" s="26"/>
      <c r="G43" s="227" t="s">
        <v>129</v>
      </c>
      <c r="H43" s="227"/>
      <c r="I43" s="227"/>
      <c r="J43" s="227"/>
      <c r="K43" s="159"/>
      <c r="L43" s="51">
        <v>1</v>
      </c>
      <c r="M43" s="51" t="s">
        <v>347</v>
      </c>
      <c r="N43" s="51" t="s">
        <v>347</v>
      </c>
      <c r="O43" s="51" t="s">
        <v>347</v>
      </c>
      <c r="P43" s="51" t="s">
        <v>347</v>
      </c>
      <c r="Q43" s="51" t="s">
        <v>347</v>
      </c>
      <c r="R43" s="25"/>
    </row>
    <row r="44" spans="3:18" ht="10.5" customHeight="1">
      <c r="C44" s="26"/>
      <c r="D44" s="26"/>
      <c r="E44" s="26"/>
      <c r="F44" s="26"/>
      <c r="G44" s="227" t="s">
        <v>130</v>
      </c>
      <c r="H44" s="227"/>
      <c r="I44" s="227"/>
      <c r="J44" s="227"/>
      <c r="K44" s="159"/>
      <c r="L44" s="51">
        <v>3</v>
      </c>
      <c r="M44" s="170">
        <v>209</v>
      </c>
      <c r="N44" s="170">
        <v>205</v>
      </c>
      <c r="O44" s="170">
        <v>4</v>
      </c>
      <c r="P44" s="170">
        <v>78923</v>
      </c>
      <c r="Q44" s="170">
        <v>186969</v>
      </c>
      <c r="R44" s="25"/>
    </row>
    <row r="45" spans="3:18" ht="10.5" customHeight="1">
      <c r="C45" s="26"/>
      <c r="D45" s="26"/>
      <c r="E45" s="26"/>
      <c r="F45" s="26"/>
      <c r="G45" s="227" t="s">
        <v>131</v>
      </c>
      <c r="H45" s="227"/>
      <c r="I45" s="227"/>
      <c r="J45" s="227"/>
      <c r="K45" s="159"/>
      <c r="L45" s="51">
        <v>6</v>
      </c>
      <c r="M45" s="51">
        <v>44</v>
      </c>
      <c r="N45" s="51">
        <v>43</v>
      </c>
      <c r="O45" s="51">
        <v>1</v>
      </c>
      <c r="P45" s="51">
        <v>11052</v>
      </c>
      <c r="Q45" s="51">
        <v>12138</v>
      </c>
      <c r="R45" s="25"/>
    </row>
    <row r="46" spans="3:18" ht="10.5" customHeight="1">
      <c r="C46" s="26"/>
      <c r="D46" s="26"/>
      <c r="E46" s="26"/>
      <c r="F46" s="26"/>
      <c r="G46" s="227" t="s">
        <v>132</v>
      </c>
      <c r="H46" s="227"/>
      <c r="I46" s="227"/>
      <c r="J46" s="227"/>
      <c r="K46" s="159"/>
      <c r="L46" s="51">
        <v>2</v>
      </c>
      <c r="M46" s="51" t="s">
        <v>347</v>
      </c>
      <c r="N46" s="51" t="s">
        <v>347</v>
      </c>
      <c r="O46" s="51" t="s">
        <v>347</v>
      </c>
      <c r="P46" s="51" t="s">
        <v>347</v>
      </c>
      <c r="Q46" s="51" t="s">
        <v>347</v>
      </c>
      <c r="R46" s="25"/>
    </row>
    <row r="47" spans="3:18" ht="10.5" customHeight="1">
      <c r="C47" s="26"/>
      <c r="D47" s="26"/>
      <c r="E47" s="26"/>
      <c r="F47" s="26"/>
      <c r="G47" s="227" t="s">
        <v>133</v>
      </c>
      <c r="H47" s="227"/>
      <c r="I47" s="227"/>
      <c r="J47" s="227"/>
      <c r="K47" s="159"/>
      <c r="L47" s="51">
        <v>4</v>
      </c>
      <c r="M47" s="170">
        <v>92</v>
      </c>
      <c r="N47" s="170">
        <v>90</v>
      </c>
      <c r="O47" s="170">
        <v>2</v>
      </c>
      <c r="P47" s="170">
        <v>37351</v>
      </c>
      <c r="Q47" s="170">
        <v>36067</v>
      </c>
      <c r="R47" s="25"/>
    </row>
    <row r="48" spans="3:18" ht="6.75" customHeight="1">
      <c r="C48" s="26"/>
      <c r="D48" s="26"/>
      <c r="E48" s="26"/>
      <c r="F48" s="26"/>
      <c r="G48" s="26"/>
      <c r="H48" s="26"/>
      <c r="I48" s="26"/>
      <c r="J48" s="26"/>
      <c r="K48" s="159"/>
      <c r="L48" s="51"/>
      <c r="M48" s="51"/>
      <c r="N48" s="51"/>
      <c r="O48" s="51"/>
      <c r="P48" s="51"/>
      <c r="Q48" s="51"/>
      <c r="R48" s="28"/>
    </row>
    <row r="49" spans="3:18" s="15" customFormat="1" ht="10.5" customHeight="1">
      <c r="C49" s="281" t="s">
        <v>77</v>
      </c>
      <c r="D49" s="281"/>
      <c r="E49" s="281"/>
      <c r="F49" s="281"/>
      <c r="G49" s="281"/>
      <c r="H49" s="281"/>
      <c r="I49" s="281"/>
      <c r="J49" s="281"/>
      <c r="K49" s="166"/>
      <c r="L49" s="50">
        <v>5</v>
      </c>
      <c r="M49" s="50">
        <v>17</v>
      </c>
      <c r="N49" s="50">
        <v>16</v>
      </c>
      <c r="O49" s="50">
        <v>1</v>
      </c>
      <c r="P49" s="50">
        <v>7338</v>
      </c>
      <c r="Q49" s="50">
        <v>13936</v>
      </c>
      <c r="R49" s="24"/>
    </row>
    <row r="50" spans="3:18" ht="10.5" customHeight="1">
      <c r="C50" s="26"/>
      <c r="D50" s="26"/>
      <c r="E50" s="26"/>
      <c r="F50" s="26"/>
      <c r="G50" s="227" t="s">
        <v>128</v>
      </c>
      <c r="H50" s="227"/>
      <c r="I50" s="227"/>
      <c r="J50" s="227"/>
      <c r="K50" s="159"/>
      <c r="L50" s="51">
        <v>1</v>
      </c>
      <c r="M50" s="51" t="s">
        <v>347</v>
      </c>
      <c r="N50" s="51" t="s">
        <v>347</v>
      </c>
      <c r="O50" s="51" t="s">
        <v>347</v>
      </c>
      <c r="P50" s="51" t="s">
        <v>347</v>
      </c>
      <c r="Q50" s="51" t="s">
        <v>347</v>
      </c>
      <c r="R50" s="25"/>
    </row>
    <row r="51" spans="3:18" ht="10.5" customHeight="1">
      <c r="C51" s="26"/>
      <c r="D51" s="26"/>
      <c r="E51" s="26"/>
      <c r="F51" s="26"/>
      <c r="G51" s="227" t="s">
        <v>129</v>
      </c>
      <c r="H51" s="227"/>
      <c r="I51" s="227"/>
      <c r="J51" s="227"/>
      <c r="K51" s="159"/>
      <c r="L51" s="51">
        <v>0</v>
      </c>
      <c r="M51" s="51">
        <v>0</v>
      </c>
      <c r="N51" s="51">
        <v>0</v>
      </c>
      <c r="O51" s="51">
        <v>0</v>
      </c>
      <c r="P51" s="51">
        <v>0</v>
      </c>
      <c r="Q51" s="51">
        <v>0</v>
      </c>
      <c r="R51" s="25"/>
    </row>
    <row r="52" spans="3:18" ht="10.5" customHeight="1">
      <c r="C52" s="26"/>
      <c r="D52" s="26"/>
      <c r="E52" s="26"/>
      <c r="F52" s="26"/>
      <c r="G52" s="227" t="s">
        <v>130</v>
      </c>
      <c r="H52" s="227"/>
      <c r="I52" s="227"/>
      <c r="J52" s="227"/>
      <c r="K52" s="159"/>
      <c r="L52" s="51">
        <v>4</v>
      </c>
      <c r="M52" s="170">
        <v>17</v>
      </c>
      <c r="N52" s="170">
        <v>16</v>
      </c>
      <c r="O52" s="170">
        <v>1</v>
      </c>
      <c r="P52" s="170">
        <v>7338</v>
      </c>
      <c r="Q52" s="170">
        <v>13936</v>
      </c>
      <c r="R52" s="25"/>
    </row>
    <row r="53" spans="11:18" ht="6.75" customHeight="1">
      <c r="K53" s="160"/>
      <c r="L53" s="51"/>
      <c r="M53" s="51"/>
      <c r="N53" s="51"/>
      <c r="O53" s="51"/>
      <c r="P53" s="51"/>
      <c r="Q53" s="51"/>
      <c r="R53" s="25"/>
    </row>
    <row r="54" spans="3:18" s="15" customFormat="1" ht="10.5" customHeight="1">
      <c r="C54" s="281" t="s">
        <v>138</v>
      </c>
      <c r="D54" s="281"/>
      <c r="E54" s="281"/>
      <c r="F54" s="281"/>
      <c r="G54" s="281"/>
      <c r="H54" s="281"/>
      <c r="I54" s="281"/>
      <c r="J54" s="281"/>
      <c r="K54" s="166"/>
      <c r="L54" s="50">
        <v>10</v>
      </c>
      <c r="M54" s="50">
        <v>107</v>
      </c>
      <c r="N54" s="50">
        <v>104</v>
      </c>
      <c r="O54" s="50">
        <v>3</v>
      </c>
      <c r="P54" s="50">
        <v>40644</v>
      </c>
      <c r="Q54" s="50">
        <v>50399</v>
      </c>
      <c r="R54" s="24"/>
    </row>
    <row r="55" spans="3:18" ht="10.5" customHeight="1">
      <c r="C55" s="26"/>
      <c r="D55" s="26"/>
      <c r="E55" s="26"/>
      <c r="F55" s="22"/>
      <c r="G55" s="227" t="s">
        <v>128</v>
      </c>
      <c r="H55" s="227"/>
      <c r="I55" s="227"/>
      <c r="J55" s="227"/>
      <c r="K55" s="159"/>
      <c r="L55" s="51">
        <v>1</v>
      </c>
      <c r="M55" s="51" t="s">
        <v>347</v>
      </c>
      <c r="N55" s="51" t="s">
        <v>347</v>
      </c>
      <c r="O55" s="51" t="s">
        <v>347</v>
      </c>
      <c r="P55" s="51" t="s">
        <v>347</v>
      </c>
      <c r="Q55" s="51" t="s">
        <v>347</v>
      </c>
      <c r="R55" s="25"/>
    </row>
    <row r="56" spans="3:18" ht="10.5" customHeight="1">
      <c r="C56" s="26"/>
      <c r="D56" s="26"/>
      <c r="E56" s="26"/>
      <c r="F56" s="22"/>
      <c r="G56" s="227" t="s">
        <v>129</v>
      </c>
      <c r="H56" s="227"/>
      <c r="I56" s="227"/>
      <c r="J56" s="227"/>
      <c r="K56" s="159"/>
      <c r="L56" s="51">
        <v>1</v>
      </c>
      <c r="M56" s="51" t="s">
        <v>347</v>
      </c>
      <c r="N56" s="51" t="s">
        <v>347</v>
      </c>
      <c r="O56" s="51" t="s">
        <v>347</v>
      </c>
      <c r="P56" s="51" t="s">
        <v>347</v>
      </c>
      <c r="Q56" s="51" t="s">
        <v>347</v>
      </c>
      <c r="R56" s="31"/>
    </row>
    <row r="57" spans="3:18" ht="10.5" customHeight="1">
      <c r="C57" s="26"/>
      <c r="D57" s="26"/>
      <c r="E57" s="26"/>
      <c r="F57" s="22"/>
      <c r="G57" s="227" t="s">
        <v>130</v>
      </c>
      <c r="H57" s="227"/>
      <c r="I57" s="227"/>
      <c r="J57" s="227"/>
      <c r="K57" s="159"/>
      <c r="L57" s="51">
        <v>3</v>
      </c>
      <c r="M57" s="170">
        <v>72</v>
      </c>
      <c r="N57" s="170">
        <v>71</v>
      </c>
      <c r="O57" s="170">
        <v>1</v>
      </c>
      <c r="P57" s="170">
        <v>31250</v>
      </c>
      <c r="Q57" s="170">
        <v>21142</v>
      </c>
      <c r="R57" s="31"/>
    </row>
    <row r="58" spans="3:18" ht="10.5" customHeight="1">
      <c r="C58" s="26"/>
      <c r="D58" s="26"/>
      <c r="E58" s="26"/>
      <c r="F58" s="22"/>
      <c r="G58" s="227" t="s">
        <v>131</v>
      </c>
      <c r="H58" s="227"/>
      <c r="I58" s="227"/>
      <c r="J58" s="227"/>
      <c r="K58" s="159"/>
      <c r="L58" s="51">
        <v>0</v>
      </c>
      <c r="M58" s="51">
        <v>0</v>
      </c>
      <c r="N58" s="51">
        <v>0</v>
      </c>
      <c r="O58" s="51">
        <v>0</v>
      </c>
      <c r="P58" s="51">
        <v>0</v>
      </c>
      <c r="Q58" s="51">
        <v>0</v>
      </c>
      <c r="R58" s="25"/>
    </row>
    <row r="59" spans="3:18" ht="10.5" customHeight="1">
      <c r="C59" s="26"/>
      <c r="D59" s="26"/>
      <c r="E59" s="26"/>
      <c r="F59" s="22"/>
      <c r="G59" s="227" t="s">
        <v>132</v>
      </c>
      <c r="H59" s="227"/>
      <c r="I59" s="227"/>
      <c r="J59" s="227"/>
      <c r="K59" s="159"/>
      <c r="L59" s="51">
        <v>1</v>
      </c>
      <c r="M59" s="51" t="s">
        <v>347</v>
      </c>
      <c r="N59" s="51" t="s">
        <v>347</v>
      </c>
      <c r="O59" s="51" t="s">
        <v>347</v>
      </c>
      <c r="P59" s="51" t="s">
        <v>347</v>
      </c>
      <c r="Q59" s="51" t="s">
        <v>347</v>
      </c>
      <c r="R59" s="25"/>
    </row>
    <row r="60" spans="3:18" ht="10.5" customHeight="1">
      <c r="C60" s="26"/>
      <c r="D60" s="26"/>
      <c r="E60" s="26"/>
      <c r="F60" s="22"/>
      <c r="G60" s="227" t="s">
        <v>133</v>
      </c>
      <c r="H60" s="227"/>
      <c r="I60" s="227"/>
      <c r="J60" s="227"/>
      <c r="K60" s="159"/>
      <c r="L60" s="51">
        <v>0</v>
      </c>
      <c r="M60" s="51">
        <v>0</v>
      </c>
      <c r="N60" s="51">
        <v>0</v>
      </c>
      <c r="O60" s="51">
        <v>0</v>
      </c>
      <c r="P60" s="51">
        <v>0</v>
      </c>
      <c r="Q60" s="51">
        <v>0</v>
      </c>
      <c r="R60" s="25"/>
    </row>
    <row r="61" spans="3:18" ht="10.5" customHeight="1">
      <c r="C61" s="26"/>
      <c r="D61" s="26"/>
      <c r="E61" s="26"/>
      <c r="F61" s="22"/>
      <c r="G61" s="227" t="s">
        <v>135</v>
      </c>
      <c r="H61" s="227"/>
      <c r="I61" s="227"/>
      <c r="J61" s="227"/>
      <c r="K61" s="159"/>
      <c r="L61" s="51">
        <v>3</v>
      </c>
      <c r="M61" s="170">
        <v>35</v>
      </c>
      <c r="N61" s="170">
        <v>33</v>
      </c>
      <c r="O61" s="170">
        <v>2</v>
      </c>
      <c r="P61" s="170">
        <v>9394</v>
      </c>
      <c r="Q61" s="170">
        <v>29257</v>
      </c>
      <c r="R61" s="31"/>
    </row>
    <row r="62" spans="3:18" ht="10.5" customHeight="1">
      <c r="C62" s="26"/>
      <c r="D62" s="26"/>
      <c r="E62" s="26"/>
      <c r="F62" s="22"/>
      <c r="G62" s="227" t="s">
        <v>136</v>
      </c>
      <c r="H62" s="227"/>
      <c r="I62" s="227"/>
      <c r="J62" s="227"/>
      <c r="K62" s="159"/>
      <c r="L62" s="51">
        <v>1</v>
      </c>
      <c r="M62" s="51" t="s">
        <v>347</v>
      </c>
      <c r="N62" s="51" t="s">
        <v>347</v>
      </c>
      <c r="O62" s="51" t="s">
        <v>347</v>
      </c>
      <c r="P62" s="51" t="s">
        <v>347</v>
      </c>
      <c r="Q62" s="51" t="s">
        <v>347</v>
      </c>
      <c r="R62" s="25"/>
    </row>
    <row r="63" spans="3:18" ht="6.75" customHeight="1">
      <c r="C63" s="26"/>
      <c r="D63" s="26"/>
      <c r="E63" s="26"/>
      <c r="F63" s="26"/>
      <c r="G63" s="26"/>
      <c r="H63" s="26"/>
      <c r="I63" s="26"/>
      <c r="J63" s="26"/>
      <c r="K63" s="159"/>
      <c r="L63" s="51"/>
      <c r="M63" s="51"/>
      <c r="N63" s="51"/>
      <c r="O63" s="51"/>
      <c r="P63" s="51"/>
      <c r="Q63" s="51"/>
      <c r="R63" s="28"/>
    </row>
    <row r="64" spans="3:18" s="15" customFormat="1" ht="10.5" customHeight="1">
      <c r="C64" s="281" t="s">
        <v>79</v>
      </c>
      <c r="D64" s="281"/>
      <c r="E64" s="281"/>
      <c r="F64" s="281"/>
      <c r="G64" s="281"/>
      <c r="H64" s="281"/>
      <c r="I64" s="281"/>
      <c r="J64" s="281"/>
      <c r="K64" s="166"/>
      <c r="L64" s="50">
        <v>17</v>
      </c>
      <c r="M64" s="50">
        <v>86</v>
      </c>
      <c r="N64" s="50">
        <v>75</v>
      </c>
      <c r="O64" s="50">
        <v>11</v>
      </c>
      <c r="P64" s="50">
        <v>16429</v>
      </c>
      <c r="Q64" s="50">
        <v>54561</v>
      </c>
      <c r="R64" s="24"/>
    </row>
    <row r="65" spans="3:18" ht="10.5" customHeight="1">
      <c r="C65" s="26"/>
      <c r="D65" s="26"/>
      <c r="E65" s="26"/>
      <c r="F65" s="22"/>
      <c r="G65" s="227" t="s">
        <v>128</v>
      </c>
      <c r="H65" s="227"/>
      <c r="I65" s="227"/>
      <c r="J65" s="227"/>
      <c r="K65" s="159"/>
      <c r="L65" s="51">
        <v>0</v>
      </c>
      <c r="M65" s="51">
        <v>0</v>
      </c>
      <c r="N65" s="51">
        <v>0</v>
      </c>
      <c r="O65" s="51">
        <v>0</v>
      </c>
      <c r="P65" s="51">
        <v>0</v>
      </c>
      <c r="Q65" s="51">
        <v>0</v>
      </c>
      <c r="R65" s="25"/>
    </row>
    <row r="66" spans="3:18" ht="10.5" customHeight="1">
      <c r="C66" s="26"/>
      <c r="D66" s="26"/>
      <c r="E66" s="26"/>
      <c r="F66" s="22"/>
      <c r="G66" s="227" t="s">
        <v>129</v>
      </c>
      <c r="H66" s="227"/>
      <c r="I66" s="227"/>
      <c r="J66" s="227"/>
      <c r="K66" s="159"/>
      <c r="L66" s="51">
        <v>2</v>
      </c>
      <c r="M66" s="51" t="s">
        <v>347</v>
      </c>
      <c r="N66" s="51" t="s">
        <v>347</v>
      </c>
      <c r="O66" s="51" t="s">
        <v>347</v>
      </c>
      <c r="P66" s="51" t="s">
        <v>347</v>
      </c>
      <c r="Q66" s="51" t="s">
        <v>347</v>
      </c>
      <c r="R66" s="31"/>
    </row>
    <row r="67" spans="3:18" ht="10.5" customHeight="1">
      <c r="C67" s="26"/>
      <c r="D67" s="26"/>
      <c r="E67" s="26"/>
      <c r="F67" s="22"/>
      <c r="G67" s="227" t="s">
        <v>130</v>
      </c>
      <c r="H67" s="227"/>
      <c r="I67" s="227"/>
      <c r="J67" s="227"/>
      <c r="K67" s="159"/>
      <c r="L67" s="51">
        <v>3</v>
      </c>
      <c r="M67" s="170">
        <v>11</v>
      </c>
      <c r="N67" s="170">
        <v>6</v>
      </c>
      <c r="O67" s="170">
        <v>5</v>
      </c>
      <c r="P67" s="170">
        <v>1248</v>
      </c>
      <c r="Q67" s="170">
        <v>4601</v>
      </c>
      <c r="R67" s="25"/>
    </row>
    <row r="68" spans="3:18" ht="10.5" customHeight="1">
      <c r="C68" s="26"/>
      <c r="D68" s="26"/>
      <c r="E68" s="26"/>
      <c r="F68" s="22"/>
      <c r="G68" s="227" t="s">
        <v>131</v>
      </c>
      <c r="H68" s="227"/>
      <c r="I68" s="227"/>
      <c r="J68" s="227"/>
      <c r="K68" s="159"/>
      <c r="L68" s="51">
        <v>4</v>
      </c>
      <c r="M68" s="51">
        <v>13</v>
      </c>
      <c r="N68" s="51">
        <v>11</v>
      </c>
      <c r="O68" s="51">
        <v>2</v>
      </c>
      <c r="P68" s="51">
        <v>3731</v>
      </c>
      <c r="Q68" s="51">
        <v>2224</v>
      </c>
      <c r="R68" s="25"/>
    </row>
    <row r="69" spans="3:18" ht="10.5" customHeight="1">
      <c r="C69" s="26"/>
      <c r="D69" s="26"/>
      <c r="E69" s="26"/>
      <c r="F69" s="22"/>
      <c r="G69" s="227" t="s">
        <v>132</v>
      </c>
      <c r="H69" s="227"/>
      <c r="I69" s="227"/>
      <c r="J69" s="227"/>
      <c r="K69" s="159"/>
      <c r="L69" s="51">
        <v>3</v>
      </c>
      <c r="M69" s="51">
        <v>18</v>
      </c>
      <c r="N69" s="51">
        <v>18</v>
      </c>
      <c r="O69" s="51">
        <v>0</v>
      </c>
      <c r="P69" s="51">
        <v>5962</v>
      </c>
      <c r="Q69" s="51">
        <v>6602</v>
      </c>
      <c r="R69" s="31"/>
    </row>
    <row r="70" spans="3:18" ht="10.5" customHeight="1">
      <c r="C70" s="26"/>
      <c r="D70" s="26"/>
      <c r="E70" s="26"/>
      <c r="F70" s="22"/>
      <c r="G70" s="227" t="s">
        <v>133</v>
      </c>
      <c r="H70" s="227"/>
      <c r="I70" s="227"/>
      <c r="J70" s="227"/>
      <c r="K70" s="159"/>
      <c r="L70" s="51">
        <v>1</v>
      </c>
      <c r="M70" s="51" t="s">
        <v>347</v>
      </c>
      <c r="N70" s="51" t="s">
        <v>347</v>
      </c>
      <c r="O70" s="51" t="s">
        <v>347</v>
      </c>
      <c r="P70" s="51" t="s">
        <v>347</v>
      </c>
      <c r="Q70" s="51" t="s">
        <v>347</v>
      </c>
      <c r="R70" s="25"/>
    </row>
    <row r="71" spans="3:18" ht="10.5" customHeight="1">
      <c r="C71" s="26"/>
      <c r="D71" s="26"/>
      <c r="E71" s="26"/>
      <c r="F71" s="22"/>
      <c r="G71" s="227" t="s">
        <v>135</v>
      </c>
      <c r="H71" s="227"/>
      <c r="I71" s="227"/>
      <c r="J71" s="227"/>
      <c r="K71" s="159"/>
      <c r="L71" s="51">
        <v>3</v>
      </c>
      <c r="M71" s="170">
        <v>44</v>
      </c>
      <c r="N71" s="170">
        <v>40</v>
      </c>
      <c r="O71" s="170">
        <v>4</v>
      </c>
      <c r="P71" s="170">
        <v>5488</v>
      </c>
      <c r="Q71" s="170">
        <v>41134</v>
      </c>
      <c r="R71" s="25"/>
    </row>
    <row r="72" spans="3:18" ht="10.5" customHeight="1">
      <c r="C72" s="26"/>
      <c r="D72" s="26"/>
      <c r="E72" s="26"/>
      <c r="F72" s="22"/>
      <c r="G72" s="227" t="s">
        <v>136</v>
      </c>
      <c r="H72" s="227"/>
      <c r="I72" s="227"/>
      <c r="J72" s="227"/>
      <c r="K72" s="159"/>
      <c r="L72" s="51">
        <v>1</v>
      </c>
      <c r="M72" s="51" t="s">
        <v>347</v>
      </c>
      <c r="N72" s="51" t="s">
        <v>347</v>
      </c>
      <c r="O72" s="51" t="s">
        <v>347</v>
      </c>
      <c r="P72" s="51" t="s">
        <v>347</v>
      </c>
      <c r="Q72" s="51" t="s">
        <v>347</v>
      </c>
      <c r="R72" s="31"/>
    </row>
    <row r="73" spans="3:18" ht="6.75" customHeight="1">
      <c r="C73" s="26"/>
      <c r="D73" s="26"/>
      <c r="E73" s="26"/>
      <c r="F73" s="26"/>
      <c r="G73" s="26"/>
      <c r="H73" s="26"/>
      <c r="I73" s="26"/>
      <c r="J73" s="26"/>
      <c r="K73" s="159"/>
      <c r="L73" s="51"/>
      <c r="M73" s="51"/>
      <c r="N73" s="51"/>
      <c r="O73" s="51"/>
      <c r="P73" s="51"/>
      <c r="Q73" s="51"/>
      <c r="R73" s="28"/>
    </row>
    <row r="74" spans="3:18" s="15" customFormat="1" ht="10.5" customHeight="1">
      <c r="C74" s="281" t="s">
        <v>80</v>
      </c>
      <c r="D74" s="281"/>
      <c r="E74" s="281"/>
      <c r="F74" s="281"/>
      <c r="G74" s="281"/>
      <c r="H74" s="281"/>
      <c r="I74" s="281"/>
      <c r="J74" s="281"/>
      <c r="K74" s="166"/>
      <c r="L74" s="50">
        <v>12</v>
      </c>
      <c r="M74" s="171">
        <v>141</v>
      </c>
      <c r="N74" s="171">
        <v>135</v>
      </c>
      <c r="O74" s="171">
        <v>6</v>
      </c>
      <c r="P74" s="171">
        <v>41045</v>
      </c>
      <c r="Q74" s="171">
        <v>38522</v>
      </c>
      <c r="R74" s="24"/>
    </row>
    <row r="75" spans="3:18" ht="10.5" customHeight="1">
      <c r="C75" s="26"/>
      <c r="D75" s="26"/>
      <c r="E75" s="26"/>
      <c r="F75" s="22"/>
      <c r="G75" s="227" t="s">
        <v>128</v>
      </c>
      <c r="H75" s="227"/>
      <c r="I75" s="227"/>
      <c r="J75" s="227"/>
      <c r="K75" s="159"/>
      <c r="L75" s="51">
        <v>4</v>
      </c>
      <c r="M75" s="170">
        <v>24</v>
      </c>
      <c r="N75" s="170">
        <v>21</v>
      </c>
      <c r="O75" s="170">
        <v>3</v>
      </c>
      <c r="P75" s="170">
        <v>7138</v>
      </c>
      <c r="Q75" s="170">
        <v>8289</v>
      </c>
      <c r="R75" s="25"/>
    </row>
    <row r="76" spans="3:18" ht="10.5" customHeight="1">
      <c r="C76" s="26"/>
      <c r="D76" s="26"/>
      <c r="E76" s="26"/>
      <c r="F76" s="22"/>
      <c r="G76" s="227" t="s">
        <v>129</v>
      </c>
      <c r="H76" s="227"/>
      <c r="I76" s="227"/>
      <c r="J76" s="227"/>
      <c r="K76" s="159"/>
      <c r="L76" s="51">
        <v>1</v>
      </c>
      <c r="M76" s="51" t="s">
        <v>347</v>
      </c>
      <c r="N76" s="51" t="s">
        <v>347</v>
      </c>
      <c r="O76" s="51" t="s">
        <v>347</v>
      </c>
      <c r="P76" s="51" t="s">
        <v>347</v>
      </c>
      <c r="Q76" s="51" t="s">
        <v>347</v>
      </c>
      <c r="R76" s="25"/>
    </row>
    <row r="77" spans="3:18" ht="10.5" customHeight="1">
      <c r="C77" s="26"/>
      <c r="D77" s="26"/>
      <c r="E77" s="26"/>
      <c r="F77" s="22"/>
      <c r="G77" s="227" t="s">
        <v>130</v>
      </c>
      <c r="H77" s="227"/>
      <c r="I77" s="227"/>
      <c r="J77" s="227"/>
      <c r="K77" s="159"/>
      <c r="L77" s="51">
        <v>2</v>
      </c>
      <c r="M77" s="51" t="s">
        <v>347</v>
      </c>
      <c r="N77" s="51" t="s">
        <v>347</v>
      </c>
      <c r="O77" s="51" t="s">
        <v>347</v>
      </c>
      <c r="P77" s="51" t="s">
        <v>347</v>
      </c>
      <c r="Q77" s="51" t="s">
        <v>347</v>
      </c>
      <c r="R77" s="25"/>
    </row>
    <row r="78" spans="3:18" ht="10.5" customHeight="1">
      <c r="C78" s="26"/>
      <c r="D78" s="26"/>
      <c r="E78" s="26"/>
      <c r="F78" s="22"/>
      <c r="G78" s="227" t="s">
        <v>131</v>
      </c>
      <c r="H78" s="227"/>
      <c r="I78" s="227"/>
      <c r="J78" s="227"/>
      <c r="K78" s="159"/>
      <c r="L78" s="51">
        <v>5</v>
      </c>
      <c r="M78" s="170">
        <v>117</v>
      </c>
      <c r="N78" s="170">
        <v>114</v>
      </c>
      <c r="O78" s="170">
        <v>3</v>
      </c>
      <c r="P78" s="170">
        <v>33907</v>
      </c>
      <c r="Q78" s="170">
        <v>30233</v>
      </c>
      <c r="R78" s="31"/>
    </row>
    <row r="79" spans="3:18" ht="6.75" customHeight="1">
      <c r="C79" s="22"/>
      <c r="D79" s="22"/>
      <c r="E79" s="22"/>
      <c r="F79" s="22"/>
      <c r="G79" s="22"/>
      <c r="H79" s="22"/>
      <c r="I79" s="22"/>
      <c r="J79" s="26"/>
      <c r="K79" s="159"/>
      <c r="L79" s="51"/>
      <c r="M79" s="51"/>
      <c r="N79" s="51"/>
      <c r="O79" s="51"/>
      <c r="P79" s="51"/>
      <c r="Q79" s="51"/>
      <c r="R79" s="28"/>
    </row>
    <row r="80" spans="3:18" s="15" customFormat="1" ht="10.5" customHeight="1">
      <c r="C80" s="281" t="s">
        <v>81</v>
      </c>
      <c r="D80" s="281"/>
      <c r="E80" s="281"/>
      <c r="F80" s="281"/>
      <c r="G80" s="281"/>
      <c r="H80" s="281"/>
      <c r="I80" s="281"/>
      <c r="J80" s="281"/>
      <c r="K80" s="166"/>
      <c r="L80" s="50">
        <v>1</v>
      </c>
      <c r="M80" s="50" t="s">
        <v>353</v>
      </c>
      <c r="N80" s="50" t="s">
        <v>353</v>
      </c>
      <c r="O80" s="50" t="s">
        <v>353</v>
      </c>
      <c r="P80" s="50" t="s">
        <v>353</v>
      </c>
      <c r="Q80" s="50" t="s">
        <v>353</v>
      </c>
      <c r="R80" s="24"/>
    </row>
    <row r="81" spans="2:17" ht="10.5" customHeight="1">
      <c r="B81" s="9"/>
      <c r="C81" s="9"/>
      <c r="D81" s="9"/>
      <c r="E81" s="9"/>
      <c r="F81" s="9"/>
      <c r="G81" s="9"/>
      <c r="H81" s="9"/>
      <c r="I81" s="9"/>
      <c r="J81" s="9"/>
      <c r="K81" s="9"/>
      <c r="L81" s="88"/>
      <c r="M81" s="9"/>
      <c r="N81" s="9"/>
      <c r="O81" s="9"/>
      <c r="P81" s="9"/>
      <c r="Q81" s="9"/>
    </row>
    <row r="82" ht="10.5" customHeight="1"/>
    <row r="83" ht="10.5" customHeight="1"/>
    <row r="84" ht="10.5" customHeight="1"/>
    <row r="90" spans="3:18" ht="15.75" customHeight="1">
      <c r="C90" s="227" t="s">
        <v>137</v>
      </c>
      <c r="D90" s="227"/>
      <c r="E90" s="227"/>
      <c r="F90" s="227"/>
      <c r="G90" s="227"/>
      <c r="H90" s="227"/>
      <c r="I90" s="227"/>
      <c r="J90" s="227"/>
      <c r="K90" s="26"/>
      <c r="L90" s="46">
        <f aca="true" t="shared" si="0" ref="L90:Q90">SUM(L10,L15,L21,L27,L34,L41,L49,L54,L64,L74,L80)</f>
        <v>142</v>
      </c>
      <c r="M90" s="25">
        <f t="shared" si="0"/>
        <v>1361</v>
      </c>
      <c r="N90" s="25">
        <f t="shared" si="0"/>
        <v>1283</v>
      </c>
      <c r="O90" s="25">
        <f t="shared" si="0"/>
        <v>78</v>
      </c>
      <c r="P90" s="25">
        <f t="shared" si="0"/>
        <v>447004</v>
      </c>
      <c r="Q90" s="25">
        <f t="shared" si="0"/>
        <v>1252153</v>
      </c>
      <c r="R90" s="25"/>
    </row>
  </sheetData>
  <mergeCells count="68">
    <mergeCell ref="C10:J10"/>
    <mergeCell ref="O6:O7"/>
    <mergeCell ref="M5:O5"/>
    <mergeCell ref="B6:K6"/>
    <mergeCell ref="N6:N7"/>
    <mergeCell ref="M6:M7"/>
    <mergeCell ref="C15:J15"/>
    <mergeCell ref="G13:J13"/>
    <mergeCell ref="G12:J12"/>
    <mergeCell ref="G11:J11"/>
    <mergeCell ref="G19:J19"/>
    <mergeCell ref="G18:J18"/>
    <mergeCell ref="G17:J17"/>
    <mergeCell ref="G16:J16"/>
    <mergeCell ref="G24:J24"/>
    <mergeCell ref="G23:J23"/>
    <mergeCell ref="G22:J22"/>
    <mergeCell ref="C21:J21"/>
    <mergeCell ref="G29:J29"/>
    <mergeCell ref="G28:J28"/>
    <mergeCell ref="C27:J27"/>
    <mergeCell ref="G25:J25"/>
    <mergeCell ref="C34:J34"/>
    <mergeCell ref="G32:J32"/>
    <mergeCell ref="G31:J31"/>
    <mergeCell ref="G30:J30"/>
    <mergeCell ref="G38:J38"/>
    <mergeCell ref="G37:J37"/>
    <mergeCell ref="G36:J36"/>
    <mergeCell ref="G35:J35"/>
    <mergeCell ref="G43:J43"/>
    <mergeCell ref="G42:J42"/>
    <mergeCell ref="C41:J41"/>
    <mergeCell ref="G39:J39"/>
    <mergeCell ref="G47:J47"/>
    <mergeCell ref="G46:J46"/>
    <mergeCell ref="G45:J45"/>
    <mergeCell ref="G44:J44"/>
    <mergeCell ref="G52:J52"/>
    <mergeCell ref="G51:J51"/>
    <mergeCell ref="G50:J50"/>
    <mergeCell ref="C49:J49"/>
    <mergeCell ref="G57:J57"/>
    <mergeCell ref="G56:J56"/>
    <mergeCell ref="G55:J55"/>
    <mergeCell ref="C54:J54"/>
    <mergeCell ref="G61:J61"/>
    <mergeCell ref="G60:J60"/>
    <mergeCell ref="G59:J59"/>
    <mergeCell ref="G58:J58"/>
    <mergeCell ref="G66:J66"/>
    <mergeCell ref="G65:J65"/>
    <mergeCell ref="C64:J64"/>
    <mergeCell ref="G62:J62"/>
    <mergeCell ref="C90:J90"/>
    <mergeCell ref="C80:J80"/>
    <mergeCell ref="G78:J78"/>
    <mergeCell ref="G77:J77"/>
    <mergeCell ref="B3:Q3"/>
    <mergeCell ref="G76:J76"/>
    <mergeCell ref="G75:J75"/>
    <mergeCell ref="C74:J74"/>
    <mergeCell ref="G72:J72"/>
    <mergeCell ref="G71:J71"/>
    <mergeCell ref="G70:J70"/>
    <mergeCell ref="G69:J69"/>
    <mergeCell ref="G68:J68"/>
    <mergeCell ref="G67:J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Q90"/>
  <sheetViews>
    <sheetView view="pageBreakPreview" zoomScale="60" workbookViewId="0" topLeftCell="A1">
      <selection activeCell="B3" sqref="B3:P3"/>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6:17" ht="10.5" customHeight="1">
      <c r="F1" s="6"/>
      <c r="G1" s="6"/>
      <c r="H1" s="6"/>
      <c r="I1" s="6"/>
      <c r="J1" s="6"/>
      <c r="K1" s="6"/>
      <c r="L1" s="6"/>
      <c r="M1" s="6"/>
      <c r="N1" s="6"/>
      <c r="O1" s="6"/>
      <c r="P1" s="6"/>
      <c r="Q1" s="131" t="s">
        <v>289</v>
      </c>
    </row>
    <row r="3" spans="1:16" s="42" customFormat="1" ht="18" customHeight="1">
      <c r="A3" s="27"/>
      <c r="B3" s="270" t="s">
        <v>352</v>
      </c>
      <c r="C3" s="270"/>
      <c r="D3" s="270"/>
      <c r="E3" s="270"/>
      <c r="F3" s="270"/>
      <c r="G3" s="270"/>
      <c r="H3" s="270"/>
      <c r="I3" s="270"/>
      <c r="J3" s="270"/>
      <c r="K3" s="270"/>
      <c r="L3" s="270"/>
      <c r="M3" s="270"/>
      <c r="N3" s="270"/>
      <c r="O3" s="270"/>
      <c r="P3" s="270"/>
    </row>
    <row r="4" spans="2:16" ht="12.75" customHeight="1">
      <c r="B4" s="9"/>
      <c r="C4" s="9"/>
      <c r="D4" s="9"/>
      <c r="E4" s="72"/>
      <c r="F4" s="72"/>
      <c r="G4" s="9"/>
      <c r="H4" s="9"/>
      <c r="I4" s="9"/>
      <c r="J4" s="9"/>
      <c r="K4" s="9"/>
      <c r="L4" s="9"/>
      <c r="M4" s="9"/>
      <c r="N4" s="9"/>
      <c r="O4" s="9"/>
      <c r="P4" s="9"/>
    </row>
    <row r="5" spans="1:16" ht="13.5" customHeight="1">
      <c r="A5" s="22"/>
      <c r="B5" s="230" t="s">
        <v>123</v>
      </c>
      <c r="C5" s="272"/>
      <c r="D5" s="272"/>
      <c r="E5" s="272"/>
      <c r="F5" s="262" t="s">
        <v>342</v>
      </c>
      <c r="G5" s="76"/>
      <c r="H5" s="18"/>
      <c r="I5" s="68"/>
      <c r="J5" s="68"/>
      <c r="K5" s="68"/>
      <c r="L5" s="68"/>
      <c r="M5" s="68"/>
      <c r="N5" s="68"/>
      <c r="O5" s="68"/>
      <c r="P5" s="68"/>
    </row>
    <row r="6" spans="1:16" ht="13.5" customHeight="1">
      <c r="A6" s="22"/>
      <c r="B6" s="291" t="s">
        <v>195</v>
      </c>
      <c r="C6" s="197" t="s">
        <v>125</v>
      </c>
      <c r="D6" s="197" t="s">
        <v>126</v>
      </c>
      <c r="E6" s="197" t="s">
        <v>127</v>
      </c>
      <c r="F6" s="263"/>
      <c r="G6" s="194" t="s">
        <v>134</v>
      </c>
      <c r="H6" s="193"/>
      <c r="I6" s="193"/>
      <c r="J6" s="193"/>
      <c r="K6" s="193"/>
      <c r="L6" s="193"/>
      <c r="M6" s="193"/>
      <c r="N6" s="193"/>
      <c r="O6" s="193"/>
      <c r="P6" s="193"/>
    </row>
    <row r="7" spans="1:16" ht="13.5" customHeight="1">
      <c r="A7" s="22"/>
      <c r="B7" s="291"/>
      <c r="C7" s="197"/>
      <c r="D7" s="197"/>
      <c r="E7" s="197"/>
      <c r="F7" s="264"/>
      <c r="G7" s="114"/>
      <c r="H7" s="74"/>
      <c r="I7" s="96"/>
      <c r="J7" s="96"/>
      <c r="K7" s="96"/>
      <c r="L7" s="96"/>
      <c r="M7" s="96"/>
      <c r="N7" s="96"/>
      <c r="O7" s="96"/>
      <c r="P7" s="96"/>
    </row>
    <row r="8" spans="1:7" ht="12.75" customHeight="1">
      <c r="A8" s="8"/>
      <c r="B8" s="23" t="s">
        <v>175</v>
      </c>
      <c r="C8" s="23" t="s">
        <v>175</v>
      </c>
      <c r="D8" s="23" t="s">
        <v>175</v>
      </c>
      <c r="E8" s="23" t="s">
        <v>175</v>
      </c>
      <c r="F8" s="23" t="s">
        <v>175</v>
      </c>
      <c r="G8" s="86"/>
    </row>
    <row r="9" spans="7:14" ht="10.5" customHeight="1">
      <c r="G9" s="86"/>
      <c r="H9" s="26"/>
      <c r="I9" s="26"/>
      <c r="J9" s="26"/>
      <c r="K9" s="26"/>
      <c r="L9" s="26"/>
      <c r="M9" s="26"/>
      <c r="N9" s="26"/>
    </row>
    <row r="10" spans="1:17" s="15" customFormat="1" ht="10.5" customHeight="1">
      <c r="A10" s="24"/>
      <c r="B10" s="47">
        <v>908400</v>
      </c>
      <c r="C10" s="47">
        <v>905779</v>
      </c>
      <c r="D10" s="47">
        <v>2621</v>
      </c>
      <c r="E10" s="47">
        <v>0</v>
      </c>
      <c r="F10" s="47">
        <v>271523</v>
      </c>
      <c r="G10" s="99"/>
      <c r="H10" s="281" t="s">
        <v>71</v>
      </c>
      <c r="I10" s="281"/>
      <c r="J10" s="281"/>
      <c r="K10" s="281"/>
      <c r="L10" s="281"/>
      <c r="M10" s="281"/>
      <c r="N10" s="281"/>
      <c r="O10" s="281"/>
      <c r="P10" s="30"/>
      <c r="Q10" s="30"/>
    </row>
    <row r="11" spans="1:17" ht="10.5" customHeight="1">
      <c r="A11" s="25"/>
      <c r="B11" s="48">
        <v>486439</v>
      </c>
      <c r="C11" s="48">
        <v>484062</v>
      </c>
      <c r="D11" s="48">
        <v>2377</v>
      </c>
      <c r="E11" s="48">
        <v>0</v>
      </c>
      <c r="F11" s="48">
        <v>100686</v>
      </c>
      <c r="G11" s="86"/>
      <c r="H11" s="26"/>
      <c r="I11" s="26"/>
      <c r="J11" s="26"/>
      <c r="K11" s="26"/>
      <c r="L11" s="227" t="s">
        <v>128</v>
      </c>
      <c r="M11" s="227"/>
      <c r="N11" s="227"/>
      <c r="O11" s="227"/>
      <c r="P11" s="26"/>
      <c r="Q11" s="26"/>
    </row>
    <row r="12" spans="1:17" ht="10.5" customHeight="1">
      <c r="A12" s="25"/>
      <c r="B12" s="48">
        <v>29992</v>
      </c>
      <c r="C12" s="48">
        <v>29748</v>
      </c>
      <c r="D12" s="48">
        <v>244</v>
      </c>
      <c r="E12" s="48">
        <v>0</v>
      </c>
      <c r="F12" s="48">
        <v>18720</v>
      </c>
      <c r="G12" s="86"/>
      <c r="H12" s="26"/>
      <c r="I12" s="26"/>
      <c r="J12" s="26"/>
      <c r="K12" s="26"/>
      <c r="L12" s="227" t="s">
        <v>129</v>
      </c>
      <c r="M12" s="227"/>
      <c r="N12" s="227"/>
      <c r="O12" s="227"/>
      <c r="P12" s="26"/>
      <c r="Q12" s="26"/>
    </row>
    <row r="13" spans="1:17" ht="10.5" customHeight="1">
      <c r="A13" s="25"/>
      <c r="B13" s="48">
        <v>391969</v>
      </c>
      <c r="C13" s="48">
        <v>391969</v>
      </c>
      <c r="D13" s="48">
        <v>0</v>
      </c>
      <c r="E13" s="48">
        <v>0</v>
      </c>
      <c r="F13" s="48">
        <v>152117</v>
      </c>
      <c r="G13" s="86"/>
      <c r="H13" s="26"/>
      <c r="I13" s="26"/>
      <c r="J13" s="26"/>
      <c r="K13" s="26"/>
      <c r="L13" s="227" t="s">
        <v>130</v>
      </c>
      <c r="M13" s="227"/>
      <c r="N13" s="227"/>
      <c r="O13" s="227"/>
      <c r="P13" s="26"/>
      <c r="Q13" s="26"/>
    </row>
    <row r="14" spans="1:17" ht="6.75" customHeight="1">
      <c r="A14" s="28"/>
      <c r="B14" s="48"/>
      <c r="C14" s="48"/>
      <c r="D14" s="48"/>
      <c r="E14" s="48"/>
      <c r="F14" s="48"/>
      <c r="G14" s="86"/>
      <c r="H14" s="26"/>
      <c r="I14" s="26"/>
      <c r="J14" s="26"/>
      <c r="K14" s="26"/>
      <c r="L14" s="26"/>
      <c r="M14" s="26"/>
      <c r="N14" s="26"/>
      <c r="O14" s="26"/>
      <c r="P14" s="26"/>
      <c r="Q14" s="26"/>
    </row>
    <row r="15" spans="1:17" s="15" customFormat="1" ht="10.5" customHeight="1">
      <c r="A15" s="24"/>
      <c r="B15" s="47">
        <v>76355</v>
      </c>
      <c r="C15" s="47">
        <v>36537</v>
      </c>
      <c r="D15" s="47">
        <v>39508</v>
      </c>
      <c r="E15" s="47">
        <v>310</v>
      </c>
      <c r="F15" s="47">
        <v>55637</v>
      </c>
      <c r="G15" s="99"/>
      <c r="H15" s="281" t="s">
        <v>72</v>
      </c>
      <c r="I15" s="281"/>
      <c r="J15" s="281"/>
      <c r="K15" s="281"/>
      <c r="L15" s="281"/>
      <c r="M15" s="281"/>
      <c r="N15" s="281"/>
      <c r="O15" s="281"/>
      <c r="P15" s="30"/>
      <c r="Q15" s="30"/>
    </row>
    <row r="16" spans="1:17" ht="10.5" customHeight="1">
      <c r="A16" s="25"/>
      <c r="B16" s="48">
        <v>36479</v>
      </c>
      <c r="C16" s="48">
        <v>24751</v>
      </c>
      <c r="D16" s="48">
        <v>11728</v>
      </c>
      <c r="E16" s="48">
        <v>0</v>
      </c>
      <c r="F16" s="48">
        <v>28347</v>
      </c>
      <c r="G16" s="86"/>
      <c r="H16" s="26"/>
      <c r="I16" s="26"/>
      <c r="J16" s="26"/>
      <c r="K16" s="26"/>
      <c r="L16" s="227" t="s">
        <v>128</v>
      </c>
      <c r="M16" s="227"/>
      <c r="N16" s="227"/>
      <c r="O16" s="227"/>
      <c r="P16" s="26"/>
      <c r="Q16" s="26"/>
    </row>
    <row r="17" spans="1:17" ht="10.5" customHeight="1">
      <c r="A17" s="25"/>
      <c r="B17" s="48">
        <v>9266</v>
      </c>
      <c r="C17" s="48">
        <v>5200</v>
      </c>
      <c r="D17" s="48">
        <v>3986</v>
      </c>
      <c r="E17" s="48">
        <v>80</v>
      </c>
      <c r="F17" s="48">
        <v>5652</v>
      </c>
      <c r="G17" s="86"/>
      <c r="H17" s="26"/>
      <c r="I17" s="26"/>
      <c r="J17" s="26"/>
      <c r="K17" s="26"/>
      <c r="L17" s="227" t="s">
        <v>129</v>
      </c>
      <c r="M17" s="227"/>
      <c r="N17" s="227"/>
      <c r="O17" s="227"/>
      <c r="P17" s="26"/>
      <c r="Q17" s="26"/>
    </row>
    <row r="18" spans="1:17" ht="10.5" customHeight="1">
      <c r="A18" s="25"/>
      <c r="B18" s="48">
        <v>12946</v>
      </c>
      <c r="C18" s="48">
        <v>1936</v>
      </c>
      <c r="D18" s="48">
        <v>11010</v>
      </c>
      <c r="E18" s="48">
        <v>0</v>
      </c>
      <c r="F18" s="48">
        <v>10160</v>
      </c>
      <c r="G18" s="86"/>
      <c r="H18" s="26"/>
      <c r="I18" s="26"/>
      <c r="J18" s="26"/>
      <c r="K18" s="26"/>
      <c r="L18" s="227" t="s">
        <v>130</v>
      </c>
      <c r="M18" s="227"/>
      <c r="N18" s="227"/>
      <c r="O18" s="227"/>
      <c r="P18" s="26"/>
      <c r="Q18" s="26"/>
    </row>
    <row r="19" spans="1:17" ht="10.5" customHeight="1">
      <c r="A19" s="25"/>
      <c r="B19" s="48">
        <v>17664</v>
      </c>
      <c r="C19" s="48">
        <v>4650</v>
      </c>
      <c r="D19" s="48">
        <v>12784</v>
      </c>
      <c r="E19" s="48">
        <v>230</v>
      </c>
      <c r="F19" s="48">
        <v>11478</v>
      </c>
      <c r="G19" s="86"/>
      <c r="H19" s="26"/>
      <c r="I19" s="26"/>
      <c r="J19" s="26"/>
      <c r="K19" s="26"/>
      <c r="L19" s="227" t="s">
        <v>131</v>
      </c>
      <c r="M19" s="227"/>
      <c r="N19" s="227"/>
      <c r="O19" s="227"/>
      <c r="P19" s="26"/>
      <c r="Q19" s="26"/>
    </row>
    <row r="20" spans="1:17" ht="6.75" customHeight="1">
      <c r="A20" s="28"/>
      <c r="B20" s="48"/>
      <c r="C20" s="48"/>
      <c r="D20" s="48"/>
      <c r="E20" s="48"/>
      <c r="F20" s="48"/>
      <c r="G20" s="86"/>
      <c r="H20" s="26"/>
      <c r="I20" s="26"/>
      <c r="J20" s="26"/>
      <c r="K20" s="26"/>
      <c r="L20" s="26"/>
      <c r="M20" s="26"/>
      <c r="N20" s="26"/>
      <c r="O20" s="26"/>
      <c r="P20" s="26"/>
      <c r="Q20" s="26"/>
    </row>
    <row r="21" spans="1:17" s="15" customFormat="1" ht="10.5" customHeight="1">
      <c r="A21" s="24"/>
      <c r="B21" s="47">
        <v>71351</v>
      </c>
      <c r="C21" s="47">
        <v>63821</v>
      </c>
      <c r="D21" s="47">
        <v>7530</v>
      </c>
      <c r="E21" s="47">
        <v>0</v>
      </c>
      <c r="F21" s="47">
        <v>51733</v>
      </c>
      <c r="G21" s="99"/>
      <c r="H21" s="281" t="s">
        <v>73</v>
      </c>
      <c r="I21" s="281"/>
      <c r="J21" s="281"/>
      <c r="K21" s="281"/>
      <c r="L21" s="281"/>
      <c r="M21" s="281"/>
      <c r="N21" s="281"/>
      <c r="O21" s="281"/>
      <c r="P21" s="30"/>
      <c r="Q21" s="30"/>
    </row>
    <row r="22" spans="1:17" ht="10.5" customHeight="1">
      <c r="A22" s="25"/>
      <c r="B22" s="48">
        <v>0</v>
      </c>
      <c r="C22" s="48">
        <v>0</v>
      </c>
      <c r="D22" s="48">
        <v>0</v>
      </c>
      <c r="E22" s="48">
        <v>0</v>
      </c>
      <c r="F22" s="48">
        <v>0</v>
      </c>
      <c r="G22" s="86"/>
      <c r="H22" s="26"/>
      <c r="I22" s="26"/>
      <c r="J22" s="26"/>
      <c r="K22" s="26"/>
      <c r="L22" s="227" t="s">
        <v>128</v>
      </c>
      <c r="M22" s="227"/>
      <c r="N22" s="227"/>
      <c r="O22" s="227"/>
      <c r="P22" s="26"/>
      <c r="Q22" s="26"/>
    </row>
    <row r="23" spans="1:17" ht="10.5" customHeight="1">
      <c r="A23" s="25"/>
      <c r="B23" s="56">
        <v>8036</v>
      </c>
      <c r="C23" s="56">
        <v>2664</v>
      </c>
      <c r="D23" s="56">
        <v>5372</v>
      </c>
      <c r="E23" s="56">
        <v>0</v>
      </c>
      <c r="F23" s="56">
        <v>6716</v>
      </c>
      <c r="G23" s="86"/>
      <c r="H23" s="26"/>
      <c r="I23" s="26"/>
      <c r="J23" s="26"/>
      <c r="K23" s="26"/>
      <c r="L23" s="227" t="s">
        <v>129</v>
      </c>
      <c r="M23" s="227"/>
      <c r="N23" s="227"/>
      <c r="O23" s="227"/>
      <c r="P23" s="26"/>
      <c r="Q23" s="26"/>
    </row>
    <row r="24" spans="1:17" ht="10.5" customHeight="1">
      <c r="A24" s="25"/>
      <c r="B24" s="51" t="s">
        <v>347</v>
      </c>
      <c r="C24" s="51" t="s">
        <v>347</v>
      </c>
      <c r="D24" s="51" t="s">
        <v>347</v>
      </c>
      <c r="E24" s="51" t="s">
        <v>347</v>
      </c>
      <c r="F24" s="51" t="s">
        <v>347</v>
      </c>
      <c r="G24" s="86"/>
      <c r="H24" s="26"/>
      <c r="I24" s="26"/>
      <c r="J24" s="26"/>
      <c r="K24" s="26"/>
      <c r="L24" s="227" t="s">
        <v>130</v>
      </c>
      <c r="M24" s="227"/>
      <c r="N24" s="227"/>
      <c r="O24" s="227"/>
      <c r="P24" s="26"/>
      <c r="Q24" s="26"/>
    </row>
    <row r="25" spans="1:17" ht="10.5" customHeight="1">
      <c r="A25" s="25"/>
      <c r="B25" s="51">
        <v>63315</v>
      </c>
      <c r="C25" s="51">
        <v>61157</v>
      </c>
      <c r="D25" s="51">
        <v>2158</v>
      </c>
      <c r="E25" s="51">
        <v>0</v>
      </c>
      <c r="F25" s="51">
        <v>45017</v>
      </c>
      <c r="G25" s="86"/>
      <c r="H25" s="26"/>
      <c r="I25" s="26"/>
      <c r="J25" s="26"/>
      <c r="K25" s="26"/>
      <c r="L25" s="227" t="s">
        <v>131</v>
      </c>
      <c r="M25" s="227"/>
      <c r="N25" s="227"/>
      <c r="O25" s="227"/>
      <c r="P25" s="26"/>
      <c r="Q25" s="26"/>
    </row>
    <row r="26" spans="1:17" ht="6.75" customHeight="1">
      <c r="A26" s="28"/>
      <c r="B26" s="51"/>
      <c r="C26" s="51"/>
      <c r="D26" s="51"/>
      <c r="E26" s="51"/>
      <c r="F26" s="51"/>
      <c r="G26" s="86"/>
      <c r="H26" s="26"/>
      <c r="I26" s="26"/>
      <c r="J26" s="26"/>
      <c r="K26" s="26"/>
      <c r="L26" s="26"/>
      <c r="M26" s="26"/>
      <c r="N26" s="26"/>
      <c r="O26" s="26"/>
      <c r="P26" s="26"/>
      <c r="Q26" s="26"/>
    </row>
    <row r="27" spans="1:17" s="15" customFormat="1" ht="10.5" customHeight="1">
      <c r="A27" s="24"/>
      <c r="B27" s="50">
        <v>233656</v>
      </c>
      <c r="C27" s="50">
        <v>226704</v>
      </c>
      <c r="D27" s="50">
        <v>6924</v>
      </c>
      <c r="E27" s="50">
        <v>28</v>
      </c>
      <c r="F27" s="50">
        <v>43243</v>
      </c>
      <c r="G27" s="99"/>
      <c r="H27" s="281" t="s">
        <v>74</v>
      </c>
      <c r="I27" s="281"/>
      <c r="J27" s="281"/>
      <c r="K27" s="281"/>
      <c r="L27" s="281"/>
      <c r="M27" s="281"/>
      <c r="N27" s="281"/>
      <c r="O27" s="281"/>
      <c r="P27" s="30"/>
      <c r="Q27" s="30"/>
    </row>
    <row r="28" spans="1:17" ht="10.5" customHeight="1">
      <c r="A28" s="31"/>
      <c r="B28" s="170">
        <v>233656</v>
      </c>
      <c r="C28" s="170">
        <v>226704</v>
      </c>
      <c r="D28" s="170">
        <v>6924</v>
      </c>
      <c r="E28" s="170">
        <v>28</v>
      </c>
      <c r="F28" s="170">
        <v>43243</v>
      </c>
      <c r="G28" s="86"/>
      <c r="H28" s="26"/>
      <c r="I28" s="26"/>
      <c r="J28" s="26"/>
      <c r="K28" s="26"/>
      <c r="L28" s="227" t="s">
        <v>128</v>
      </c>
      <c r="M28" s="227"/>
      <c r="N28" s="227"/>
      <c r="O28" s="227"/>
      <c r="P28" s="26"/>
      <c r="Q28" s="26"/>
    </row>
    <row r="29" spans="1:17" ht="10.5" customHeight="1">
      <c r="A29" s="31"/>
      <c r="B29" s="51">
        <v>0</v>
      </c>
      <c r="C29" s="51">
        <v>0</v>
      </c>
      <c r="D29" s="51">
        <v>0</v>
      </c>
      <c r="E29" s="51">
        <v>0</v>
      </c>
      <c r="F29" s="51">
        <v>0</v>
      </c>
      <c r="G29" s="86"/>
      <c r="H29" s="26"/>
      <c r="I29" s="26"/>
      <c r="J29" s="26"/>
      <c r="K29" s="26"/>
      <c r="L29" s="227" t="s">
        <v>129</v>
      </c>
      <c r="M29" s="227"/>
      <c r="N29" s="227"/>
      <c r="O29" s="227"/>
      <c r="P29" s="26"/>
      <c r="Q29" s="26"/>
    </row>
    <row r="30" spans="1:17" ht="10.5" customHeight="1">
      <c r="A30" s="25"/>
      <c r="B30" s="51" t="s">
        <v>347</v>
      </c>
      <c r="C30" s="51" t="s">
        <v>347</v>
      </c>
      <c r="D30" s="51" t="s">
        <v>347</v>
      </c>
      <c r="E30" s="51" t="s">
        <v>347</v>
      </c>
      <c r="F30" s="51" t="s">
        <v>347</v>
      </c>
      <c r="G30" s="86"/>
      <c r="H30" s="26"/>
      <c r="I30" s="26"/>
      <c r="J30" s="26"/>
      <c r="K30" s="26"/>
      <c r="L30" s="227" t="s">
        <v>130</v>
      </c>
      <c r="M30" s="227"/>
      <c r="N30" s="227"/>
      <c r="O30" s="227"/>
      <c r="P30" s="26"/>
      <c r="Q30" s="26"/>
    </row>
    <row r="31" spans="1:17" ht="10.5" customHeight="1">
      <c r="A31" s="31"/>
      <c r="B31" s="51" t="s">
        <v>347</v>
      </c>
      <c r="C31" s="51" t="s">
        <v>347</v>
      </c>
      <c r="D31" s="51" t="s">
        <v>347</v>
      </c>
      <c r="E31" s="51" t="s">
        <v>347</v>
      </c>
      <c r="F31" s="51" t="s">
        <v>347</v>
      </c>
      <c r="G31" s="86"/>
      <c r="H31" s="26"/>
      <c r="I31" s="26"/>
      <c r="J31" s="26"/>
      <c r="K31" s="26"/>
      <c r="L31" s="227" t="s">
        <v>131</v>
      </c>
      <c r="M31" s="227"/>
      <c r="N31" s="227"/>
      <c r="O31" s="227"/>
      <c r="P31" s="26"/>
      <c r="Q31" s="26"/>
    </row>
    <row r="32" spans="1:17" ht="10.5" customHeight="1">
      <c r="A32" s="25"/>
      <c r="B32" s="51" t="s">
        <v>347</v>
      </c>
      <c r="C32" s="51" t="s">
        <v>347</v>
      </c>
      <c r="D32" s="51" t="s">
        <v>347</v>
      </c>
      <c r="E32" s="51" t="s">
        <v>347</v>
      </c>
      <c r="F32" s="51" t="s">
        <v>347</v>
      </c>
      <c r="G32" s="86"/>
      <c r="H32" s="26"/>
      <c r="I32" s="26"/>
      <c r="J32" s="26"/>
      <c r="K32" s="26"/>
      <c r="L32" s="227" t="s">
        <v>132</v>
      </c>
      <c r="M32" s="227"/>
      <c r="N32" s="227"/>
      <c r="O32" s="227"/>
      <c r="P32" s="26"/>
      <c r="Q32" s="26"/>
    </row>
    <row r="33" spans="1:17" ht="6.75" customHeight="1">
      <c r="A33" s="25"/>
      <c r="B33" s="51"/>
      <c r="C33" s="51"/>
      <c r="D33" s="51"/>
      <c r="E33" s="51"/>
      <c r="F33" s="51"/>
      <c r="G33" s="86"/>
      <c r="Q33" s="6"/>
    </row>
    <row r="34" spans="1:17" s="15" customFormat="1" ht="10.5" customHeight="1">
      <c r="A34" s="24"/>
      <c r="B34" s="50">
        <v>107721</v>
      </c>
      <c r="C34" s="50">
        <v>55230</v>
      </c>
      <c r="D34" s="50">
        <v>52491</v>
      </c>
      <c r="E34" s="50">
        <v>0</v>
      </c>
      <c r="F34" s="50">
        <v>43286</v>
      </c>
      <c r="G34" s="99"/>
      <c r="H34" s="281" t="s">
        <v>75</v>
      </c>
      <c r="I34" s="281"/>
      <c r="J34" s="281"/>
      <c r="K34" s="281"/>
      <c r="L34" s="281"/>
      <c r="M34" s="281"/>
      <c r="N34" s="281"/>
      <c r="O34" s="281"/>
      <c r="P34" s="30"/>
      <c r="Q34" s="30"/>
    </row>
    <row r="35" spans="1:17" ht="10.5" customHeight="1">
      <c r="A35" s="25"/>
      <c r="B35" s="51" t="s">
        <v>349</v>
      </c>
      <c r="C35" s="51" t="s">
        <v>349</v>
      </c>
      <c r="D35" s="51" t="s">
        <v>349</v>
      </c>
      <c r="E35" s="51" t="s">
        <v>349</v>
      </c>
      <c r="F35" s="51" t="s">
        <v>349</v>
      </c>
      <c r="G35" s="86"/>
      <c r="H35" s="26"/>
      <c r="I35" s="26"/>
      <c r="J35" s="26"/>
      <c r="K35" s="26"/>
      <c r="L35" s="227" t="s">
        <v>128</v>
      </c>
      <c r="M35" s="227"/>
      <c r="N35" s="227"/>
      <c r="O35" s="227"/>
      <c r="P35" s="26"/>
      <c r="Q35" s="26"/>
    </row>
    <row r="36" spans="1:17" ht="10.5" customHeight="1">
      <c r="A36" s="31"/>
      <c r="B36" s="170">
        <v>107721</v>
      </c>
      <c r="C36" s="170">
        <v>55230</v>
      </c>
      <c r="D36" s="170">
        <v>52491</v>
      </c>
      <c r="E36" s="170">
        <v>0</v>
      </c>
      <c r="F36" s="170">
        <v>43286</v>
      </c>
      <c r="G36" s="86"/>
      <c r="H36" s="26"/>
      <c r="I36" s="26"/>
      <c r="J36" s="26"/>
      <c r="K36" s="26"/>
      <c r="L36" s="227" t="s">
        <v>129</v>
      </c>
      <c r="M36" s="227"/>
      <c r="N36" s="227"/>
      <c r="O36" s="227"/>
      <c r="P36" s="26"/>
      <c r="Q36" s="26"/>
    </row>
    <row r="37" spans="1:17" ht="10.5" customHeight="1">
      <c r="A37" s="31"/>
      <c r="B37" s="51" t="s">
        <v>347</v>
      </c>
      <c r="C37" s="51" t="s">
        <v>347</v>
      </c>
      <c r="D37" s="51" t="s">
        <v>347</v>
      </c>
      <c r="E37" s="51" t="s">
        <v>347</v>
      </c>
      <c r="F37" s="51" t="s">
        <v>347</v>
      </c>
      <c r="G37" s="86"/>
      <c r="H37" s="26"/>
      <c r="I37" s="26"/>
      <c r="J37" s="26"/>
      <c r="K37" s="26"/>
      <c r="L37" s="227" t="s">
        <v>130</v>
      </c>
      <c r="M37" s="227"/>
      <c r="N37" s="227"/>
      <c r="O37" s="227"/>
      <c r="P37" s="26"/>
      <c r="Q37" s="26"/>
    </row>
    <row r="38" spans="1:17" ht="10.5" customHeight="1">
      <c r="A38" s="25"/>
      <c r="B38" s="51" t="s">
        <v>347</v>
      </c>
      <c r="C38" s="51" t="s">
        <v>347</v>
      </c>
      <c r="D38" s="51" t="s">
        <v>347</v>
      </c>
      <c r="E38" s="51" t="s">
        <v>347</v>
      </c>
      <c r="F38" s="51" t="s">
        <v>347</v>
      </c>
      <c r="G38" s="86"/>
      <c r="H38" s="26"/>
      <c r="I38" s="26"/>
      <c r="J38" s="26"/>
      <c r="K38" s="26"/>
      <c r="L38" s="227" t="s">
        <v>131</v>
      </c>
      <c r="M38" s="227"/>
      <c r="N38" s="227"/>
      <c r="O38" s="227"/>
      <c r="P38" s="26"/>
      <c r="Q38" s="26"/>
    </row>
    <row r="39" spans="1:17" ht="10.5" customHeight="1">
      <c r="A39" s="25"/>
      <c r="B39" s="51" t="s">
        <v>347</v>
      </c>
      <c r="C39" s="51" t="s">
        <v>347</v>
      </c>
      <c r="D39" s="51" t="s">
        <v>347</v>
      </c>
      <c r="E39" s="51" t="s">
        <v>347</v>
      </c>
      <c r="F39" s="51" t="s">
        <v>347</v>
      </c>
      <c r="G39" s="86"/>
      <c r="H39" s="26"/>
      <c r="I39" s="26"/>
      <c r="J39" s="26"/>
      <c r="K39" s="26"/>
      <c r="L39" s="227" t="s">
        <v>132</v>
      </c>
      <c r="M39" s="227"/>
      <c r="N39" s="227"/>
      <c r="O39" s="227"/>
      <c r="P39" s="26"/>
      <c r="Q39" s="26"/>
    </row>
    <row r="40" spans="1:17" ht="6.75" customHeight="1">
      <c r="A40" s="28"/>
      <c r="B40" s="51"/>
      <c r="C40" s="51"/>
      <c r="D40" s="51"/>
      <c r="E40" s="51"/>
      <c r="F40" s="51"/>
      <c r="G40" s="86"/>
      <c r="H40" s="26"/>
      <c r="I40" s="26"/>
      <c r="J40" s="26"/>
      <c r="K40" s="26"/>
      <c r="L40" s="26"/>
      <c r="M40" s="26"/>
      <c r="N40" s="26"/>
      <c r="O40" s="26"/>
      <c r="P40" s="26"/>
      <c r="Q40" s="26"/>
    </row>
    <row r="41" spans="1:17" s="15" customFormat="1" ht="10.5" customHeight="1">
      <c r="A41" s="24"/>
      <c r="B41" s="50">
        <v>531361</v>
      </c>
      <c r="C41" s="50">
        <v>530061</v>
      </c>
      <c r="D41" s="50">
        <v>1300</v>
      </c>
      <c r="E41" s="50">
        <v>0</v>
      </c>
      <c r="F41" s="50">
        <v>271293</v>
      </c>
      <c r="G41" s="99"/>
      <c r="H41" s="281" t="s">
        <v>76</v>
      </c>
      <c r="I41" s="281"/>
      <c r="J41" s="281"/>
      <c r="K41" s="281"/>
      <c r="L41" s="281"/>
      <c r="M41" s="281"/>
      <c r="N41" s="281"/>
      <c r="O41" s="281"/>
      <c r="P41" s="30"/>
      <c r="Q41" s="30"/>
    </row>
    <row r="42" spans="1:17" ht="10.5" customHeight="1">
      <c r="A42" s="31"/>
      <c r="B42" s="51" t="s">
        <v>350</v>
      </c>
      <c r="C42" s="51" t="s">
        <v>350</v>
      </c>
      <c r="D42" s="51" t="s">
        <v>350</v>
      </c>
      <c r="E42" s="51" t="s">
        <v>350</v>
      </c>
      <c r="F42" s="51" t="s">
        <v>350</v>
      </c>
      <c r="G42" s="86"/>
      <c r="H42" s="26"/>
      <c r="I42" s="26"/>
      <c r="J42" s="26"/>
      <c r="K42" s="26"/>
      <c r="L42" s="227" t="s">
        <v>128</v>
      </c>
      <c r="M42" s="227"/>
      <c r="N42" s="227"/>
      <c r="O42" s="227"/>
      <c r="P42" s="26"/>
      <c r="Q42" s="26"/>
    </row>
    <row r="43" spans="1:17" ht="10.5" customHeight="1">
      <c r="A43" s="25"/>
      <c r="B43" s="51" t="s">
        <v>347</v>
      </c>
      <c r="C43" s="51" t="s">
        <v>347</v>
      </c>
      <c r="D43" s="51" t="s">
        <v>347</v>
      </c>
      <c r="E43" s="51" t="s">
        <v>347</v>
      </c>
      <c r="F43" s="51" t="s">
        <v>347</v>
      </c>
      <c r="G43" s="86"/>
      <c r="H43" s="26"/>
      <c r="I43" s="26"/>
      <c r="J43" s="26"/>
      <c r="K43" s="26"/>
      <c r="L43" s="227" t="s">
        <v>129</v>
      </c>
      <c r="M43" s="227"/>
      <c r="N43" s="227"/>
      <c r="O43" s="227"/>
      <c r="P43" s="26"/>
      <c r="Q43" s="26"/>
    </row>
    <row r="44" spans="1:17" ht="10.5" customHeight="1">
      <c r="A44" s="25"/>
      <c r="B44" s="170">
        <v>376078</v>
      </c>
      <c r="C44" s="170">
        <v>375778</v>
      </c>
      <c r="D44" s="170">
        <v>300</v>
      </c>
      <c r="E44" s="170">
        <v>0</v>
      </c>
      <c r="F44" s="170">
        <v>170263</v>
      </c>
      <c r="G44" s="86"/>
      <c r="H44" s="26"/>
      <c r="I44" s="26"/>
      <c r="J44" s="26"/>
      <c r="K44" s="26"/>
      <c r="L44" s="227" t="s">
        <v>130</v>
      </c>
      <c r="M44" s="227"/>
      <c r="N44" s="227"/>
      <c r="O44" s="227"/>
      <c r="P44" s="26"/>
      <c r="Q44" s="26"/>
    </row>
    <row r="45" spans="1:17" ht="10.5" customHeight="1">
      <c r="A45" s="25"/>
      <c r="B45" s="51">
        <v>35491</v>
      </c>
      <c r="C45" s="51">
        <v>34791</v>
      </c>
      <c r="D45" s="51">
        <v>700</v>
      </c>
      <c r="E45" s="51">
        <v>0</v>
      </c>
      <c r="F45" s="51">
        <v>21688</v>
      </c>
      <c r="G45" s="86"/>
      <c r="H45" s="26"/>
      <c r="I45" s="26"/>
      <c r="J45" s="26"/>
      <c r="K45" s="26"/>
      <c r="L45" s="227" t="s">
        <v>131</v>
      </c>
      <c r="M45" s="227"/>
      <c r="N45" s="227"/>
      <c r="O45" s="227"/>
      <c r="P45" s="26"/>
      <c r="Q45" s="26"/>
    </row>
    <row r="46" spans="1:17" ht="10.5" customHeight="1">
      <c r="A46" s="25"/>
      <c r="B46" s="51" t="s">
        <v>347</v>
      </c>
      <c r="C46" s="51" t="s">
        <v>347</v>
      </c>
      <c r="D46" s="51" t="s">
        <v>347</v>
      </c>
      <c r="E46" s="51" t="s">
        <v>347</v>
      </c>
      <c r="F46" s="51" t="s">
        <v>347</v>
      </c>
      <c r="G46" s="86"/>
      <c r="H46" s="26"/>
      <c r="I46" s="26"/>
      <c r="J46" s="26"/>
      <c r="K46" s="26"/>
      <c r="L46" s="227" t="s">
        <v>132</v>
      </c>
      <c r="M46" s="227"/>
      <c r="N46" s="227"/>
      <c r="O46" s="227"/>
      <c r="P46" s="26"/>
      <c r="Q46" s="26"/>
    </row>
    <row r="47" spans="1:17" ht="10.5" customHeight="1">
      <c r="A47" s="25"/>
      <c r="B47" s="170">
        <v>119792</v>
      </c>
      <c r="C47" s="170">
        <v>119492</v>
      </c>
      <c r="D47" s="170">
        <v>300</v>
      </c>
      <c r="E47" s="170">
        <v>0</v>
      </c>
      <c r="F47" s="170">
        <v>79342</v>
      </c>
      <c r="G47" s="86"/>
      <c r="H47" s="26"/>
      <c r="I47" s="26"/>
      <c r="J47" s="26"/>
      <c r="K47" s="26"/>
      <c r="L47" s="227" t="s">
        <v>133</v>
      </c>
      <c r="M47" s="227"/>
      <c r="N47" s="227"/>
      <c r="O47" s="227"/>
      <c r="P47" s="26"/>
      <c r="Q47" s="26"/>
    </row>
    <row r="48" spans="1:17" ht="6.75" customHeight="1">
      <c r="A48" s="28"/>
      <c r="B48" s="51"/>
      <c r="C48" s="51"/>
      <c r="D48" s="51"/>
      <c r="E48" s="51"/>
      <c r="F48" s="51"/>
      <c r="G48" s="86"/>
      <c r="H48" s="26"/>
      <c r="I48" s="26"/>
      <c r="J48" s="26"/>
      <c r="K48" s="26"/>
      <c r="L48" s="26"/>
      <c r="M48" s="26"/>
      <c r="N48" s="26"/>
      <c r="O48" s="26"/>
      <c r="P48" s="26"/>
      <c r="Q48" s="26"/>
    </row>
    <row r="49" spans="1:17" s="15" customFormat="1" ht="10.5" customHeight="1">
      <c r="A49" s="24"/>
      <c r="B49" s="50">
        <v>25144</v>
      </c>
      <c r="C49" s="50">
        <v>20648</v>
      </c>
      <c r="D49" s="50">
        <v>4496</v>
      </c>
      <c r="E49" s="50">
        <v>0</v>
      </c>
      <c r="F49" s="50">
        <v>10675</v>
      </c>
      <c r="G49" s="99"/>
      <c r="H49" s="281" t="s">
        <v>77</v>
      </c>
      <c r="I49" s="281"/>
      <c r="J49" s="281"/>
      <c r="K49" s="281"/>
      <c r="L49" s="281"/>
      <c r="M49" s="281"/>
      <c r="N49" s="281"/>
      <c r="O49" s="281"/>
      <c r="P49" s="30"/>
      <c r="Q49" s="30"/>
    </row>
    <row r="50" spans="1:17" ht="10.5" customHeight="1">
      <c r="A50" s="25"/>
      <c r="B50" s="51" t="s">
        <v>349</v>
      </c>
      <c r="C50" s="51" t="s">
        <v>349</v>
      </c>
      <c r="D50" s="51" t="s">
        <v>349</v>
      </c>
      <c r="E50" s="51" t="s">
        <v>349</v>
      </c>
      <c r="F50" s="51" t="s">
        <v>349</v>
      </c>
      <c r="G50" s="86"/>
      <c r="H50" s="26"/>
      <c r="I50" s="26"/>
      <c r="J50" s="26"/>
      <c r="K50" s="26"/>
      <c r="L50" s="227" t="s">
        <v>128</v>
      </c>
      <c r="M50" s="227"/>
      <c r="N50" s="227"/>
      <c r="O50" s="227"/>
      <c r="P50" s="26"/>
      <c r="Q50" s="26"/>
    </row>
    <row r="51" spans="1:17" ht="10.5" customHeight="1">
      <c r="A51" s="25"/>
      <c r="B51" s="51">
        <v>0</v>
      </c>
      <c r="C51" s="51">
        <v>0</v>
      </c>
      <c r="D51" s="51">
        <v>0</v>
      </c>
      <c r="E51" s="51">
        <v>0</v>
      </c>
      <c r="F51" s="51">
        <v>0</v>
      </c>
      <c r="G51" s="86"/>
      <c r="H51" s="26"/>
      <c r="I51" s="26"/>
      <c r="J51" s="26"/>
      <c r="K51" s="26"/>
      <c r="L51" s="227" t="s">
        <v>129</v>
      </c>
      <c r="M51" s="227"/>
      <c r="N51" s="227"/>
      <c r="O51" s="227"/>
      <c r="P51" s="26"/>
      <c r="Q51" s="26"/>
    </row>
    <row r="52" spans="1:17" ht="10.5" customHeight="1">
      <c r="A52" s="25"/>
      <c r="B52" s="170">
        <v>25144</v>
      </c>
      <c r="C52" s="170">
        <v>20648</v>
      </c>
      <c r="D52" s="170">
        <v>4496</v>
      </c>
      <c r="E52" s="170">
        <v>0</v>
      </c>
      <c r="F52" s="170">
        <v>10675</v>
      </c>
      <c r="G52" s="86"/>
      <c r="H52" s="26"/>
      <c r="I52" s="26"/>
      <c r="J52" s="26"/>
      <c r="K52" s="26"/>
      <c r="L52" s="227" t="s">
        <v>130</v>
      </c>
      <c r="M52" s="227"/>
      <c r="N52" s="227"/>
      <c r="O52" s="227"/>
      <c r="P52" s="26"/>
      <c r="Q52" s="26"/>
    </row>
    <row r="53" spans="1:7" ht="6.75" customHeight="1">
      <c r="A53" s="25"/>
      <c r="B53" s="51"/>
      <c r="C53" s="51"/>
      <c r="D53" s="51"/>
      <c r="E53" s="51"/>
      <c r="F53" s="51"/>
      <c r="G53" s="86"/>
    </row>
    <row r="54" spans="1:17" s="15" customFormat="1" ht="10.5" customHeight="1">
      <c r="A54" s="24"/>
      <c r="B54" s="50">
        <v>151391</v>
      </c>
      <c r="C54" s="50">
        <v>139609</v>
      </c>
      <c r="D54" s="50">
        <v>11697</v>
      </c>
      <c r="E54" s="50">
        <v>85</v>
      </c>
      <c r="F54" s="50">
        <v>93418</v>
      </c>
      <c r="G54" s="99"/>
      <c r="H54" s="281" t="s">
        <v>138</v>
      </c>
      <c r="I54" s="281"/>
      <c r="J54" s="281"/>
      <c r="K54" s="281"/>
      <c r="L54" s="281"/>
      <c r="M54" s="281"/>
      <c r="N54" s="281"/>
      <c r="O54" s="281"/>
      <c r="P54" s="30"/>
      <c r="Q54" s="30"/>
    </row>
    <row r="55" spans="1:17" ht="10.5" customHeight="1">
      <c r="A55" s="25"/>
      <c r="B55" s="51" t="s">
        <v>354</v>
      </c>
      <c r="C55" s="51" t="s">
        <v>354</v>
      </c>
      <c r="D55" s="51" t="s">
        <v>354</v>
      </c>
      <c r="E55" s="51" t="s">
        <v>354</v>
      </c>
      <c r="F55" s="51" t="s">
        <v>354</v>
      </c>
      <c r="G55" s="86"/>
      <c r="H55" s="26"/>
      <c r="I55" s="26"/>
      <c r="J55" s="26"/>
      <c r="K55" s="22"/>
      <c r="L55" s="227" t="s">
        <v>128</v>
      </c>
      <c r="M55" s="227"/>
      <c r="N55" s="227"/>
      <c r="O55" s="227"/>
      <c r="P55" s="26"/>
      <c r="Q55" s="26"/>
    </row>
    <row r="56" spans="1:17" ht="10.5" customHeight="1">
      <c r="A56" s="31"/>
      <c r="B56" s="51" t="s">
        <v>347</v>
      </c>
      <c r="C56" s="51" t="s">
        <v>347</v>
      </c>
      <c r="D56" s="51" t="s">
        <v>347</v>
      </c>
      <c r="E56" s="51" t="s">
        <v>347</v>
      </c>
      <c r="F56" s="51" t="s">
        <v>347</v>
      </c>
      <c r="G56" s="86"/>
      <c r="H56" s="26"/>
      <c r="I56" s="26"/>
      <c r="J56" s="26"/>
      <c r="K56" s="22"/>
      <c r="L56" s="227" t="s">
        <v>129</v>
      </c>
      <c r="M56" s="227"/>
      <c r="N56" s="227"/>
      <c r="O56" s="227"/>
      <c r="P56" s="26"/>
      <c r="Q56" s="26"/>
    </row>
    <row r="57" spans="1:17" ht="10.5" customHeight="1">
      <c r="A57" s="31"/>
      <c r="B57" s="170">
        <v>105074</v>
      </c>
      <c r="C57" s="170">
        <v>93292</v>
      </c>
      <c r="D57" s="170">
        <v>11697</v>
      </c>
      <c r="E57" s="170">
        <v>85</v>
      </c>
      <c r="F57" s="170">
        <v>77425</v>
      </c>
      <c r="G57" s="86"/>
      <c r="H57" s="26"/>
      <c r="I57" s="26"/>
      <c r="J57" s="26"/>
      <c r="K57" s="22"/>
      <c r="L57" s="227" t="s">
        <v>130</v>
      </c>
      <c r="M57" s="227"/>
      <c r="N57" s="227"/>
      <c r="O57" s="227"/>
      <c r="P57" s="26"/>
      <c r="Q57" s="26"/>
    </row>
    <row r="58" spans="1:17" ht="10.5" customHeight="1">
      <c r="A58" s="25"/>
      <c r="B58" s="51">
        <v>0</v>
      </c>
      <c r="C58" s="51">
        <v>0</v>
      </c>
      <c r="D58" s="51">
        <v>0</v>
      </c>
      <c r="E58" s="51">
        <v>0</v>
      </c>
      <c r="F58" s="51">
        <v>0</v>
      </c>
      <c r="G58" s="86"/>
      <c r="H58" s="26"/>
      <c r="I58" s="26"/>
      <c r="J58" s="26"/>
      <c r="K58" s="22"/>
      <c r="L58" s="227" t="s">
        <v>131</v>
      </c>
      <c r="M58" s="227"/>
      <c r="N58" s="227"/>
      <c r="O58" s="227"/>
      <c r="P58" s="26"/>
      <c r="Q58" s="26"/>
    </row>
    <row r="59" spans="1:17" ht="10.5" customHeight="1">
      <c r="A59" s="25"/>
      <c r="B59" s="51" t="s">
        <v>347</v>
      </c>
      <c r="C59" s="51" t="s">
        <v>347</v>
      </c>
      <c r="D59" s="51" t="s">
        <v>347</v>
      </c>
      <c r="E59" s="51" t="s">
        <v>347</v>
      </c>
      <c r="F59" s="51" t="s">
        <v>347</v>
      </c>
      <c r="G59" s="86"/>
      <c r="H59" s="26"/>
      <c r="I59" s="26"/>
      <c r="J59" s="26"/>
      <c r="K59" s="22"/>
      <c r="L59" s="227" t="s">
        <v>132</v>
      </c>
      <c r="M59" s="227"/>
      <c r="N59" s="227"/>
      <c r="O59" s="227"/>
      <c r="P59" s="26"/>
      <c r="Q59" s="26"/>
    </row>
    <row r="60" spans="1:17" ht="10.5" customHeight="1">
      <c r="A60" s="25"/>
      <c r="B60" s="51">
        <v>0</v>
      </c>
      <c r="C60" s="51">
        <v>0</v>
      </c>
      <c r="D60" s="51">
        <v>0</v>
      </c>
      <c r="E60" s="51">
        <v>0</v>
      </c>
      <c r="F60" s="51">
        <v>0</v>
      </c>
      <c r="G60" s="86"/>
      <c r="H60" s="26"/>
      <c r="I60" s="26"/>
      <c r="J60" s="26"/>
      <c r="K60" s="22"/>
      <c r="L60" s="227" t="s">
        <v>133</v>
      </c>
      <c r="M60" s="227"/>
      <c r="N60" s="227"/>
      <c r="O60" s="227"/>
      <c r="P60" s="26"/>
      <c r="Q60" s="26"/>
    </row>
    <row r="61" spans="1:17" ht="10.5" customHeight="1">
      <c r="A61" s="31"/>
      <c r="B61" s="170">
        <v>46317</v>
      </c>
      <c r="C61" s="170">
        <v>46317</v>
      </c>
      <c r="D61" s="170">
        <v>0</v>
      </c>
      <c r="E61" s="170">
        <v>0</v>
      </c>
      <c r="F61" s="170">
        <v>15993</v>
      </c>
      <c r="G61" s="86"/>
      <c r="H61" s="26"/>
      <c r="I61" s="26"/>
      <c r="J61" s="26"/>
      <c r="K61" s="22"/>
      <c r="L61" s="227" t="s">
        <v>135</v>
      </c>
      <c r="M61" s="227"/>
      <c r="N61" s="227"/>
      <c r="O61" s="227"/>
      <c r="P61" s="26"/>
      <c r="Q61" s="26"/>
    </row>
    <row r="62" spans="1:17" ht="10.5" customHeight="1">
      <c r="A62" s="25"/>
      <c r="B62" s="51" t="s">
        <v>347</v>
      </c>
      <c r="C62" s="51" t="s">
        <v>347</v>
      </c>
      <c r="D62" s="51" t="s">
        <v>347</v>
      </c>
      <c r="E62" s="51" t="s">
        <v>347</v>
      </c>
      <c r="F62" s="51" t="s">
        <v>347</v>
      </c>
      <c r="G62" s="86"/>
      <c r="H62" s="26"/>
      <c r="I62" s="26"/>
      <c r="J62" s="26"/>
      <c r="K62" s="22"/>
      <c r="L62" s="227" t="s">
        <v>136</v>
      </c>
      <c r="M62" s="227"/>
      <c r="N62" s="227"/>
      <c r="O62" s="227"/>
      <c r="P62" s="26"/>
      <c r="Q62" s="26"/>
    </row>
    <row r="63" spans="1:17" ht="6.75" customHeight="1">
      <c r="A63" s="28"/>
      <c r="B63" s="51"/>
      <c r="C63" s="51"/>
      <c r="D63" s="51"/>
      <c r="E63" s="51"/>
      <c r="F63" s="51"/>
      <c r="G63" s="86"/>
      <c r="H63" s="26"/>
      <c r="I63" s="26"/>
      <c r="J63" s="26"/>
      <c r="K63" s="26"/>
      <c r="L63" s="26"/>
      <c r="M63" s="26"/>
      <c r="N63" s="26"/>
      <c r="O63" s="26"/>
      <c r="P63" s="26"/>
      <c r="Q63" s="26"/>
    </row>
    <row r="64" spans="1:17" s="15" customFormat="1" ht="10.5" customHeight="1">
      <c r="A64" s="24"/>
      <c r="B64" s="50">
        <v>127743</v>
      </c>
      <c r="C64" s="50">
        <v>121598</v>
      </c>
      <c r="D64" s="50">
        <v>6119</v>
      </c>
      <c r="E64" s="50">
        <v>26</v>
      </c>
      <c r="F64" s="50">
        <v>61819</v>
      </c>
      <c r="G64" s="99"/>
      <c r="H64" s="281" t="s">
        <v>79</v>
      </c>
      <c r="I64" s="281"/>
      <c r="J64" s="281"/>
      <c r="K64" s="281"/>
      <c r="L64" s="281"/>
      <c r="M64" s="281"/>
      <c r="N64" s="281"/>
      <c r="O64" s="281"/>
      <c r="P64" s="30"/>
      <c r="Q64" s="30"/>
    </row>
    <row r="65" spans="1:17" ht="10.5" customHeight="1">
      <c r="A65" s="25"/>
      <c r="B65" s="51">
        <v>0</v>
      </c>
      <c r="C65" s="51">
        <v>0</v>
      </c>
      <c r="D65" s="51">
        <v>0</v>
      </c>
      <c r="E65" s="51">
        <v>0</v>
      </c>
      <c r="F65" s="51">
        <v>0</v>
      </c>
      <c r="G65" s="86"/>
      <c r="H65" s="26"/>
      <c r="I65" s="26"/>
      <c r="J65" s="26"/>
      <c r="K65" s="22"/>
      <c r="L65" s="227" t="s">
        <v>128</v>
      </c>
      <c r="M65" s="227"/>
      <c r="N65" s="227"/>
      <c r="O65" s="227"/>
      <c r="P65" s="26"/>
      <c r="Q65" s="26"/>
    </row>
    <row r="66" spans="1:17" ht="10.5" customHeight="1">
      <c r="A66" s="31"/>
      <c r="B66" s="51" t="s">
        <v>347</v>
      </c>
      <c r="C66" s="51" t="s">
        <v>347</v>
      </c>
      <c r="D66" s="51" t="s">
        <v>347</v>
      </c>
      <c r="E66" s="51" t="s">
        <v>347</v>
      </c>
      <c r="F66" s="51" t="s">
        <v>347</v>
      </c>
      <c r="G66" s="86"/>
      <c r="H66" s="26"/>
      <c r="I66" s="26"/>
      <c r="J66" s="26"/>
      <c r="K66" s="22"/>
      <c r="L66" s="227" t="s">
        <v>129</v>
      </c>
      <c r="M66" s="227"/>
      <c r="N66" s="227"/>
      <c r="O66" s="227"/>
      <c r="P66" s="26"/>
      <c r="Q66" s="26"/>
    </row>
    <row r="67" spans="1:17" ht="10.5" customHeight="1">
      <c r="A67" s="25"/>
      <c r="B67" s="170">
        <v>6321</v>
      </c>
      <c r="C67" s="170">
        <v>6321</v>
      </c>
      <c r="D67" s="170">
        <v>0</v>
      </c>
      <c r="E67" s="170">
        <v>0</v>
      </c>
      <c r="F67" s="170">
        <v>1638</v>
      </c>
      <c r="G67" s="86"/>
      <c r="H67" s="26"/>
      <c r="I67" s="26"/>
      <c r="J67" s="26"/>
      <c r="K67" s="22"/>
      <c r="L67" s="227" t="s">
        <v>130</v>
      </c>
      <c r="M67" s="227"/>
      <c r="N67" s="227"/>
      <c r="O67" s="227"/>
      <c r="P67" s="26"/>
      <c r="Q67" s="26"/>
    </row>
    <row r="68" spans="1:17" ht="10.5" customHeight="1">
      <c r="A68" s="25"/>
      <c r="B68" s="51">
        <v>5973</v>
      </c>
      <c r="C68" s="51">
        <v>3709</v>
      </c>
      <c r="D68" s="51">
        <v>2238</v>
      </c>
      <c r="E68" s="51">
        <v>26</v>
      </c>
      <c r="F68" s="51">
        <v>3571</v>
      </c>
      <c r="G68" s="86"/>
      <c r="H68" s="26"/>
      <c r="I68" s="26"/>
      <c r="J68" s="26"/>
      <c r="K68" s="22"/>
      <c r="L68" s="227" t="s">
        <v>131</v>
      </c>
      <c r="M68" s="227"/>
      <c r="N68" s="227"/>
      <c r="O68" s="227"/>
      <c r="P68" s="26"/>
      <c r="Q68" s="26"/>
    </row>
    <row r="69" spans="1:17" ht="10.5" customHeight="1">
      <c r="A69" s="31"/>
      <c r="B69" s="51">
        <v>20707</v>
      </c>
      <c r="C69" s="51">
        <v>17226</v>
      </c>
      <c r="D69" s="51">
        <v>3481</v>
      </c>
      <c r="E69" s="51">
        <v>0</v>
      </c>
      <c r="F69" s="51">
        <v>12861</v>
      </c>
      <c r="G69" s="86"/>
      <c r="H69" s="26"/>
      <c r="I69" s="26"/>
      <c r="J69" s="26"/>
      <c r="K69" s="22"/>
      <c r="L69" s="227" t="s">
        <v>132</v>
      </c>
      <c r="M69" s="227"/>
      <c r="N69" s="227"/>
      <c r="O69" s="227"/>
      <c r="P69" s="26"/>
      <c r="Q69" s="26"/>
    </row>
    <row r="70" spans="1:17" ht="10.5" customHeight="1">
      <c r="A70" s="25"/>
      <c r="B70" s="51" t="s">
        <v>347</v>
      </c>
      <c r="C70" s="51" t="s">
        <v>347</v>
      </c>
      <c r="D70" s="51" t="s">
        <v>347</v>
      </c>
      <c r="E70" s="51" t="s">
        <v>347</v>
      </c>
      <c r="F70" s="51" t="s">
        <v>347</v>
      </c>
      <c r="G70" s="86"/>
      <c r="H70" s="26"/>
      <c r="I70" s="26"/>
      <c r="J70" s="26"/>
      <c r="K70" s="22"/>
      <c r="L70" s="227" t="s">
        <v>133</v>
      </c>
      <c r="M70" s="227"/>
      <c r="N70" s="227"/>
      <c r="O70" s="227"/>
      <c r="P70" s="26"/>
      <c r="Q70" s="26"/>
    </row>
    <row r="71" spans="1:17" ht="10.5" customHeight="1">
      <c r="A71" s="25"/>
      <c r="B71" s="170">
        <v>94742</v>
      </c>
      <c r="C71" s="170">
        <v>94342</v>
      </c>
      <c r="D71" s="170">
        <v>400</v>
      </c>
      <c r="E71" s="170">
        <v>0</v>
      </c>
      <c r="F71" s="170">
        <v>43749</v>
      </c>
      <c r="G71" s="86"/>
      <c r="H71" s="26"/>
      <c r="I71" s="26"/>
      <c r="J71" s="26"/>
      <c r="K71" s="22"/>
      <c r="L71" s="227" t="s">
        <v>135</v>
      </c>
      <c r="M71" s="227"/>
      <c r="N71" s="227"/>
      <c r="O71" s="227"/>
      <c r="P71" s="26"/>
      <c r="Q71" s="26"/>
    </row>
    <row r="72" spans="1:17" ht="10.5" customHeight="1">
      <c r="A72" s="31"/>
      <c r="B72" s="51" t="s">
        <v>347</v>
      </c>
      <c r="C72" s="51" t="s">
        <v>347</v>
      </c>
      <c r="D72" s="51" t="s">
        <v>347</v>
      </c>
      <c r="E72" s="51" t="s">
        <v>347</v>
      </c>
      <c r="F72" s="51" t="s">
        <v>347</v>
      </c>
      <c r="G72" s="86"/>
      <c r="H72" s="26"/>
      <c r="I72" s="26"/>
      <c r="J72" s="26"/>
      <c r="K72" s="22"/>
      <c r="L72" s="227" t="s">
        <v>136</v>
      </c>
      <c r="M72" s="227"/>
      <c r="N72" s="227"/>
      <c r="O72" s="227"/>
      <c r="P72" s="26"/>
      <c r="Q72" s="26"/>
    </row>
    <row r="73" spans="1:17" ht="6.75" customHeight="1">
      <c r="A73" s="28"/>
      <c r="B73" s="51"/>
      <c r="C73" s="51"/>
      <c r="D73" s="51"/>
      <c r="E73" s="51"/>
      <c r="F73" s="51"/>
      <c r="G73" s="86"/>
      <c r="H73" s="26"/>
      <c r="I73" s="26"/>
      <c r="J73" s="26"/>
      <c r="K73" s="26"/>
      <c r="L73" s="26"/>
      <c r="M73" s="26"/>
      <c r="N73" s="26"/>
      <c r="O73" s="26"/>
      <c r="P73" s="26"/>
      <c r="Q73" s="26"/>
    </row>
    <row r="74" spans="1:17" s="15" customFormat="1" ht="10.5" customHeight="1">
      <c r="A74" s="24"/>
      <c r="B74" s="171">
        <v>123697</v>
      </c>
      <c r="C74" s="171">
        <v>121952</v>
      </c>
      <c r="D74" s="171">
        <v>1745</v>
      </c>
      <c r="E74" s="171">
        <v>0</v>
      </c>
      <c r="F74" s="171">
        <v>80025</v>
      </c>
      <c r="G74" s="99"/>
      <c r="H74" s="281" t="s">
        <v>80</v>
      </c>
      <c r="I74" s="281"/>
      <c r="J74" s="281"/>
      <c r="K74" s="281"/>
      <c r="L74" s="281"/>
      <c r="M74" s="281"/>
      <c r="N74" s="281"/>
      <c r="O74" s="281"/>
      <c r="P74" s="30"/>
      <c r="Q74" s="30"/>
    </row>
    <row r="75" spans="1:17" ht="10.5" customHeight="1">
      <c r="A75" s="25"/>
      <c r="B75" s="170">
        <v>12343</v>
      </c>
      <c r="C75" s="170">
        <v>12343</v>
      </c>
      <c r="D75" s="170">
        <v>0</v>
      </c>
      <c r="E75" s="170">
        <v>0</v>
      </c>
      <c r="F75" s="170">
        <v>3862</v>
      </c>
      <c r="G75" s="86"/>
      <c r="H75" s="26"/>
      <c r="I75" s="26"/>
      <c r="J75" s="26"/>
      <c r="K75" s="22"/>
      <c r="L75" s="227" t="s">
        <v>128</v>
      </c>
      <c r="M75" s="227"/>
      <c r="N75" s="227"/>
      <c r="O75" s="227"/>
      <c r="P75" s="26"/>
      <c r="Q75" s="26"/>
    </row>
    <row r="76" spans="1:17" ht="10.5" customHeight="1">
      <c r="A76" s="25"/>
      <c r="B76" s="51" t="s">
        <v>347</v>
      </c>
      <c r="C76" s="51" t="s">
        <v>347</v>
      </c>
      <c r="D76" s="51" t="s">
        <v>347</v>
      </c>
      <c r="E76" s="51" t="s">
        <v>347</v>
      </c>
      <c r="F76" s="51" t="s">
        <v>347</v>
      </c>
      <c r="G76" s="86"/>
      <c r="H76" s="26"/>
      <c r="I76" s="26"/>
      <c r="J76" s="26"/>
      <c r="K76" s="22"/>
      <c r="L76" s="227" t="s">
        <v>129</v>
      </c>
      <c r="M76" s="227"/>
      <c r="N76" s="227"/>
      <c r="O76" s="227"/>
      <c r="P76" s="26"/>
      <c r="Q76" s="26"/>
    </row>
    <row r="77" spans="1:17" ht="10.5" customHeight="1">
      <c r="A77" s="25"/>
      <c r="B77" s="51" t="s">
        <v>347</v>
      </c>
      <c r="C77" s="51" t="s">
        <v>347</v>
      </c>
      <c r="D77" s="51" t="s">
        <v>347</v>
      </c>
      <c r="E77" s="51" t="s">
        <v>347</v>
      </c>
      <c r="F77" s="51" t="s">
        <v>347</v>
      </c>
      <c r="G77" s="86"/>
      <c r="H77" s="26"/>
      <c r="I77" s="26"/>
      <c r="J77" s="26"/>
      <c r="K77" s="22"/>
      <c r="L77" s="227" t="s">
        <v>130</v>
      </c>
      <c r="M77" s="227"/>
      <c r="N77" s="227"/>
      <c r="O77" s="227"/>
      <c r="P77" s="26"/>
      <c r="Q77" s="6"/>
    </row>
    <row r="78" spans="1:17" ht="10.5" customHeight="1">
      <c r="A78" s="31"/>
      <c r="B78" s="170">
        <v>111354</v>
      </c>
      <c r="C78" s="170">
        <v>109609</v>
      </c>
      <c r="D78" s="170">
        <v>1745</v>
      </c>
      <c r="E78" s="170">
        <v>0</v>
      </c>
      <c r="F78" s="170">
        <v>76163</v>
      </c>
      <c r="G78" s="86"/>
      <c r="H78" s="26"/>
      <c r="I78" s="26"/>
      <c r="J78" s="26"/>
      <c r="K78" s="22"/>
      <c r="L78" s="227" t="s">
        <v>131</v>
      </c>
      <c r="M78" s="227"/>
      <c r="N78" s="227"/>
      <c r="O78" s="227"/>
      <c r="P78" s="26"/>
      <c r="Q78" s="26"/>
    </row>
    <row r="79" spans="1:17" ht="6.75" customHeight="1">
      <c r="A79" s="28"/>
      <c r="B79" s="51"/>
      <c r="C79" s="51"/>
      <c r="D79" s="51"/>
      <c r="E79" s="51"/>
      <c r="F79" s="51"/>
      <c r="G79" s="86"/>
      <c r="H79" s="22"/>
      <c r="I79" s="22"/>
      <c r="J79" s="22"/>
      <c r="K79" s="22"/>
      <c r="L79" s="22"/>
      <c r="M79" s="22"/>
      <c r="N79" s="22"/>
      <c r="O79" s="26"/>
      <c r="P79" s="26"/>
      <c r="Q79" s="26"/>
    </row>
    <row r="80" spans="1:17" s="15" customFormat="1" ht="10.5" customHeight="1">
      <c r="A80" s="24"/>
      <c r="B80" s="50" t="s">
        <v>347</v>
      </c>
      <c r="C80" s="50" t="s">
        <v>347</v>
      </c>
      <c r="D80" s="50" t="s">
        <v>347</v>
      </c>
      <c r="E80" s="50" t="s">
        <v>347</v>
      </c>
      <c r="F80" s="50" t="s">
        <v>347</v>
      </c>
      <c r="G80" s="99"/>
      <c r="H80" s="281" t="s">
        <v>81</v>
      </c>
      <c r="I80" s="281"/>
      <c r="J80" s="281"/>
      <c r="K80" s="281"/>
      <c r="L80" s="281"/>
      <c r="M80" s="281"/>
      <c r="N80" s="281"/>
      <c r="O80" s="281"/>
      <c r="P80" s="30"/>
      <c r="Q80" s="30"/>
    </row>
    <row r="81" spans="2:16" ht="10.5" customHeight="1">
      <c r="B81" s="9"/>
      <c r="C81" s="9"/>
      <c r="D81" s="9"/>
      <c r="E81" s="9"/>
      <c r="F81" s="9"/>
      <c r="G81" s="88"/>
      <c r="H81" s="9"/>
      <c r="I81" s="9"/>
      <c r="J81" s="9"/>
      <c r="K81" s="9"/>
      <c r="L81" s="9"/>
      <c r="M81" s="9"/>
      <c r="N81" s="9"/>
      <c r="O81" s="9"/>
      <c r="P81" s="9"/>
    </row>
    <row r="82" ht="10.5" customHeight="1"/>
    <row r="83" ht="10.5" customHeight="1"/>
    <row r="84" ht="10.5" customHeight="1"/>
    <row r="90" spans="1:17" ht="15.75" customHeight="1">
      <c r="A90" s="25"/>
      <c r="B90" s="25">
        <f>SUM(B10,B15,B21,B27,B34,B41,B49,B54,B64,B74,B80)</f>
        <v>2356819</v>
      </c>
      <c r="C90" s="25">
        <f>SUM(C10,C15,C21,C27,C34,C41,C49,C54,C64,C74,C80)</f>
        <v>2221939</v>
      </c>
      <c r="D90" s="25">
        <f>SUM(D10,D15,D21,D27,D34,D41,D49,D54,D64,D74,D80)</f>
        <v>134431</v>
      </c>
      <c r="E90" s="25">
        <f>SUM(E10,E15,E21,E27,E34,E41,E49,E54,E64,E74,E80)</f>
        <v>449</v>
      </c>
      <c r="F90" s="25">
        <f>SUM(F10,F15,F21,F27,F34,F41,F49,F54,F64,F74,F80)</f>
        <v>982652</v>
      </c>
      <c r="H90" s="227" t="s">
        <v>137</v>
      </c>
      <c r="I90" s="227"/>
      <c r="J90" s="227"/>
      <c r="K90" s="227"/>
      <c r="L90" s="227"/>
      <c r="M90" s="227"/>
      <c r="N90" s="227"/>
      <c r="O90" s="290"/>
      <c r="P90" s="26"/>
      <c r="Q90" s="26"/>
    </row>
  </sheetData>
  <mergeCells count="70">
    <mergeCell ref="B6:B7"/>
    <mergeCell ref="B5:E5"/>
    <mergeCell ref="L13:O13"/>
    <mergeCell ref="C6:C7"/>
    <mergeCell ref="G6:P6"/>
    <mergeCell ref="E6:E7"/>
    <mergeCell ref="H10:O10"/>
    <mergeCell ref="L11:O11"/>
    <mergeCell ref="L12:O12"/>
    <mergeCell ref="D6:D7"/>
    <mergeCell ref="F5:F7"/>
    <mergeCell ref="H21:O21"/>
    <mergeCell ref="L22:O22"/>
    <mergeCell ref="L23:O23"/>
    <mergeCell ref="L18:O18"/>
    <mergeCell ref="L19:O19"/>
    <mergeCell ref="H15:O15"/>
    <mergeCell ref="L16:O16"/>
    <mergeCell ref="L17:O17"/>
    <mergeCell ref="L24:O24"/>
    <mergeCell ref="L25:O25"/>
    <mergeCell ref="H27:O27"/>
    <mergeCell ref="L28:O28"/>
    <mergeCell ref="L29:O29"/>
    <mergeCell ref="L30:O30"/>
    <mergeCell ref="L31:O31"/>
    <mergeCell ref="L32:O32"/>
    <mergeCell ref="H34:O34"/>
    <mergeCell ref="L35:O35"/>
    <mergeCell ref="L36:O36"/>
    <mergeCell ref="L37:O37"/>
    <mergeCell ref="L38:O38"/>
    <mergeCell ref="L39:O39"/>
    <mergeCell ref="H41:O41"/>
    <mergeCell ref="L42:O42"/>
    <mergeCell ref="L43:O43"/>
    <mergeCell ref="L44:O44"/>
    <mergeCell ref="L45:O45"/>
    <mergeCell ref="L46:O46"/>
    <mergeCell ref="L47:O47"/>
    <mergeCell ref="H49:O49"/>
    <mergeCell ref="L50:O50"/>
    <mergeCell ref="L51:O51"/>
    <mergeCell ref="L52:O52"/>
    <mergeCell ref="L62:O62"/>
    <mergeCell ref="H64:O64"/>
    <mergeCell ref="L65:O65"/>
    <mergeCell ref="H54:O54"/>
    <mergeCell ref="L55:O55"/>
    <mergeCell ref="L56:O56"/>
    <mergeCell ref="L57:O57"/>
    <mergeCell ref="L71:O71"/>
    <mergeCell ref="H80:O80"/>
    <mergeCell ref="H90:O90"/>
    <mergeCell ref="L72:O72"/>
    <mergeCell ref="H74:O74"/>
    <mergeCell ref="L75:O75"/>
    <mergeCell ref="L76:O76"/>
    <mergeCell ref="L77:O77"/>
    <mergeCell ref="L78:O78"/>
    <mergeCell ref="B3:P3"/>
    <mergeCell ref="L68:O68"/>
    <mergeCell ref="L69:O69"/>
    <mergeCell ref="L70:O70"/>
    <mergeCell ref="L58:O58"/>
    <mergeCell ref="L66:O66"/>
    <mergeCell ref="L67:O67"/>
    <mergeCell ref="L59:O59"/>
    <mergeCell ref="L60:O60"/>
    <mergeCell ref="L61:O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Z90"/>
  <sheetViews>
    <sheetView view="pageBreakPreview" zoomScale="60" workbookViewId="0" topLeftCell="A1">
      <selection activeCell="M30" sqref="M30:Q30"/>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2" t="s">
        <v>290</v>
      </c>
      <c r="B1" s="6"/>
      <c r="C1" s="6"/>
      <c r="D1" s="6"/>
      <c r="E1" s="6"/>
      <c r="F1" s="6"/>
      <c r="G1" s="6"/>
      <c r="H1" s="6"/>
      <c r="I1" s="6"/>
      <c r="J1" s="6"/>
      <c r="K1" s="6"/>
      <c r="L1" s="6"/>
    </row>
    <row r="3" spans="2:18" s="42" customFormat="1" ht="18" customHeight="1">
      <c r="B3" s="232" t="s">
        <v>246</v>
      </c>
      <c r="C3" s="232"/>
      <c r="D3" s="232"/>
      <c r="E3" s="232"/>
      <c r="F3" s="232"/>
      <c r="G3" s="232"/>
      <c r="H3" s="232"/>
      <c r="I3" s="232"/>
      <c r="J3" s="232"/>
      <c r="K3" s="232"/>
      <c r="L3" s="232"/>
      <c r="M3" s="232"/>
      <c r="N3" s="232"/>
      <c r="O3" s="232"/>
      <c r="P3" s="232"/>
      <c r="Q3" s="232"/>
      <c r="R3" s="27"/>
    </row>
    <row r="4" spans="2:17" ht="12.75" customHeight="1">
      <c r="B4" s="9"/>
      <c r="C4" s="9"/>
      <c r="D4" s="9"/>
      <c r="E4" s="9"/>
      <c r="F4" s="9"/>
      <c r="G4" s="9"/>
      <c r="H4" s="9"/>
      <c r="I4" s="9"/>
      <c r="J4" s="9"/>
      <c r="K4" s="9"/>
      <c r="L4" s="9"/>
      <c r="M4" s="9"/>
      <c r="N4" s="9"/>
      <c r="O4" s="9"/>
      <c r="P4" s="9"/>
      <c r="Q4" s="9"/>
    </row>
    <row r="5" spans="4:18" ht="13.5" customHeight="1">
      <c r="D5" s="22"/>
      <c r="E5" s="22"/>
      <c r="F5" s="22"/>
      <c r="G5" s="22"/>
      <c r="H5" s="22"/>
      <c r="I5" s="22"/>
      <c r="J5" s="22"/>
      <c r="K5" s="22"/>
      <c r="L5" s="111"/>
      <c r="M5" s="229" t="s">
        <v>122</v>
      </c>
      <c r="N5" s="229"/>
      <c r="O5" s="229"/>
      <c r="P5" s="112"/>
      <c r="Q5" s="112"/>
      <c r="R5" s="22"/>
    </row>
    <row r="6" spans="2:18" ht="13.5" customHeight="1">
      <c r="B6" s="193" t="s">
        <v>134</v>
      </c>
      <c r="C6" s="193"/>
      <c r="D6" s="193"/>
      <c r="E6" s="193"/>
      <c r="F6" s="193"/>
      <c r="G6" s="193"/>
      <c r="H6" s="193"/>
      <c r="I6" s="193"/>
      <c r="J6" s="193"/>
      <c r="K6" s="193"/>
      <c r="L6" s="67" t="s">
        <v>124</v>
      </c>
      <c r="M6" s="182" t="s">
        <v>195</v>
      </c>
      <c r="N6" s="273" t="s">
        <v>21</v>
      </c>
      <c r="O6" s="286" t="s">
        <v>178</v>
      </c>
      <c r="P6" s="69" t="s">
        <v>11</v>
      </c>
      <c r="Q6" s="69" t="s">
        <v>13</v>
      </c>
      <c r="R6" s="22"/>
    </row>
    <row r="7" spans="2:18" ht="13.5" customHeight="1">
      <c r="B7" s="122"/>
      <c r="C7" s="74"/>
      <c r="D7" s="96"/>
      <c r="E7" s="96"/>
      <c r="F7" s="96"/>
      <c r="G7" s="96"/>
      <c r="H7" s="96"/>
      <c r="I7" s="96"/>
      <c r="J7" s="96"/>
      <c r="K7" s="96"/>
      <c r="L7" s="119"/>
      <c r="M7" s="183"/>
      <c r="N7" s="275"/>
      <c r="O7" s="287"/>
      <c r="P7" s="110"/>
      <c r="Q7" s="110"/>
      <c r="R7" s="22"/>
    </row>
    <row r="8" spans="12:18" ht="12.75" customHeight="1">
      <c r="L8" s="98"/>
      <c r="P8" s="23" t="s">
        <v>175</v>
      </c>
      <c r="Q8" s="23" t="s">
        <v>175</v>
      </c>
      <c r="R8" s="8"/>
    </row>
    <row r="9" spans="3:18" ht="10.5" customHeight="1">
      <c r="C9" s="34"/>
      <c r="D9" s="34"/>
      <c r="E9" s="34"/>
      <c r="F9" s="34"/>
      <c r="G9" s="34"/>
      <c r="H9" s="34"/>
      <c r="I9" s="34"/>
      <c r="J9" s="34"/>
      <c r="K9" s="34"/>
      <c r="L9" s="98"/>
      <c r="M9" s="8"/>
      <c r="N9" s="34"/>
      <c r="O9" s="34"/>
      <c r="P9" s="34"/>
      <c r="R9" s="26"/>
    </row>
    <row r="10" spans="3:18" s="15" customFormat="1" ht="10.5" customHeight="1">
      <c r="C10" s="293" t="s">
        <v>82</v>
      </c>
      <c r="D10" s="293"/>
      <c r="E10" s="293"/>
      <c r="F10" s="293"/>
      <c r="G10" s="293"/>
      <c r="H10" s="293"/>
      <c r="I10" s="293"/>
      <c r="J10" s="293"/>
      <c r="K10" s="166"/>
      <c r="L10" s="47">
        <v>19</v>
      </c>
      <c r="M10" s="47">
        <v>115</v>
      </c>
      <c r="N10" s="47">
        <v>105</v>
      </c>
      <c r="O10" s="47">
        <v>10</v>
      </c>
      <c r="P10" s="47">
        <v>28995</v>
      </c>
      <c r="Q10" s="47">
        <v>40439</v>
      </c>
      <c r="R10" s="24"/>
    </row>
    <row r="11" spans="3:18" ht="10.5" customHeight="1">
      <c r="C11" s="34"/>
      <c r="D11" s="34"/>
      <c r="E11" s="34"/>
      <c r="F11" s="34"/>
      <c r="G11" s="292" t="s">
        <v>128</v>
      </c>
      <c r="H11" s="292"/>
      <c r="I11" s="292"/>
      <c r="J11" s="292"/>
      <c r="K11" s="159"/>
      <c r="L11" s="48">
        <v>6</v>
      </c>
      <c r="M11" s="48">
        <v>20</v>
      </c>
      <c r="N11" s="48">
        <v>17</v>
      </c>
      <c r="O11" s="48">
        <v>3</v>
      </c>
      <c r="P11" s="48">
        <v>3550</v>
      </c>
      <c r="Q11" s="48">
        <v>7648</v>
      </c>
      <c r="R11" s="25"/>
    </row>
    <row r="12" spans="3:18" ht="10.5" customHeight="1">
      <c r="C12" s="34"/>
      <c r="D12" s="34"/>
      <c r="E12" s="34"/>
      <c r="F12" s="34"/>
      <c r="G12" s="292" t="s">
        <v>129</v>
      </c>
      <c r="H12" s="292"/>
      <c r="I12" s="292"/>
      <c r="J12" s="292"/>
      <c r="K12" s="159"/>
      <c r="L12" s="48">
        <v>4</v>
      </c>
      <c r="M12" s="56">
        <v>42</v>
      </c>
      <c r="N12" s="56">
        <v>39</v>
      </c>
      <c r="O12" s="56">
        <v>3</v>
      </c>
      <c r="P12" s="56">
        <v>9806</v>
      </c>
      <c r="Q12" s="56">
        <v>13676</v>
      </c>
      <c r="R12" s="31"/>
    </row>
    <row r="13" spans="3:18" ht="10.5" customHeight="1">
      <c r="C13" s="34"/>
      <c r="D13" s="34"/>
      <c r="E13" s="34"/>
      <c r="F13" s="34"/>
      <c r="G13" s="292" t="s">
        <v>130</v>
      </c>
      <c r="H13" s="292"/>
      <c r="I13" s="292"/>
      <c r="J13" s="292"/>
      <c r="K13" s="159"/>
      <c r="L13" s="51">
        <v>1</v>
      </c>
      <c r="M13" s="51" t="s">
        <v>347</v>
      </c>
      <c r="N13" s="51" t="s">
        <v>347</v>
      </c>
      <c r="O13" s="51" t="s">
        <v>347</v>
      </c>
      <c r="P13" s="51" t="s">
        <v>347</v>
      </c>
      <c r="Q13" s="51" t="s">
        <v>347</v>
      </c>
      <c r="R13" s="25"/>
    </row>
    <row r="14" spans="3:18" ht="10.5" customHeight="1">
      <c r="C14" s="34"/>
      <c r="D14" s="34"/>
      <c r="E14" s="34"/>
      <c r="F14" s="34"/>
      <c r="G14" s="292" t="s">
        <v>131</v>
      </c>
      <c r="H14" s="292"/>
      <c r="I14" s="292"/>
      <c r="J14" s="292"/>
      <c r="K14" s="159"/>
      <c r="L14" s="51">
        <v>4</v>
      </c>
      <c r="M14" s="51">
        <v>28</v>
      </c>
      <c r="N14" s="51">
        <v>25</v>
      </c>
      <c r="O14" s="51">
        <v>3</v>
      </c>
      <c r="P14" s="51">
        <v>5762</v>
      </c>
      <c r="Q14" s="51">
        <v>4817</v>
      </c>
      <c r="R14" s="25"/>
    </row>
    <row r="15" spans="3:18" ht="10.5" customHeight="1">
      <c r="C15" s="34"/>
      <c r="D15" s="34"/>
      <c r="E15" s="34"/>
      <c r="F15" s="34"/>
      <c r="G15" s="292" t="s">
        <v>132</v>
      </c>
      <c r="H15" s="292"/>
      <c r="I15" s="292"/>
      <c r="J15" s="292"/>
      <c r="K15" s="159"/>
      <c r="L15" s="51">
        <v>3</v>
      </c>
      <c r="M15" s="170">
        <v>25</v>
      </c>
      <c r="N15" s="170">
        <v>24</v>
      </c>
      <c r="O15" s="170">
        <v>1</v>
      </c>
      <c r="P15" s="170">
        <v>9877</v>
      </c>
      <c r="Q15" s="170">
        <v>14298</v>
      </c>
      <c r="R15" s="31"/>
    </row>
    <row r="16" spans="3:18" ht="10.5" customHeight="1">
      <c r="C16" s="34"/>
      <c r="D16" s="34"/>
      <c r="E16" s="34"/>
      <c r="F16" s="34"/>
      <c r="G16" s="292" t="s">
        <v>133</v>
      </c>
      <c r="H16" s="292"/>
      <c r="I16" s="292"/>
      <c r="J16" s="292"/>
      <c r="K16" s="159"/>
      <c r="L16" s="51">
        <v>1</v>
      </c>
      <c r="M16" s="51" t="s">
        <v>347</v>
      </c>
      <c r="N16" s="51" t="s">
        <v>347</v>
      </c>
      <c r="O16" s="51" t="s">
        <v>347</v>
      </c>
      <c r="P16" s="51" t="s">
        <v>347</v>
      </c>
      <c r="Q16" s="51" t="s">
        <v>347</v>
      </c>
      <c r="R16" s="25"/>
    </row>
    <row r="17" spans="3:26" ht="6" customHeight="1">
      <c r="C17" s="34"/>
      <c r="D17" s="34"/>
      <c r="E17" s="34"/>
      <c r="F17" s="34"/>
      <c r="G17" s="34"/>
      <c r="H17" s="34"/>
      <c r="I17" s="34"/>
      <c r="J17" s="34"/>
      <c r="K17" s="159"/>
      <c r="L17" s="51"/>
      <c r="M17" s="51"/>
      <c r="N17" s="51"/>
      <c r="O17" s="51"/>
      <c r="P17" s="51"/>
      <c r="Q17" s="51"/>
      <c r="R17" s="28"/>
      <c r="Z17" s="48">
        <v>14761</v>
      </c>
    </row>
    <row r="18" spans="3:18" s="15" customFormat="1" ht="10.5" customHeight="1">
      <c r="C18" s="293" t="s">
        <v>139</v>
      </c>
      <c r="D18" s="293"/>
      <c r="E18" s="293"/>
      <c r="F18" s="293"/>
      <c r="G18" s="293"/>
      <c r="H18" s="293"/>
      <c r="I18" s="293"/>
      <c r="J18" s="293"/>
      <c r="K18" s="166"/>
      <c r="L18" s="50">
        <v>0</v>
      </c>
      <c r="M18" s="50">
        <v>0</v>
      </c>
      <c r="N18" s="50">
        <v>0</v>
      </c>
      <c r="O18" s="50">
        <v>0</v>
      </c>
      <c r="P18" s="50">
        <v>0</v>
      </c>
      <c r="Q18" s="50">
        <v>0</v>
      </c>
      <c r="R18" s="24"/>
    </row>
    <row r="19" spans="3:18" ht="6" customHeight="1">
      <c r="C19" s="26"/>
      <c r="D19" s="26"/>
      <c r="E19" s="26"/>
      <c r="F19" s="26"/>
      <c r="G19" s="26"/>
      <c r="H19" s="26"/>
      <c r="I19" s="26"/>
      <c r="J19" s="26"/>
      <c r="K19" s="159"/>
      <c r="L19" s="51"/>
      <c r="M19" s="51"/>
      <c r="N19" s="51"/>
      <c r="O19" s="51"/>
      <c r="P19" s="51"/>
      <c r="Q19" s="51"/>
      <c r="R19" s="28"/>
    </row>
    <row r="20" spans="3:18" s="15" customFormat="1" ht="10.5" customHeight="1">
      <c r="C20" s="293" t="s">
        <v>140</v>
      </c>
      <c r="D20" s="293"/>
      <c r="E20" s="293"/>
      <c r="F20" s="293"/>
      <c r="G20" s="293"/>
      <c r="H20" s="293"/>
      <c r="I20" s="293"/>
      <c r="J20" s="293"/>
      <c r="K20" s="166"/>
      <c r="L20" s="50">
        <v>5</v>
      </c>
      <c r="M20" s="50">
        <v>21</v>
      </c>
      <c r="N20" s="50">
        <v>19</v>
      </c>
      <c r="O20" s="50">
        <v>2</v>
      </c>
      <c r="P20" s="50">
        <v>13456</v>
      </c>
      <c r="Q20" s="50">
        <v>17466</v>
      </c>
      <c r="R20" s="24"/>
    </row>
    <row r="21" spans="3:18" ht="10.5" customHeight="1">
      <c r="C21" s="34"/>
      <c r="D21" s="34"/>
      <c r="E21" s="34"/>
      <c r="F21" s="34"/>
      <c r="G21" s="292" t="s">
        <v>128</v>
      </c>
      <c r="H21" s="292"/>
      <c r="I21" s="292"/>
      <c r="J21" s="292"/>
      <c r="K21" s="159"/>
      <c r="L21" s="51">
        <v>4</v>
      </c>
      <c r="M21" s="170">
        <v>21</v>
      </c>
      <c r="N21" s="170">
        <v>19</v>
      </c>
      <c r="O21" s="170">
        <v>2</v>
      </c>
      <c r="P21" s="170">
        <v>13456</v>
      </c>
      <c r="Q21" s="170">
        <v>17466</v>
      </c>
      <c r="R21" s="25"/>
    </row>
    <row r="22" spans="3:18" ht="10.5" customHeight="1">
      <c r="C22" s="34"/>
      <c r="D22" s="34"/>
      <c r="E22" s="34"/>
      <c r="F22" s="34"/>
      <c r="G22" s="292" t="s">
        <v>129</v>
      </c>
      <c r="H22" s="292"/>
      <c r="I22" s="292"/>
      <c r="J22" s="292"/>
      <c r="K22" s="159"/>
      <c r="L22" s="51">
        <v>1</v>
      </c>
      <c r="M22" s="51" t="s">
        <v>347</v>
      </c>
      <c r="N22" s="51" t="s">
        <v>347</v>
      </c>
      <c r="O22" s="51" t="s">
        <v>347</v>
      </c>
      <c r="P22" s="51" t="s">
        <v>347</v>
      </c>
      <c r="Q22" s="51" t="s">
        <v>347</v>
      </c>
      <c r="R22" s="25"/>
    </row>
    <row r="23" spans="3:18" ht="6" customHeight="1">
      <c r="C23" s="26"/>
      <c r="D23" s="26"/>
      <c r="E23" s="26"/>
      <c r="F23" s="26"/>
      <c r="G23" s="26"/>
      <c r="H23" s="26"/>
      <c r="I23" s="26"/>
      <c r="J23" s="26"/>
      <c r="K23" s="159"/>
      <c r="L23" s="51"/>
      <c r="M23" s="51"/>
      <c r="N23" s="51"/>
      <c r="O23" s="51"/>
      <c r="P23" s="51"/>
      <c r="Q23" s="51"/>
      <c r="R23" s="28"/>
    </row>
    <row r="24" spans="3:18" s="15" customFormat="1" ht="10.5" customHeight="1">
      <c r="C24" s="293" t="s">
        <v>141</v>
      </c>
      <c r="D24" s="293"/>
      <c r="E24" s="293"/>
      <c r="F24" s="293"/>
      <c r="G24" s="293"/>
      <c r="H24" s="293"/>
      <c r="I24" s="293"/>
      <c r="J24" s="293"/>
      <c r="K24" s="166"/>
      <c r="L24" s="50">
        <v>5</v>
      </c>
      <c r="M24" s="50">
        <v>25</v>
      </c>
      <c r="N24" s="50">
        <v>23</v>
      </c>
      <c r="O24" s="50">
        <v>2</v>
      </c>
      <c r="P24" s="50">
        <v>8282</v>
      </c>
      <c r="Q24" s="50">
        <v>6703</v>
      </c>
      <c r="R24" s="24"/>
    </row>
    <row r="25" spans="3:18" ht="10.5" customHeight="1">
      <c r="C25" s="34"/>
      <c r="D25" s="34"/>
      <c r="E25" s="34"/>
      <c r="F25" s="34"/>
      <c r="G25" s="292" t="s">
        <v>128</v>
      </c>
      <c r="H25" s="292"/>
      <c r="I25" s="292"/>
      <c r="J25" s="292"/>
      <c r="K25" s="159"/>
      <c r="L25" s="51">
        <v>0</v>
      </c>
      <c r="M25" s="51">
        <v>0</v>
      </c>
      <c r="N25" s="51">
        <v>0</v>
      </c>
      <c r="O25" s="51">
        <v>0</v>
      </c>
      <c r="P25" s="51">
        <v>0</v>
      </c>
      <c r="Q25" s="51">
        <v>0</v>
      </c>
      <c r="R25" s="25"/>
    </row>
    <row r="26" spans="3:18" ht="10.5" customHeight="1">
      <c r="C26" s="26"/>
      <c r="D26" s="26"/>
      <c r="E26" s="26"/>
      <c r="F26" s="26"/>
      <c r="G26" s="227" t="s">
        <v>129</v>
      </c>
      <c r="H26" s="227"/>
      <c r="I26" s="227"/>
      <c r="J26" s="227"/>
      <c r="K26" s="159"/>
      <c r="L26" s="51">
        <v>3</v>
      </c>
      <c r="M26" s="170">
        <v>25</v>
      </c>
      <c r="N26" s="170">
        <v>23</v>
      </c>
      <c r="O26" s="170">
        <v>2</v>
      </c>
      <c r="P26" s="170">
        <v>8282</v>
      </c>
      <c r="Q26" s="170">
        <v>6703</v>
      </c>
      <c r="R26" s="25"/>
    </row>
    <row r="27" spans="3:18" ht="10.5" customHeight="1">
      <c r="C27" s="26"/>
      <c r="D27" s="26"/>
      <c r="E27" s="26"/>
      <c r="F27" s="26"/>
      <c r="G27" s="227" t="s">
        <v>130</v>
      </c>
      <c r="H27" s="227"/>
      <c r="I27" s="227"/>
      <c r="J27" s="227"/>
      <c r="K27" s="159"/>
      <c r="L27" s="51">
        <v>2</v>
      </c>
      <c r="M27" s="51" t="s">
        <v>347</v>
      </c>
      <c r="N27" s="51" t="s">
        <v>347</v>
      </c>
      <c r="O27" s="51" t="s">
        <v>347</v>
      </c>
      <c r="P27" s="51" t="s">
        <v>347</v>
      </c>
      <c r="Q27" s="51" t="s">
        <v>347</v>
      </c>
      <c r="R27" s="25"/>
    </row>
    <row r="28" spans="3:18" ht="10.5" customHeight="1">
      <c r="C28" s="26"/>
      <c r="D28" s="26"/>
      <c r="E28" s="26"/>
      <c r="F28" s="26"/>
      <c r="G28" s="227" t="s">
        <v>131</v>
      </c>
      <c r="H28" s="227"/>
      <c r="I28" s="227"/>
      <c r="J28" s="227"/>
      <c r="K28" s="159"/>
      <c r="L28" s="51">
        <v>0</v>
      </c>
      <c r="M28" s="51">
        <v>0</v>
      </c>
      <c r="N28" s="51">
        <v>0</v>
      </c>
      <c r="O28" s="51">
        <v>0</v>
      </c>
      <c r="P28" s="51">
        <v>0</v>
      </c>
      <c r="Q28" s="51">
        <v>0</v>
      </c>
      <c r="R28" s="25"/>
    </row>
    <row r="29" spans="3:18" ht="6" customHeight="1">
      <c r="C29" s="26"/>
      <c r="D29" s="26"/>
      <c r="E29" s="26"/>
      <c r="F29" s="26"/>
      <c r="G29" s="26"/>
      <c r="H29" s="26"/>
      <c r="I29" s="26"/>
      <c r="K29" s="160"/>
      <c r="L29" s="51"/>
      <c r="M29" s="51"/>
      <c r="N29" s="51"/>
      <c r="O29" s="51"/>
      <c r="P29" s="51"/>
      <c r="Q29" s="51"/>
      <c r="R29" s="25"/>
    </row>
    <row r="30" spans="3:18" s="15" customFormat="1" ht="10.5" customHeight="1">
      <c r="C30" s="281" t="s">
        <v>142</v>
      </c>
      <c r="D30" s="281"/>
      <c r="E30" s="281"/>
      <c r="F30" s="281"/>
      <c r="G30" s="281"/>
      <c r="H30" s="281"/>
      <c r="I30" s="281"/>
      <c r="J30" s="281"/>
      <c r="K30" s="166"/>
      <c r="L30" s="50">
        <v>7</v>
      </c>
      <c r="M30" s="171">
        <v>29</v>
      </c>
      <c r="N30" s="171">
        <v>26</v>
      </c>
      <c r="O30" s="171">
        <v>3</v>
      </c>
      <c r="P30" s="171">
        <v>10330</v>
      </c>
      <c r="Q30" s="171">
        <v>7500</v>
      </c>
      <c r="R30" s="24"/>
    </row>
    <row r="31" spans="3:18" ht="10.5" customHeight="1">
      <c r="C31" s="26"/>
      <c r="D31" s="26"/>
      <c r="E31" s="26"/>
      <c r="F31" s="26"/>
      <c r="G31" s="227" t="s">
        <v>128</v>
      </c>
      <c r="H31" s="227"/>
      <c r="I31" s="227"/>
      <c r="J31" s="227"/>
      <c r="K31" s="159"/>
      <c r="L31" s="51">
        <v>2</v>
      </c>
      <c r="M31" s="51" t="s">
        <v>347</v>
      </c>
      <c r="N31" s="51" t="s">
        <v>347</v>
      </c>
      <c r="O31" s="51" t="s">
        <v>347</v>
      </c>
      <c r="P31" s="51" t="s">
        <v>347</v>
      </c>
      <c r="Q31" s="51" t="s">
        <v>347</v>
      </c>
      <c r="R31" s="25"/>
    </row>
    <row r="32" spans="3:18" ht="10.5" customHeight="1">
      <c r="C32" s="26"/>
      <c r="D32" s="26"/>
      <c r="E32" s="26"/>
      <c r="F32" s="26"/>
      <c r="G32" s="227" t="s">
        <v>129</v>
      </c>
      <c r="H32" s="227"/>
      <c r="I32" s="227"/>
      <c r="J32" s="227"/>
      <c r="K32" s="159"/>
      <c r="L32" s="51">
        <v>1</v>
      </c>
      <c r="M32" s="51" t="s">
        <v>347</v>
      </c>
      <c r="N32" s="51" t="s">
        <v>347</v>
      </c>
      <c r="O32" s="51" t="s">
        <v>347</v>
      </c>
      <c r="P32" s="51" t="s">
        <v>347</v>
      </c>
      <c r="Q32" s="51" t="s">
        <v>347</v>
      </c>
      <c r="R32" s="25"/>
    </row>
    <row r="33" spans="3:18" ht="10.5" customHeight="1">
      <c r="C33" s="26"/>
      <c r="D33" s="26"/>
      <c r="E33" s="26"/>
      <c r="F33" s="26"/>
      <c r="G33" s="227" t="s">
        <v>130</v>
      </c>
      <c r="H33" s="227"/>
      <c r="I33" s="227"/>
      <c r="J33" s="227"/>
      <c r="K33" s="159"/>
      <c r="L33" s="51">
        <v>0</v>
      </c>
      <c r="M33" s="51">
        <v>0</v>
      </c>
      <c r="N33" s="51">
        <v>0</v>
      </c>
      <c r="O33" s="51">
        <v>0</v>
      </c>
      <c r="P33" s="51">
        <v>0</v>
      </c>
      <c r="Q33" s="51">
        <v>0</v>
      </c>
      <c r="R33" s="25"/>
    </row>
    <row r="34" spans="3:18" ht="10.5" customHeight="1">
      <c r="C34" s="26"/>
      <c r="D34" s="26"/>
      <c r="E34" s="26"/>
      <c r="F34" s="26"/>
      <c r="G34" s="227" t="s">
        <v>131</v>
      </c>
      <c r="H34" s="227"/>
      <c r="I34" s="227"/>
      <c r="J34" s="227"/>
      <c r="K34" s="159"/>
      <c r="L34" s="51">
        <v>2</v>
      </c>
      <c r="M34" s="51" t="s">
        <v>347</v>
      </c>
      <c r="N34" s="51" t="s">
        <v>347</v>
      </c>
      <c r="O34" s="51" t="s">
        <v>347</v>
      </c>
      <c r="P34" s="51" t="s">
        <v>347</v>
      </c>
      <c r="Q34" s="51" t="s">
        <v>347</v>
      </c>
      <c r="R34" s="25"/>
    </row>
    <row r="35" spans="3:18" ht="10.5" customHeight="1">
      <c r="C35" s="26"/>
      <c r="D35" s="26"/>
      <c r="E35" s="26"/>
      <c r="F35" s="26"/>
      <c r="G35" s="227" t="s">
        <v>132</v>
      </c>
      <c r="H35" s="227"/>
      <c r="I35" s="227"/>
      <c r="J35" s="227"/>
      <c r="K35" s="159"/>
      <c r="L35" s="51">
        <v>2</v>
      </c>
      <c r="M35" s="51" t="s">
        <v>347</v>
      </c>
      <c r="N35" s="51" t="s">
        <v>347</v>
      </c>
      <c r="O35" s="51" t="s">
        <v>347</v>
      </c>
      <c r="P35" s="51" t="s">
        <v>347</v>
      </c>
      <c r="Q35" s="51" t="s">
        <v>347</v>
      </c>
      <c r="R35" s="31"/>
    </row>
    <row r="36" spans="3:18" ht="6" customHeight="1">
      <c r="C36" s="26"/>
      <c r="D36" s="26"/>
      <c r="E36" s="26"/>
      <c r="F36" s="26"/>
      <c r="G36" s="26"/>
      <c r="H36" s="26"/>
      <c r="I36" s="26"/>
      <c r="J36" s="26"/>
      <c r="K36" s="159"/>
      <c r="L36" s="51"/>
      <c r="M36" s="51"/>
      <c r="N36" s="51"/>
      <c r="O36" s="51"/>
      <c r="P36" s="51"/>
      <c r="Q36" s="51"/>
      <c r="R36" s="28"/>
    </row>
    <row r="37" spans="3:18" s="15" customFormat="1" ht="10.5" customHeight="1">
      <c r="C37" s="281" t="s">
        <v>87</v>
      </c>
      <c r="D37" s="281"/>
      <c r="E37" s="281"/>
      <c r="F37" s="281"/>
      <c r="G37" s="281"/>
      <c r="H37" s="281"/>
      <c r="I37" s="281"/>
      <c r="J37" s="281"/>
      <c r="K37" s="166"/>
      <c r="L37" s="50">
        <v>21</v>
      </c>
      <c r="M37" s="50">
        <v>553</v>
      </c>
      <c r="N37" s="50">
        <v>541</v>
      </c>
      <c r="O37" s="50">
        <v>12</v>
      </c>
      <c r="P37" s="50">
        <v>366387</v>
      </c>
      <c r="Q37" s="50">
        <v>764631</v>
      </c>
      <c r="R37" s="24"/>
    </row>
    <row r="38" spans="3:18" ht="10.5" customHeight="1">
      <c r="C38" s="26"/>
      <c r="D38" s="26"/>
      <c r="E38" s="26"/>
      <c r="F38" s="26"/>
      <c r="G38" s="227" t="s">
        <v>128</v>
      </c>
      <c r="H38" s="227"/>
      <c r="I38" s="227"/>
      <c r="J38" s="227"/>
      <c r="K38" s="159"/>
      <c r="L38" s="51">
        <v>2</v>
      </c>
      <c r="M38" s="51" t="s">
        <v>347</v>
      </c>
      <c r="N38" s="51" t="s">
        <v>347</v>
      </c>
      <c r="O38" s="51" t="s">
        <v>347</v>
      </c>
      <c r="P38" s="51" t="s">
        <v>347</v>
      </c>
      <c r="Q38" s="51" t="s">
        <v>347</v>
      </c>
      <c r="R38" s="25"/>
    </row>
    <row r="39" spans="3:18" ht="10.5" customHeight="1">
      <c r="C39" s="26"/>
      <c r="D39" s="26"/>
      <c r="E39" s="26"/>
      <c r="F39" s="26"/>
      <c r="G39" s="227" t="s">
        <v>129</v>
      </c>
      <c r="H39" s="227"/>
      <c r="I39" s="227"/>
      <c r="J39" s="227"/>
      <c r="K39" s="159"/>
      <c r="L39" s="51">
        <v>11</v>
      </c>
      <c r="M39" s="51">
        <v>274</v>
      </c>
      <c r="N39" s="51">
        <v>269</v>
      </c>
      <c r="O39" s="51">
        <v>5</v>
      </c>
      <c r="P39" s="51">
        <v>154896</v>
      </c>
      <c r="Q39" s="51">
        <v>311947</v>
      </c>
      <c r="R39" s="31"/>
    </row>
    <row r="40" spans="3:18" ht="10.5" customHeight="1">
      <c r="C40" s="26"/>
      <c r="D40" s="26"/>
      <c r="E40" s="26"/>
      <c r="F40" s="26"/>
      <c r="G40" s="227" t="s">
        <v>130</v>
      </c>
      <c r="H40" s="227"/>
      <c r="I40" s="227"/>
      <c r="J40" s="227"/>
      <c r="K40" s="159"/>
      <c r="L40" s="51">
        <v>1</v>
      </c>
      <c r="M40" s="51" t="s">
        <v>347</v>
      </c>
      <c r="N40" s="51" t="s">
        <v>347</v>
      </c>
      <c r="O40" s="51" t="s">
        <v>347</v>
      </c>
      <c r="P40" s="51" t="s">
        <v>347</v>
      </c>
      <c r="Q40" s="51" t="s">
        <v>347</v>
      </c>
      <c r="R40" s="25"/>
    </row>
    <row r="41" spans="3:18" ht="10.5" customHeight="1">
      <c r="C41" s="26"/>
      <c r="D41" s="26"/>
      <c r="E41" s="26"/>
      <c r="F41" s="26"/>
      <c r="G41" s="227" t="s">
        <v>131</v>
      </c>
      <c r="H41" s="227"/>
      <c r="I41" s="227"/>
      <c r="J41" s="227"/>
      <c r="K41" s="159"/>
      <c r="L41" s="51">
        <v>2</v>
      </c>
      <c r="M41" s="51" t="s">
        <v>347</v>
      </c>
      <c r="N41" s="51" t="s">
        <v>347</v>
      </c>
      <c r="O41" s="51" t="s">
        <v>347</v>
      </c>
      <c r="P41" s="51" t="s">
        <v>347</v>
      </c>
      <c r="Q41" s="51" t="s">
        <v>347</v>
      </c>
      <c r="R41" s="25"/>
    </row>
    <row r="42" spans="3:18" ht="10.5" customHeight="1">
      <c r="C42" s="26"/>
      <c r="D42" s="26"/>
      <c r="E42" s="26"/>
      <c r="F42" s="26"/>
      <c r="G42" s="227" t="s">
        <v>132</v>
      </c>
      <c r="H42" s="227"/>
      <c r="I42" s="227"/>
      <c r="J42" s="227"/>
      <c r="K42" s="159"/>
      <c r="L42" s="51">
        <v>1</v>
      </c>
      <c r="M42" s="51" t="s">
        <v>347</v>
      </c>
      <c r="N42" s="51" t="s">
        <v>347</v>
      </c>
      <c r="O42" s="51" t="s">
        <v>347</v>
      </c>
      <c r="P42" s="51" t="s">
        <v>347</v>
      </c>
      <c r="Q42" s="51" t="s">
        <v>347</v>
      </c>
      <c r="R42" s="31"/>
    </row>
    <row r="43" spans="3:18" ht="10.5" customHeight="1">
      <c r="C43" s="26"/>
      <c r="D43" s="26"/>
      <c r="E43" s="26"/>
      <c r="F43" s="26"/>
      <c r="G43" s="227" t="s">
        <v>133</v>
      </c>
      <c r="H43" s="227"/>
      <c r="I43" s="227"/>
      <c r="J43" s="227"/>
      <c r="K43" s="159"/>
      <c r="L43" s="51">
        <v>1</v>
      </c>
      <c r="M43" s="51" t="s">
        <v>347</v>
      </c>
      <c r="N43" s="51" t="s">
        <v>347</v>
      </c>
      <c r="O43" s="51" t="s">
        <v>347</v>
      </c>
      <c r="P43" s="51" t="s">
        <v>347</v>
      </c>
      <c r="Q43" s="51" t="s">
        <v>347</v>
      </c>
      <c r="R43" s="25"/>
    </row>
    <row r="44" spans="3:18" ht="10.5" customHeight="1">
      <c r="C44" s="26"/>
      <c r="D44" s="26"/>
      <c r="E44" s="26"/>
      <c r="F44" s="26"/>
      <c r="G44" s="227" t="s">
        <v>135</v>
      </c>
      <c r="H44" s="227"/>
      <c r="I44" s="227"/>
      <c r="J44" s="227"/>
      <c r="K44" s="159"/>
      <c r="L44" s="51">
        <v>3</v>
      </c>
      <c r="M44" s="170">
        <v>279</v>
      </c>
      <c r="N44" s="170">
        <v>272</v>
      </c>
      <c r="O44" s="170">
        <v>7</v>
      </c>
      <c r="P44" s="170">
        <v>211491</v>
      </c>
      <c r="Q44" s="170">
        <v>452684</v>
      </c>
      <c r="R44" s="25"/>
    </row>
    <row r="45" spans="3:18" ht="6" customHeight="1">
      <c r="C45" s="26"/>
      <c r="D45" s="26"/>
      <c r="E45" s="26"/>
      <c r="F45" s="26"/>
      <c r="G45" s="26"/>
      <c r="H45" s="26"/>
      <c r="I45" s="26"/>
      <c r="J45" s="26"/>
      <c r="K45" s="159"/>
      <c r="L45" s="51"/>
      <c r="M45" s="51"/>
      <c r="N45" s="51"/>
      <c r="O45" s="51"/>
      <c r="P45" s="51"/>
      <c r="Q45" s="51"/>
      <c r="R45" s="28"/>
    </row>
    <row r="46" spans="3:18" s="15" customFormat="1" ht="10.5" customHeight="1">
      <c r="C46" s="281" t="s">
        <v>88</v>
      </c>
      <c r="D46" s="281"/>
      <c r="E46" s="281"/>
      <c r="F46" s="281"/>
      <c r="G46" s="281"/>
      <c r="H46" s="281"/>
      <c r="I46" s="281"/>
      <c r="J46" s="281"/>
      <c r="K46" s="166"/>
      <c r="L46" s="50">
        <v>0</v>
      </c>
      <c r="M46" s="50">
        <v>0</v>
      </c>
      <c r="N46" s="50">
        <v>0</v>
      </c>
      <c r="O46" s="50">
        <v>0</v>
      </c>
      <c r="P46" s="50">
        <v>0</v>
      </c>
      <c r="Q46" s="50">
        <v>0</v>
      </c>
      <c r="R46" s="24"/>
    </row>
    <row r="47" spans="3:18" ht="6" customHeight="1">
      <c r="C47" s="26"/>
      <c r="D47" s="26"/>
      <c r="E47" s="26"/>
      <c r="F47" s="26"/>
      <c r="G47" s="26"/>
      <c r="H47" s="26"/>
      <c r="I47" s="26"/>
      <c r="J47" s="26"/>
      <c r="K47" s="159"/>
      <c r="L47" s="51"/>
      <c r="M47" s="51"/>
      <c r="N47" s="51"/>
      <c r="O47" s="51"/>
      <c r="P47" s="51"/>
      <c r="Q47" s="51"/>
      <c r="R47" s="28"/>
    </row>
    <row r="48" spans="3:18" s="15" customFormat="1" ht="10.5" customHeight="1">
      <c r="C48" s="281" t="s">
        <v>89</v>
      </c>
      <c r="D48" s="281"/>
      <c r="E48" s="281"/>
      <c r="F48" s="281"/>
      <c r="G48" s="281"/>
      <c r="H48" s="281"/>
      <c r="I48" s="281"/>
      <c r="J48" s="281"/>
      <c r="K48" s="166"/>
      <c r="L48" s="50">
        <v>14</v>
      </c>
      <c r="M48" s="50">
        <v>111</v>
      </c>
      <c r="N48" s="50">
        <v>95</v>
      </c>
      <c r="O48" s="50">
        <v>16</v>
      </c>
      <c r="P48" s="50">
        <v>26644</v>
      </c>
      <c r="Q48" s="50">
        <v>52018</v>
      </c>
      <c r="R48" s="24"/>
    </row>
    <row r="49" spans="3:18" ht="10.5" customHeight="1">
      <c r="C49" s="26"/>
      <c r="D49" s="26"/>
      <c r="E49" s="26"/>
      <c r="F49" s="26"/>
      <c r="G49" s="227" t="s">
        <v>128</v>
      </c>
      <c r="H49" s="227"/>
      <c r="I49" s="227"/>
      <c r="J49" s="227"/>
      <c r="K49" s="159"/>
      <c r="L49" s="51">
        <v>1</v>
      </c>
      <c r="M49" s="51" t="s">
        <v>347</v>
      </c>
      <c r="N49" s="51" t="s">
        <v>347</v>
      </c>
      <c r="O49" s="51" t="s">
        <v>347</v>
      </c>
      <c r="P49" s="51" t="s">
        <v>347</v>
      </c>
      <c r="Q49" s="51" t="s">
        <v>347</v>
      </c>
      <c r="R49" s="25"/>
    </row>
    <row r="50" spans="3:18" ht="10.5" customHeight="1">
      <c r="C50" s="26"/>
      <c r="D50" s="26"/>
      <c r="E50" s="26"/>
      <c r="F50" s="26"/>
      <c r="G50" s="227" t="s">
        <v>129</v>
      </c>
      <c r="H50" s="227"/>
      <c r="I50" s="227"/>
      <c r="J50" s="227"/>
      <c r="K50" s="159"/>
      <c r="L50" s="51">
        <v>0</v>
      </c>
      <c r="M50" s="51">
        <v>0</v>
      </c>
      <c r="N50" s="51">
        <v>0</v>
      </c>
      <c r="O50" s="51">
        <v>0</v>
      </c>
      <c r="P50" s="51">
        <v>0</v>
      </c>
      <c r="Q50" s="51">
        <v>0</v>
      </c>
      <c r="R50" s="31"/>
    </row>
    <row r="51" spans="3:18" ht="10.5" customHeight="1">
      <c r="C51" s="26"/>
      <c r="D51" s="26"/>
      <c r="E51" s="26"/>
      <c r="F51" s="26"/>
      <c r="G51" s="227" t="s">
        <v>130</v>
      </c>
      <c r="H51" s="227"/>
      <c r="I51" s="227"/>
      <c r="J51" s="227"/>
      <c r="K51" s="159"/>
      <c r="L51" s="51">
        <v>1</v>
      </c>
      <c r="M51" s="51" t="s">
        <v>347</v>
      </c>
      <c r="N51" s="51" t="s">
        <v>347</v>
      </c>
      <c r="O51" s="51" t="s">
        <v>347</v>
      </c>
      <c r="P51" s="51" t="s">
        <v>347</v>
      </c>
      <c r="Q51" s="51" t="s">
        <v>347</v>
      </c>
      <c r="R51" s="25"/>
    </row>
    <row r="52" spans="3:18" ht="10.5" customHeight="1">
      <c r="C52" s="26"/>
      <c r="D52" s="26"/>
      <c r="E52" s="26"/>
      <c r="F52" s="26"/>
      <c r="G52" s="227" t="s">
        <v>131</v>
      </c>
      <c r="H52" s="227"/>
      <c r="I52" s="227"/>
      <c r="J52" s="227"/>
      <c r="K52" s="159"/>
      <c r="L52" s="51">
        <v>8</v>
      </c>
      <c r="M52" s="170">
        <v>111</v>
      </c>
      <c r="N52" s="170">
        <v>95</v>
      </c>
      <c r="O52" s="170">
        <v>16</v>
      </c>
      <c r="P52" s="170">
        <v>26644</v>
      </c>
      <c r="Q52" s="170">
        <v>52018</v>
      </c>
      <c r="R52" s="31"/>
    </row>
    <row r="53" spans="3:18" ht="10.5" customHeight="1">
      <c r="C53" s="26"/>
      <c r="D53" s="26"/>
      <c r="E53" s="26"/>
      <c r="F53" s="26"/>
      <c r="G53" s="227" t="s">
        <v>132</v>
      </c>
      <c r="H53" s="227"/>
      <c r="I53" s="227"/>
      <c r="J53" s="227"/>
      <c r="K53" s="159"/>
      <c r="L53" s="51">
        <v>2</v>
      </c>
      <c r="M53" s="51" t="s">
        <v>347</v>
      </c>
      <c r="N53" s="51" t="s">
        <v>347</v>
      </c>
      <c r="O53" s="51" t="s">
        <v>347</v>
      </c>
      <c r="P53" s="51" t="s">
        <v>347</v>
      </c>
      <c r="Q53" s="51" t="s">
        <v>347</v>
      </c>
      <c r="R53" s="25"/>
    </row>
    <row r="54" spans="3:18" ht="10.5" customHeight="1">
      <c r="C54" s="26"/>
      <c r="D54" s="26"/>
      <c r="E54" s="26"/>
      <c r="F54" s="26"/>
      <c r="G54" s="227" t="s">
        <v>133</v>
      </c>
      <c r="H54" s="227"/>
      <c r="I54" s="227"/>
      <c r="J54" s="227"/>
      <c r="K54" s="159"/>
      <c r="L54" s="51">
        <v>2</v>
      </c>
      <c r="M54" s="51" t="s">
        <v>347</v>
      </c>
      <c r="N54" s="51" t="s">
        <v>347</v>
      </c>
      <c r="O54" s="51" t="s">
        <v>347</v>
      </c>
      <c r="P54" s="51" t="s">
        <v>347</v>
      </c>
      <c r="Q54" s="51" t="s">
        <v>347</v>
      </c>
      <c r="R54" s="25"/>
    </row>
    <row r="55" spans="3:18" ht="6" customHeight="1">
      <c r="C55" s="26"/>
      <c r="D55" s="26"/>
      <c r="E55" s="26"/>
      <c r="F55" s="26"/>
      <c r="G55" s="26"/>
      <c r="H55" s="26"/>
      <c r="I55" s="26"/>
      <c r="J55" s="26"/>
      <c r="K55" s="159"/>
      <c r="L55" s="51"/>
      <c r="M55" s="51"/>
      <c r="N55" s="51"/>
      <c r="O55" s="51"/>
      <c r="P55" s="51"/>
      <c r="Q55" s="51"/>
      <c r="R55" s="28"/>
    </row>
    <row r="56" spans="3:18" s="15" customFormat="1" ht="10.5" customHeight="1">
      <c r="C56" s="281" t="s">
        <v>90</v>
      </c>
      <c r="D56" s="281"/>
      <c r="E56" s="281"/>
      <c r="F56" s="281"/>
      <c r="G56" s="281"/>
      <c r="H56" s="281"/>
      <c r="I56" s="281"/>
      <c r="J56" s="281"/>
      <c r="K56" s="166"/>
      <c r="L56" s="50">
        <v>10</v>
      </c>
      <c r="M56" s="50">
        <v>73</v>
      </c>
      <c r="N56" s="50">
        <v>62</v>
      </c>
      <c r="O56" s="50">
        <v>11</v>
      </c>
      <c r="P56" s="50">
        <v>27265</v>
      </c>
      <c r="Q56" s="50">
        <v>54171</v>
      </c>
      <c r="R56" s="24"/>
    </row>
    <row r="57" spans="3:18" ht="10.5" customHeight="1">
      <c r="C57" s="26"/>
      <c r="D57" s="26"/>
      <c r="E57" s="26"/>
      <c r="F57" s="26"/>
      <c r="G57" s="227" t="s">
        <v>128</v>
      </c>
      <c r="H57" s="227"/>
      <c r="I57" s="227"/>
      <c r="J57" s="227"/>
      <c r="K57" s="159"/>
      <c r="L57" s="51">
        <v>4</v>
      </c>
      <c r="M57" s="51">
        <v>52</v>
      </c>
      <c r="N57" s="51">
        <v>51</v>
      </c>
      <c r="O57" s="51">
        <v>1</v>
      </c>
      <c r="P57" s="51">
        <v>23565</v>
      </c>
      <c r="Q57" s="51">
        <v>53151</v>
      </c>
      <c r="R57" s="25"/>
    </row>
    <row r="58" spans="3:18" ht="10.5" customHeight="1">
      <c r="C58" s="26"/>
      <c r="D58" s="26"/>
      <c r="E58" s="26"/>
      <c r="F58" s="26"/>
      <c r="G58" s="227" t="s">
        <v>129</v>
      </c>
      <c r="H58" s="227"/>
      <c r="I58" s="227"/>
      <c r="J58" s="227"/>
      <c r="K58" s="159"/>
      <c r="L58" s="51">
        <v>1</v>
      </c>
      <c r="M58" s="51" t="s">
        <v>347</v>
      </c>
      <c r="N58" s="51" t="s">
        <v>347</v>
      </c>
      <c r="O58" s="51" t="s">
        <v>347</v>
      </c>
      <c r="P58" s="51" t="s">
        <v>347</v>
      </c>
      <c r="Q58" s="51" t="s">
        <v>347</v>
      </c>
      <c r="R58" s="25"/>
    </row>
    <row r="59" spans="3:18" ht="10.5" customHeight="1">
      <c r="C59" s="26"/>
      <c r="D59" s="26"/>
      <c r="E59" s="26"/>
      <c r="F59" s="26"/>
      <c r="G59" s="227" t="s">
        <v>130</v>
      </c>
      <c r="H59" s="227"/>
      <c r="I59" s="227"/>
      <c r="J59" s="227"/>
      <c r="K59" s="159"/>
      <c r="L59" s="51">
        <v>1</v>
      </c>
      <c r="M59" s="51" t="s">
        <v>347</v>
      </c>
      <c r="N59" s="51" t="s">
        <v>347</v>
      </c>
      <c r="O59" s="51" t="s">
        <v>347</v>
      </c>
      <c r="P59" s="51" t="s">
        <v>347</v>
      </c>
      <c r="Q59" s="51" t="s">
        <v>347</v>
      </c>
      <c r="R59" s="25"/>
    </row>
    <row r="60" spans="3:18" ht="10.5" customHeight="1">
      <c r="C60" s="26"/>
      <c r="D60" s="26"/>
      <c r="E60" s="26"/>
      <c r="F60" s="26"/>
      <c r="G60" s="227" t="s">
        <v>131</v>
      </c>
      <c r="H60" s="227"/>
      <c r="I60" s="227"/>
      <c r="J60" s="227"/>
      <c r="K60" s="159"/>
      <c r="L60" s="51">
        <v>3</v>
      </c>
      <c r="M60" s="170">
        <v>21</v>
      </c>
      <c r="N60" s="170">
        <v>11</v>
      </c>
      <c r="O60" s="170">
        <v>10</v>
      </c>
      <c r="P60" s="170">
        <v>3700</v>
      </c>
      <c r="Q60" s="170">
        <v>1020</v>
      </c>
      <c r="R60" s="25"/>
    </row>
    <row r="61" spans="3:18" ht="10.5" customHeight="1">
      <c r="C61" s="26"/>
      <c r="D61" s="26"/>
      <c r="E61" s="26"/>
      <c r="F61" s="26"/>
      <c r="G61" s="227" t="s">
        <v>132</v>
      </c>
      <c r="H61" s="227"/>
      <c r="I61" s="227"/>
      <c r="J61" s="227"/>
      <c r="K61" s="159"/>
      <c r="L61" s="51">
        <v>1</v>
      </c>
      <c r="M61" s="51" t="s">
        <v>347</v>
      </c>
      <c r="N61" s="51" t="s">
        <v>347</v>
      </c>
      <c r="O61" s="51" t="s">
        <v>347</v>
      </c>
      <c r="P61" s="51" t="s">
        <v>347</v>
      </c>
      <c r="Q61" s="51" t="s">
        <v>347</v>
      </c>
      <c r="R61" s="25"/>
    </row>
    <row r="62" spans="3:18" ht="10.5" customHeight="1">
      <c r="C62" s="26"/>
      <c r="D62" s="26"/>
      <c r="E62" s="26"/>
      <c r="F62" s="26"/>
      <c r="G62" s="227" t="s">
        <v>133</v>
      </c>
      <c r="H62" s="227"/>
      <c r="I62" s="227"/>
      <c r="J62" s="227"/>
      <c r="K62" s="159"/>
      <c r="L62" s="51">
        <v>0</v>
      </c>
      <c r="M62" s="51">
        <v>0</v>
      </c>
      <c r="N62" s="51">
        <v>0</v>
      </c>
      <c r="O62" s="51">
        <v>0</v>
      </c>
      <c r="P62" s="51">
        <v>0</v>
      </c>
      <c r="Q62" s="51">
        <v>0</v>
      </c>
      <c r="R62" s="25"/>
    </row>
    <row r="63" spans="3:18" ht="6" customHeight="1">
      <c r="C63" s="26"/>
      <c r="D63" s="26"/>
      <c r="E63" s="26"/>
      <c r="F63" s="26"/>
      <c r="G63" s="26"/>
      <c r="H63" s="26"/>
      <c r="I63" s="26"/>
      <c r="J63" s="26"/>
      <c r="K63" s="159"/>
      <c r="L63" s="51"/>
      <c r="M63" s="51"/>
      <c r="N63" s="51"/>
      <c r="O63" s="51"/>
      <c r="P63" s="51"/>
      <c r="Q63" s="51"/>
      <c r="R63" s="28"/>
    </row>
    <row r="64" spans="3:18" s="15" customFormat="1" ht="10.5" customHeight="1">
      <c r="C64" s="281" t="s">
        <v>91</v>
      </c>
      <c r="D64" s="281"/>
      <c r="E64" s="281"/>
      <c r="F64" s="281"/>
      <c r="G64" s="281"/>
      <c r="H64" s="281"/>
      <c r="I64" s="281"/>
      <c r="J64" s="281"/>
      <c r="K64" s="166"/>
      <c r="L64" s="50">
        <v>45</v>
      </c>
      <c r="M64" s="50">
        <v>191</v>
      </c>
      <c r="N64" s="50">
        <v>150</v>
      </c>
      <c r="O64" s="50">
        <v>41</v>
      </c>
      <c r="P64" s="50">
        <v>47776</v>
      </c>
      <c r="Q64" s="50">
        <v>80317</v>
      </c>
      <c r="R64" s="24"/>
    </row>
    <row r="65" spans="3:18" ht="10.5" customHeight="1">
      <c r="C65" s="26"/>
      <c r="D65" s="26"/>
      <c r="E65" s="26"/>
      <c r="F65" s="26"/>
      <c r="G65" s="227" t="s">
        <v>128</v>
      </c>
      <c r="H65" s="227"/>
      <c r="I65" s="227"/>
      <c r="J65" s="227"/>
      <c r="K65" s="159"/>
      <c r="L65" s="51">
        <v>14</v>
      </c>
      <c r="M65" s="51">
        <v>78</v>
      </c>
      <c r="N65" s="51">
        <v>68</v>
      </c>
      <c r="O65" s="51">
        <v>10</v>
      </c>
      <c r="P65" s="51">
        <v>22356</v>
      </c>
      <c r="Q65" s="51">
        <v>25629</v>
      </c>
      <c r="R65" s="25"/>
    </row>
    <row r="66" spans="3:18" ht="10.5" customHeight="1">
      <c r="C66" s="26"/>
      <c r="D66" s="26"/>
      <c r="E66" s="26"/>
      <c r="F66" s="26"/>
      <c r="G66" s="227" t="s">
        <v>129</v>
      </c>
      <c r="H66" s="227"/>
      <c r="I66" s="227"/>
      <c r="J66" s="227"/>
      <c r="K66" s="159"/>
      <c r="L66" s="51">
        <v>17</v>
      </c>
      <c r="M66" s="51">
        <v>61</v>
      </c>
      <c r="N66" s="51">
        <v>41</v>
      </c>
      <c r="O66" s="51">
        <v>20</v>
      </c>
      <c r="P66" s="51">
        <v>12238</v>
      </c>
      <c r="Q66" s="51">
        <v>24969</v>
      </c>
      <c r="R66" s="25"/>
    </row>
    <row r="67" spans="3:18" ht="10.5" customHeight="1">
      <c r="C67" s="26"/>
      <c r="D67" s="26"/>
      <c r="E67" s="26"/>
      <c r="F67" s="26"/>
      <c r="G67" s="227" t="s">
        <v>130</v>
      </c>
      <c r="H67" s="227"/>
      <c r="I67" s="227"/>
      <c r="J67" s="227"/>
      <c r="K67" s="159"/>
      <c r="L67" s="51">
        <v>6</v>
      </c>
      <c r="M67" s="51">
        <v>19</v>
      </c>
      <c r="N67" s="51">
        <v>14</v>
      </c>
      <c r="O67" s="51">
        <v>5</v>
      </c>
      <c r="P67" s="51">
        <v>3216</v>
      </c>
      <c r="Q67" s="51">
        <v>6014</v>
      </c>
      <c r="R67" s="25"/>
    </row>
    <row r="68" spans="3:18" ht="10.5" customHeight="1">
      <c r="C68" s="26"/>
      <c r="D68" s="26"/>
      <c r="E68" s="26"/>
      <c r="F68" s="26"/>
      <c r="G68" s="227" t="s">
        <v>131</v>
      </c>
      <c r="H68" s="227"/>
      <c r="I68" s="227"/>
      <c r="J68" s="227"/>
      <c r="K68" s="159"/>
      <c r="L68" s="51">
        <v>5</v>
      </c>
      <c r="M68" s="170">
        <v>33</v>
      </c>
      <c r="N68" s="170">
        <v>27</v>
      </c>
      <c r="O68" s="170">
        <v>6</v>
      </c>
      <c r="P68" s="170">
        <v>9966</v>
      </c>
      <c r="Q68" s="170">
        <v>23705</v>
      </c>
      <c r="R68" s="25"/>
    </row>
    <row r="69" spans="3:18" ht="10.5" customHeight="1">
      <c r="C69" s="26"/>
      <c r="D69" s="26"/>
      <c r="E69" s="26"/>
      <c r="F69" s="26"/>
      <c r="G69" s="227" t="s">
        <v>132</v>
      </c>
      <c r="H69" s="227"/>
      <c r="I69" s="227"/>
      <c r="J69" s="227"/>
      <c r="K69" s="159"/>
      <c r="L69" s="51">
        <v>1</v>
      </c>
      <c r="M69" s="51" t="s">
        <v>347</v>
      </c>
      <c r="N69" s="51" t="s">
        <v>347</v>
      </c>
      <c r="O69" s="51" t="s">
        <v>347</v>
      </c>
      <c r="P69" s="51" t="s">
        <v>347</v>
      </c>
      <c r="Q69" s="51" t="s">
        <v>347</v>
      </c>
      <c r="R69" s="25"/>
    </row>
    <row r="70" spans="3:18" ht="10.5" customHeight="1">
      <c r="C70" s="26"/>
      <c r="D70" s="26"/>
      <c r="E70" s="26"/>
      <c r="F70" s="26"/>
      <c r="G70" s="227" t="s">
        <v>133</v>
      </c>
      <c r="H70" s="227"/>
      <c r="I70" s="227"/>
      <c r="J70" s="227"/>
      <c r="K70" s="159"/>
      <c r="L70" s="51">
        <v>2</v>
      </c>
      <c r="M70" s="51" t="s">
        <v>347</v>
      </c>
      <c r="N70" s="51" t="s">
        <v>347</v>
      </c>
      <c r="O70" s="51" t="s">
        <v>347</v>
      </c>
      <c r="P70" s="51" t="s">
        <v>347</v>
      </c>
      <c r="Q70" s="51" t="s">
        <v>347</v>
      </c>
      <c r="R70" s="31"/>
    </row>
    <row r="71" spans="3:18" ht="6" customHeight="1">
      <c r="C71" s="26"/>
      <c r="D71" s="26"/>
      <c r="E71" s="26"/>
      <c r="F71" s="26"/>
      <c r="G71" s="26"/>
      <c r="H71" s="26"/>
      <c r="I71" s="26"/>
      <c r="J71" s="26"/>
      <c r="K71" s="159"/>
      <c r="L71" s="51"/>
      <c r="M71" s="51"/>
      <c r="N71" s="51"/>
      <c r="O71" s="51"/>
      <c r="P71" s="51"/>
      <c r="Q71" s="51"/>
      <c r="R71" s="28"/>
    </row>
    <row r="72" spans="3:18" s="15" customFormat="1" ht="10.5" customHeight="1">
      <c r="C72" s="281" t="s">
        <v>143</v>
      </c>
      <c r="D72" s="281"/>
      <c r="E72" s="281"/>
      <c r="F72" s="281"/>
      <c r="G72" s="281"/>
      <c r="H72" s="281"/>
      <c r="I72" s="281"/>
      <c r="J72" s="281"/>
      <c r="K72" s="166"/>
      <c r="L72" s="50">
        <v>20</v>
      </c>
      <c r="M72" s="50">
        <v>101</v>
      </c>
      <c r="N72" s="50">
        <v>91</v>
      </c>
      <c r="O72" s="50">
        <v>10</v>
      </c>
      <c r="P72" s="50">
        <v>39590</v>
      </c>
      <c r="Q72" s="50">
        <v>43089</v>
      </c>
      <c r="R72" s="24"/>
    </row>
    <row r="73" spans="3:18" ht="10.5" customHeight="1">
      <c r="C73" s="26"/>
      <c r="D73" s="26"/>
      <c r="E73" s="26"/>
      <c r="F73" s="26"/>
      <c r="G73" s="227" t="s">
        <v>128</v>
      </c>
      <c r="H73" s="227"/>
      <c r="I73" s="227"/>
      <c r="J73" s="227"/>
      <c r="K73" s="159"/>
      <c r="L73" s="51">
        <v>1</v>
      </c>
      <c r="M73" s="51" t="s">
        <v>347</v>
      </c>
      <c r="N73" s="51" t="s">
        <v>347</v>
      </c>
      <c r="O73" s="51" t="s">
        <v>347</v>
      </c>
      <c r="P73" s="51" t="s">
        <v>347</v>
      </c>
      <c r="Q73" s="51" t="s">
        <v>347</v>
      </c>
      <c r="R73" s="25"/>
    </row>
    <row r="74" spans="3:18" ht="10.5" customHeight="1">
      <c r="C74" s="26"/>
      <c r="D74" s="26"/>
      <c r="E74" s="26"/>
      <c r="F74" s="26"/>
      <c r="G74" s="227" t="s">
        <v>129</v>
      </c>
      <c r="H74" s="227"/>
      <c r="I74" s="227"/>
      <c r="J74" s="227"/>
      <c r="K74" s="159"/>
      <c r="L74" s="51">
        <v>2</v>
      </c>
      <c r="M74" s="51" t="s">
        <v>347</v>
      </c>
      <c r="N74" s="51" t="s">
        <v>347</v>
      </c>
      <c r="O74" s="51" t="s">
        <v>347</v>
      </c>
      <c r="P74" s="51" t="s">
        <v>347</v>
      </c>
      <c r="Q74" s="51" t="s">
        <v>347</v>
      </c>
      <c r="R74" s="31"/>
    </row>
    <row r="75" spans="3:18" ht="10.5" customHeight="1">
      <c r="C75" s="26"/>
      <c r="D75" s="26"/>
      <c r="E75" s="26"/>
      <c r="F75" s="26"/>
      <c r="G75" s="227" t="s">
        <v>130</v>
      </c>
      <c r="H75" s="227"/>
      <c r="I75" s="227"/>
      <c r="J75" s="227"/>
      <c r="K75" s="159"/>
      <c r="L75" s="51">
        <v>3</v>
      </c>
      <c r="M75" s="170">
        <v>22</v>
      </c>
      <c r="N75" s="170">
        <v>19</v>
      </c>
      <c r="O75" s="170">
        <v>3</v>
      </c>
      <c r="P75" s="170">
        <v>7512</v>
      </c>
      <c r="Q75" s="170">
        <v>6913</v>
      </c>
      <c r="R75" s="31"/>
    </row>
    <row r="76" spans="3:18" ht="10.5" customHeight="1">
      <c r="C76" s="26"/>
      <c r="D76" s="26"/>
      <c r="E76" s="26"/>
      <c r="F76" s="26"/>
      <c r="G76" s="227" t="s">
        <v>131</v>
      </c>
      <c r="H76" s="227"/>
      <c r="I76" s="227"/>
      <c r="J76" s="227"/>
      <c r="K76" s="159"/>
      <c r="L76" s="51">
        <v>1</v>
      </c>
      <c r="M76" s="51" t="s">
        <v>347</v>
      </c>
      <c r="N76" s="51" t="s">
        <v>347</v>
      </c>
      <c r="O76" s="51" t="s">
        <v>347</v>
      </c>
      <c r="P76" s="51" t="s">
        <v>347</v>
      </c>
      <c r="Q76" s="51" t="s">
        <v>347</v>
      </c>
      <c r="R76" s="25"/>
    </row>
    <row r="77" spans="3:18" ht="10.5" customHeight="1">
      <c r="C77" s="26"/>
      <c r="D77" s="26"/>
      <c r="E77" s="26"/>
      <c r="F77" s="26"/>
      <c r="G77" s="227" t="s">
        <v>132</v>
      </c>
      <c r="H77" s="227"/>
      <c r="I77" s="227"/>
      <c r="J77" s="227"/>
      <c r="K77" s="159"/>
      <c r="L77" s="51">
        <v>5</v>
      </c>
      <c r="M77" s="170">
        <v>46</v>
      </c>
      <c r="N77" s="170">
        <v>42</v>
      </c>
      <c r="O77" s="170">
        <v>4</v>
      </c>
      <c r="P77" s="170">
        <v>14097</v>
      </c>
      <c r="Q77" s="170">
        <v>4664</v>
      </c>
      <c r="R77" s="25"/>
    </row>
    <row r="78" spans="3:18" ht="10.5" customHeight="1">
      <c r="C78" s="26"/>
      <c r="D78" s="26"/>
      <c r="E78" s="26"/>
      <c r="F78" s="26"/>
      <c r="G78" s="227" t="s">
        <v>133</v>
      </c>
      <c r="H78" s="227"/>
      <c r="I78" s="227"/>
      <c r="J78" s="227"/>
      <c r="K78" s="159"/>
      <c r="L78" s="51">
        <v>5</v>
      </c>
      <c r="M78" s="51">
        <v>33</v>
      </c>
      <c r="N78" s="51">
        <v>30</v>
      </c>
      <c r="O78" s="51">
        <v>3</v>
      </c>
      <c r="P78" s="51">
        <v>17981</v>
      </c>
      <c r="Q78" s="51">
        <v>31512</v>
      </c>
      <c r="R78" s="31"/>
    </row>
    <row r="79" spans="3:18" ht="10.5" customHeight="1">
      <c r="C79" s="26"/>
      <c r="D79" s="26"/>
      <c r="E79" s="26"/>
      <c r="F79" s="26"/>
      <c r="G79" s="227" t="s">
        <v>135</v>
      </c>
      <c r="H79" s="227"/>
      <c r="I79" s="227"/>
      <c r="J79" s="227"/>
      <c r="K79" s="159"/>
      <c r="L79" s="51">
        <v>2</v>
      </c>
      <c r="M79" s="51" t="s">
        <v>347</v>
      </c>
      <c r="N79" s="51" t="s">
        <v>347</v>
      </c>
      <c r="O79" s="51" t="s">
        <v>347</v>
      </c>
      <c r="P79" s="51" t="s">
        <v>347</v>
      </c>
      <c r="Q79" s="51" t="s">
        <v>347</v>
      </c>
      <c r="R79" s="25"/>
    </row>
    <row r="80" spans="3:18" ht="10.5" customHeight="1">
      <c r="C80" s="26"/>
      <c r="D80" s="26"/>
      <c r="E80" s="26"/>
      <c r="F80" s="26"/>
      <c r="G80" s="227" t="s">
        <v>136</v>
      </c>
      <c r="H80" s="227"/>
      <c r="I80" s="227"/>
      <c r="J80" s="227"/>
      <c r="K80" s="159"/>
      <c r="L80" s="51">
        <v>1</v>
      </c>
      <c r="M80" s="51" t="s">
        <v>347</v>
      </c>
      <c r="N80" s="51" t="s">
        <v>347</v>
      </c>
      <c r="O80" s="51" t="s">
        <v>347</v>
      </c>
      <c r="P80" s="51" t="s">
        <v>347</v>
      </c>
      <c r="Q80" s="51" t="s">
        <v>347</v>
      </c>
      <c r="R80" s="25"/>
    </row>
    <row r="81" spans="3:18" ht="10.5" customHeight="1">
      <c r="C81" s="26"/>
      <c r="D81" s="26"/>
      <c r="E81" s="26"/>
      <c r="F81" s="26"/>
      <c r="G81" s="227" t="s">
        <v>144</v>
      </c>
      <c r="H81" s="227"/>
      <c r="I81" s="227"/>
      <c r="J81" s="227"/>
      <c r="K81" s="159"/>
      <c r="L81" s="48">
        <v>0</v>
      </c>
      <c r="M81" s="48">
        <v>0</v>
      </c>
      <c r="N81" s="48">
        <v>0</v>
      </c>
      <c r="O81" s="48">
        <v>0</v>
      </c>
      <c r="P81" s="48">
        <v>0</v>
      </c>
      <c r="Q81" s="48">
        <v>0</v>
      </c>
      <c r="R81" s="25"/>
    </row>
    <row r="82" spans="2:17" ht="10.5" customHeight="1">
      <c r="B82" s="33"/>
      <c r="C82" s="9"/>
      <c r="D82" s="9"/>
      <c r="E82" s="9"/>
      <c r="F82" s="9"/>
      <c r="G82" s="9"/>
      <c r="H82" s="9"/>
      <c r="I82" s="9"/>
      <c r="J82" s="9"/>
      <c r="K82" s="9"/>
      <c r="L82" s="88"/>
      <c r="M82" s="9"/>
      <c r="N82" s="9"/>
      <c r="O82" s="9"/>
      <c r="P82" s="9"/>
      <c r="Q82" s="9"/>
    </row>
    <row r="83" ht="10.5" customHeight="1"/>
    <row r="84" ht="10.5" customHeight="1"/>
    <row r="85" ht="10.5" customHeight="1"/>
    <row r="90" spans="3:18" ht="15.75" customHeight="1">
      <c r="C90" s="227" t="s">
        <v>137</v>
      </c>
      <c r="D90" s="227"/>
      <c r="E90" s="227"/>
      <c r="F90" s="227"/>
      <c r="G90" s="227"/>
      <c r="H90" s="227"/>
      <c r="I90" s="227"/>
      <c r="J90" s="227"/>
      <c r="K90" s="26"/>
      <c r="L90" s="46">
        <f aca="true" t="shared" si="0" ref="L90:Q90">SUM(L10,L18,L20,L24,L30,L37,L46,L48,L56,L64,L72)</f>
        <v>146</v>
      </c>
      <c r="M90" s="25">
        <f t="shared" si="0"/>
        <v>1219</v>
      </c>
      <c r="N90" s="25">
        <f t="shared" si="0"/>
        <v>1112</v>
      </c>
      <c r="O90" s="25">
        <f t="shared" si="0"/>
        <v>107</v>
      </c>
      <c r="P90" s="25">
        <f t="shared" si="0"/>
        <v>568725</v>
      </c>
      <c r="Q90" s="25">
        <f t="shared" si="0"/>
        <v>1066334</v>
      </c>
      <c r="R90" s="25"/>
    </row>
  </sheetData>
  <mergeCells count="69">
    <mergeCell ref="O6:O7"/>
    <mergeCell ref="M5:O5"/>
    <mergeCell ref="N6:N7"/>
    <mergeCell ref="G13:J13"/>
    <mergeCell ref="G12:J12"/>
    <mergeCell ref="G11:J11"/>
    <mergeCell ref="C10:J10"/>
    <mergeCell ref="M6:M7"/>
    <mergeCell ref="B6:K6"/>
    <mergeCell ref="G15:J15"/>
    <mergeCell ref="G14:J14"/>
    <mergeCell ref="G26:J26"/>
    <mergeCell ref="G25:J25"/>
    <mergeCell ref="C24:J24"/>
    <mergeCell ref="G22:J22"/>
    <mergeCell ref="G21:J21"/>
    <mergeCell ref="C20:J20"/>
    <mergeCell ref="C18:J18"/>
    <mergeCell ref="G16:J16"/>
    <mergeCell ref="G31:J31"/>
    <mergeCell ref="C30:J30"/>
    <mergeCell ref="G28:J28"/>
    <mergeCell ref="G27:J27"/>
    <mergeCell ref="G35:J35"/>
    <mergeCell ref="G34:J34"/>
    <mergeCell ref="G33:J33"/>
    <mergeCell ref="G32:J32"/>
    <mergeCell ref="G40:J40"/>
    <mergeCell ref="G39:J39"/>
    <mergeCell ref="G38:J38"/>
    <mergeCell ref="C37:J37"/>
    <mergeCell ref="G44:J44"/>
    <mergeCell ref="G43:J43"/>
    <mergeCell ref="G42:J42"/>
    <mergeCell ref="G41:J41"/>
    <mergeCell ref="G50:J50"/>
    <mergeCell ref="G49:J49"/>
    <mergeCell ref="C48:J48"/>
    <mergeCell ref="C46:J46"/>
    <mergeCell ref="G54:J54"/>
    <mergeCell ref="G53:J53"/>
    <mergeCell ref="G52:J52"/>
    <mergeCell ref="G51:J51"/>
    <mergeCell ref="G59:J59"/>
    <mergeCell ref="G58:J58"/>
    <mergeCell ref="G57:J57"/>
    <mergeCell ref="C56:J56"/>
    <mergeCell ref="C64:J64"/>
    <mergeCell ref="G62:J62"/>
    <mergeCell ref="G61:J61"/>
    <mergeCell ref="G60:J60"/>
    <mergeCell ref="G68:J68"/>
    <mergeCell ref="G67:J67"/>
    <mergeCell ref="G66:J66"/>
    <mergeCell ref="G65:J65"/>
    <mergeCell ref="G73:J73"/>
    <mergeCell ref="C72:J72"/>
    <mergeCell ref="G70:J70"/>
    <mergeCell ref="G69:J69"/>
    <mergeCell ref="B3:Q3"/>
    <mergeCell ref="C90:J90"/>
    <mergeCell ref="G81:J81"/>
    <mergeCell ref="G80:J80"/>
    <mergeCell ref="G79:J79"/>
    <mergeCell ref="G78:J78"/>
    <mergeCell ref="G77:J77"/>
    <mergeCell ref="G76:J76"/>
    <mergeCell ref="G75:J75"/>
    <mergeCell ref="G74:J7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R90"/>
  <sheetViews>
    <sheetView view="pageBreakPreview" zoomScale="60" workbookViewId="0" topLeftCell="A1">
      <selection activeCell="D24" sqref="D24"/>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6:17" ht="10.5" customHeight="1">
      <c r="F1" s="6"/>
      <c r="G1" s="6"/>
      <c r="H1" s="6"/>
      <c r="I1" s="6"/>
      <c r="J1" s="6"/>
      <c r="K1" s="6"/>
      <c r="L1" s="6"/>
      <c r="M1" s="6"/>
      <c r="N1" s="6"/>
      <c r="O1" s="6"/>
      <c r="P1" s="6"/>
      <c r="Q1" s="131" t="s">
        <v>291</v>
      </c>
    </row>
    <row r="3" spans="1:16" s="42" customFormat="1" ht="18" customHeight="1">
      <c r="A3" s="27"/>
      <c r="B3" s="270" t="s">
        <v>352</v>
      </c>
      <c r="C3" s="270"/>
      <c r="D3" s="270"/>
      <c r="E3" s="270"/>
      <c r="F3" s="270"/>
      <c r="G3" s="270"/>
      <c r="H3" s="270"/>
      <c r="I3" s="270"/>
      <c r="J3" s="270"/>
      <c r="K3" s="270"/>
      <c r="L3" s="270"/>
      <c r="M3" s="270"/>
      <c r="N3" s="270"/>
      <c r="O3" s="270"/>
      <c r="P3" s="270"/>
    </row>
    <row r="4" spans="2:16" ht="12.75" customHeight="1">
      <c r="B4" s="9"/>
      <c r="C4" s="9"/>
      <c r="D4" s="9"/>
      <c r="E4" s="72"/>
      <c r="F4" s="72"/>
      <c r="G4" s="9"/>
      <c r="H4" s="9"/>
      <c r="I4" s="9"/>
      <c r="J4" s="9"/>
      <c r="K4" s="9"/>
      <c r="L4" s="9"/>
      <c r="M4" s="9"/>
      <c r="N4" s="9"/>
      <c r="O4" s="9"/>
      <c r="P4" s="9"/>
    </row>
    <row r="5" spans="1:16" ht="13.5" customHeight="1">
      <c r="A5" s="22"/>
      <c r="B5" s="195" t="s">
        <v>123</v>
      </c>
      <c r="C5" s="183"/>
      <c r="D5" s="183"/>
      <c r="E5" s="183"/>
      <c r="F5" s="262" t="s">
        <v>342</v>
      </c>
      <c r="I5" s="22"/>
      <c r="J5" s="22"/>
      <c r="K5" s="22"/>
      <c r="L5" s="22"/>
      <c r="M5" s="22"/>
      <c r="N5" s="22"/>
      <c r="O5" s="22"/>
      <c r="P5" s="22"/>
    </row>
    <row r="6" spans="1:16" ht="13.5" customHeight="1">
      <c r="A6" s="22"/>
      <c r="B6" s="285" t="s">
        <v>195</v>
      </c>
      <c r="C6" s="274" t="s">
        <v>125</v>
      </c>
      <c r="D6" s="274" t="s">
        <v>126</v>
      </c>
      <c r="E6" s="274" t="s">
        <v>127</v>
      </c>
      <c r="F6" s="263"/>
      <c r="G6" s="193" t="s">
        <v>134</v>
      </c>
      <c r="H6" s="193"/>
      <c r="I6" s="193"/>
      <c r="J6" s="193"/>
      <c r="K6" s="193"/>
      <c r="L6" s="193"/>
      <c r="M6" s="193"/>
      <c r="N6" s="193"/>
      <c r="O6" s="193"/>
      <c r="P6" s="193"/>
    </row>
    <row r="7" spans="1:16" ht="13.5" customHeight="1">
      <c r="A7" s="22"/>
      <c r="B7" s="231"/>
      <c r="C7" s="275"/>
      <c r="D7" s="275"/>
      <c r="E7" s="275"/>
      <c r="F7" s="264"/>
      <c r="G7" s="115"/>
      <c r="H7" s="74"/>
      <c r="I7" s="96"/>
      <c r="J7" s="96"/>
      <c r="K7" s="96"/>
      <c r="L7" s="96"/>
      <c r="M7" s="96"/>
      <c r="N7" s="96"/>
      <c r="O7" s="96"/>
      <c r="P7" s="96"/>
    </row>
    <row r="8" spans="1:15" ht="12.75" customHeight="1">
      <c r="A8" s="8"/>
      <c r="B8" s="23" t="s">
        <v>175</v>
      </c>
      <c r="C8" s="23" t="s">
        <v>175</v>
      </c>
      <c r="D8" s="23" t="s">
        <v>175</v>
      </c>
      <c r="E8" s="23" t="s">
        <v>175</v>
      </c>
      <c r="F8" s="23" t="s">
        <v>175</v>
      </c>
      <c r="G8" s="83"/>
      <c r="H8" s="84"/>
      <c r="I8" s="84"/>
      <c r="J8" s="84"/>
      <c r="K8" s="84"/>
      <c r="L8" s="84"/>
      <c r="M8" s="84"/>
      <c r="N8" s="84"/>
      <c r="O8" s="84"/>
    </row>
    <row r="9" spans="1:17" ht="10.5" customHeight="1">
      <c r="A9" s="26"/>
      <c r="C9" s="34"/>
      <c r="D9" s="34"/>
      <c r="E9" s="34"/>
      <c r="F9" s="34"/>
      <c r="G9" s="86"/>
      <c r="H9" s="26"/>
      <c r="I9" s="26"/>
      <c r="J9" s="26"/>
      <c r="K9" s="26"/>
      <c r="L9" s="26"/>
      <c r="M9" s="26"/>
      <c r="N9" s="26"/>
      <c r="O9" s="26"/>
      <c r="P9" s="34"/>
      <c r="Q9" s="34"/>
    </row>
    <row r="10" spans="1:17" s="15" customFormat="1" ht="10.5" customHeight="1">
      <c r="A10" s="24"/>
      <c r="B10" s="47">
        <v>92635</v>
      </c>
      <c r="C10" s="47">
        <v>85673</v>
      </c>
      <c r="D10" s="47">
        <v>6954</v>
      </c>
      <c r="E10" s="47">
        <v>8</v>
      </c>
      <c r="F10" s="47">
        <v>48306</v>
      </c>
      <c r="G10" s="99"/>
      <c r="H10" s="281" t="s">
        <v>82</v>
      </c>
      <c r="I10" s="281"/>
      <c r="J10" s="281"/>
      <c r="K10" s="281"/>
      <c r="L10" s="281"/>
      <c r="M10" s="281"/>
      <c r="N10" s="281"/>
      <c r="O10" s="281"/>
      <c r="P10" s="35"/>
      <c r="Q10" s="35"/>
    </row>
    <row r="11" spans="1:17" ht="10.5" customHeight="1">
      <c r="A11" s="25"/>
      <c r="B11" s="48">
        <v>12305</v>
      </c>
      <c r="C11" s="48">
        <v>11097</v>
      </c>
      <c r="D11" s="48">
        <v>1200</v>
      </c>
      <c r="E11" s="48">
        <v>8</v>
      </c>
      <c r="F11" s="48">
        <v>4436</v>
      </c>
      <c r="G11" s="86"/>
      <c r="H11" s="26"/>
      <c r="I11" s="26"/>
      <c r="J11" s="26"/>
      <c r="K11" s="26"/>
      <c r="L11" s="227" t="s">
        <v>128</v>
      </c>
      <c r="M11" s="227"/>
      <c r="N11" s="227"/>
      <c r="O11" s="227"/>
      <c r="P11" s="34"/>
      <c r="Q11" s="34"/>
    </row>
    <row r="12" spans="1:17" ht="10.5" customHeight="1">
      <c r="A12" s="31"/>
      <c r="B12" s="56">
        <v>34434</v>
      </c>
      <c r="C12" s="56">
        <v>29902</v>
      </c>
      <c r="D12" s="56">
        <v>4532</v>
      </c>
      <c r="E12" s="56">
        <v>0</v>
      </c>
      <c r="F12" s="56">
        <v>18407</v>
      </c>
      <c r="G12" s="86"/>
      <c r="H12" s="26"/>
      <c r="I12" s="26"/>
      <c r="J12" s="26"/>
      <c r="K12" s="26"/>
      <c r="L12" s="227" t="s">
        <v>129</v>
      </c>
      <c r="M12" s="227"/>
      <c r="N12" s="227"/>
      <c r="O12" s="227"/>
      <c r="P12" s="34"/>
      <c r="Q12" s="34"/>
    </row>
    <row r="13" spans="1:17" ht="10.5" customHeight="1">
      <c r="A13" s="25"/>
      <c r="B13" s="51" t="s">
        <v>347</v>
      </c>
      <c r="C13" s="51" t="s">
        <v>347</v>
      </c>
      <c r="D13" s="51" t="s">
        <v>347</v>
      </c>
      <c r="E13" s="51" t="s">
        <v>347</v>
      </c>
      <c r="F13" s="51" t="s">
        <v>347</v>
      </c>
      <c r="G13" s="86"/>
      <c r="H13" s="26"/>
      <c r="I13" s="26"/>
      <c r="J13" s="26"/>
      <c r="K13" s="26"/>
      <c r="L13" s="227" t="s">
        <v>130</v>
      </c>
      <c r="M13" s="227"/>
      <c r="N13" s="227"/>
      <c r="O13" s="227"/>
      <c r="P13" s="34"/>
      <c r="Q13" s="34"/>
    </row>
    <row r="14" spans="1:17" ht="10.5" customHeight="1">
      <c r="A14" s="25"/>
      <c r="B14" s="51">
        <v>17745</v>
      </c>
      <c r="C14" s="51">
        <v>16945</v>
      </c>
      <c r="D14" s="51">
        <v>800</v>
      </c>
      <c r="E14" s="51">
        <v>0</v>
      </c>
      <c r="F14" s="51">
        <v>12313</v>
      </c>
      <c r="G14" s="86"/>
      <c r="H14" s="26"/>
      <c r="I14" s="26"/>
      <c r="J14" s="26"/>
      <c r="K14" s="26"/>
      <c r="L14" s="227" t="s">
        <v>131</v>
      </c>
      <c r="M14" s="227"/>
      <c r="N14" s="227"/>
      <c r="O14" s="227"/>
      <c r="P14" s="34"/>
      <c r="Q14" s="34"/>
    </row>
    <row r="15" spans="1:18" ht="10.5" customHeight="1">
      <c r="A15" s="31"/>
      <c r="B15" s="170">
        <v>28151</v>
      </c>
      <c r="C15" s="170">
        <v>27729</v>
      </c>
      <c r="D15" s="170">
        <v>422</v>
      </c>
      <c r="E15" s="170">
        <v>0</v>
      </c>
      <c r="F15" s="170">
        <v>13150</v>
      </c>
      <c r="G15" s="86"/>
      <c r="H15" s="26"/>
      <c r="I15" s="26"/>
      <c r="J15" s="26"/>
      <c r="K15" s="26"/>
      <c r="L15" s="227" t="s">
        <v>132</v>
      </c>
      <c r="M15" s="227"/>
      <c r="N15" s="227"/>
      <c r="O15" s="227"/>
      <c r="P15" s="34"/>
      <c r="Q15" s="34"/>
      <c r="R15" s="39"/>
    </row>
    <row r="16" spans="1:17" ht="10.5" customHeight="1">
      <c r="A16" s="25"/>
      <c r="B16" s="51" t="s">
        <v>347</v>
      </c>
      <c r="C16" s="51" t="s">
        <v>347</v>
      </c>
      <c r="D16" s="51" t="s">
        <v>347</v>
      </c>
      <c r="E16" s="51" t="s">
        <v>347</v>
      </c>
      <c r="F16" s="51" t="s">
        <v>347</v>
      </c>
      <c r="G16" s="86"/>
      <c r="H16" s="26"/>
      <c r="I16" s="26"/>
      <c r="J16" s="26"/>
      <c r="K16" s="26"/>
      <c r="L16" s="227" t="s">
        <v>133</v>
      </c>
      <c r="M16" s="227"/>
      <c r="N16" s="227"/>
      <c r="O16" s="227"/>
      <c r="P16" s="34"/>
      <c r="Q16" s="34"/>
    </row>
    <row r="17" spans="1:17" ht="6" customHeight="1">
      <c r="A17" s="28"/>
      <c r="B17" s="51"/>
      <c r="C17" s="51"/>
      <c r="D17" s="51"/>
      <c r="E17" s="51"/>
      <c r="F17" s="51"/>
      <c r="G17" s="86"/>
      <c r="H17" s="26"/>
      <c r="I17" s="26"/>
      <c r="J17" s="26"/>
      <c r="K17" s="26"/>
      <c r="L17" s="26"/>
      <c r="M17" s="26"/>
      <c r="N17" s="26"/>
      <c r="O17" s="26"/>
      <c r="P17" s="34"/>
      <c r="Q17" s="34"/>
    </row>
    <row r="18" spans="1:17" s="15" customFormat="1" ht="10.5" customHeight="1">
      <c r="A18" s="24"/>
      <c r="B18" s="50">
        <v>0</v>
      </c>
      <c r="C18" s="50">
        <v>0</v>
      </c>
      <c r="D18" s="50">
        <v>0</v>
      </c>
      <c r="E18" s="50">
        <v>0</v>
      </c>
      <c r="F18" s="50">
        <v>0</v>
      </c>
      <c r="G18" s="99"/>
      <c r="H18" s="281" t="s">
        <v>139</v>
      </c>
      <c r="I18" s="281"/>
      <c r="J18" s="281"/>
      <c r="K18" s="281"/>
      <c r="L18" s="281"/>
      <c r="M18" s="281"/>
      <c r="N18" s="281"/>
      <c r="O18" s="281"/>
      <c r="P18" s="35"/>
      <c r="Q18" s="35"/>
    </row>
    <row r="19" spans="1:17" ht="6" customHeight="1">
      <c r="A19" s="28"/>
      <c r="B19" s="51"/>
      <c r="C19" s="51"/>
      <c r="D19" s="51"/>
      <c r="E19" s="51"/>
      <c r="F19" s="51"/>
      <c r="G19" s="86"/>
      <c r="H19" s="26"/>
      <c r="I19" s="26"/>
      <c r="J19" s="26"/>
      <c r="K19" s="26"/>
      <c r="L19" s="26"/>
      <c r="M19" s="26"/>
      <c r="N19" s="26"/>
      <c r="O19" s="26"/>
      <c r="P19" s="26"/>
      <c r="Q19" s="26"/>
    </row>
    <row r="20" spans="1:17" s="15" customFormat="1" ht="10.5" customHeight="1">
      <c r="A20" s="24"/>
      <c r="B20" s="50">
        <v>31872</v>
      </c>
      <c r="C20" s="50">
        <v>23606</v>
      </c>
      <c r="D20" s="50">
        <v>8186</v>
      </c>
      <c r="E20" s="50">
        <v>80</v>
      </c>
      <c r="F20" s="50">
        <v>13719</v>
      </c>
      <c r="G20" s="99"/>
      <c r="H20" s="281" t="s">
        <v>140</v>
      </c>
      <c r="I20" s="281"/>
      <c r="J20" s="281"/>
      <c r="K20" s="281"/>
      <c r="L20" s="281"/>
      <c r="M20" s="281"/>
      <c r="N20" s="281"/>
      <c r="O20" s="281"/>
      <c r="P20" s="35"/>
      <c r="Q20" s="35"/>
    </row>
    <row r="21" spans="1:17" ht="10.5" customHeight="1">
      <c r="A21" s="25"/>
      <c r="B21" s="170">
        <v>31872</v>
      </c>
      <c r="C21" s="170">
        <v>23606</v>
      </c>
      <c r="D21" s="170">
        <v>8186</v>
      </c>
      <c r="E21" s="170">
        <v>80</v>
      </c>
      <c r="F21" s="170">
        <v>13719</v>
      </c>
      <c r="G21" s="86"/>
      <c r="H21" s="26"/>
      <c r="I21" s="26"/>
      <c r="J21" s="26"/>
      <c r="K21" s="26"/>
      <c r="L21" s="227" t="s">
        <v>128</v>
      </c>
      <c r="M21" s="227"/>
      <c r="N21" s="227"/>
      <c r="O21" s="227"/>
      <c r="P21" s="34"/>
      <c r="Q21" s="34"/>
    </row>
    <row r="22" spans="1:17" ht="10.5" customHeight="1">
      <c r="A22" s="25"/>
      <c r="B22" s="51" t="s">
        <v>347</v>
      </c>
      <c r="C22" s="51" t="s">
        <v>347</v>
      </c>
      <c r="D22" s="51" t="s">
        <v>347</v>
      </c>
      <c r="E22" s="51" t="s">
        <v>347</v>
      </c>
      <c r="F22" s="51" t="s">
        <v>347</v>
      </c>
      <c r="G22" s="86"/>
      <c r="H22" s="26"/>
      <c r="I22" s="26"/>
      <c r="J22" s="26"/>
      <c r="K22" s="26"/>
      <c r="L22" s="227" t="s">
        <v>129</v>
      </c>
      <c r="M22" s="227"/>
      <c r="N22" s="227"/>
      <c r="O22" s="227"/>
      <c r="P22" s="34"/>
      <c r="Q22" s="34"/>
    </row>
    <row r="23" spans="1:17" ht="6" customHeight="1">
      <c r="A23" s="28"/>
      <c r="B23" s="51"/>
      <c r="C23" s="51"/>
      <c r="D23" s="51"/>
      <c r="E23" s="51"/>
      <c r="F23" s="51"/>
      <c r="G23" s="86"/>
      <c r="H23" s="26"/>
      <c r="I23" s="26"/>
      <c r="J23" s="26"/>
      <c r="K23" s="26"/>
      <c r="L23" s="26"/>
      <c r="M23" s="26"/>
      <c r="N23" s="26"/>
      <c r="O23" s="26"/>
      <c r="P23" s="26"/>
      <c r="Q23" s="26"/>
    </row>
    <row r="24" spans="1:17" s="15" customFormat="1" ht="10.5" customHeight="1">
      <c r="A24" s="24"/>
      <c r="B24" s="50">
        <v>17297</v>
      </c>
      <c r="C24" s="50">
        <v>16897</v>
      </c>
      <c r="D24" s="50">
        <v>400</v>
      </c>
      <c r="E24" s="50">
        <v>0</v>
      </c>
      <c r="F24" s="50">
        <v>7781</v>
      </c>
      <c r="G24" s="99"/>
      <c r="H24" s="281" t="s">
        <v>141</v>
      </c>
      <c r="I24" s="281"/>
      <c r="J24" s="281"/>
      <c r="K24" s="281"/>
      <c r="L24" s="281"/>
      <c r="M24" s="281"/>
      <c r="N24" s="281"/>
      <c r="O24" s="281"/>
      <c r="P24" s="35"/>
      <c r="Q24" s="35"/>
    </row>
    <row r="25" spans="1:17" ht="10.5" customHeight="1">
      <c r="A25" s="25"/>
      <c r="B25" s="51">
        <v>0</v>
      </c>
      <c r="C25" s="51">
        <v>0</v>
      </c>
      <c r="D25" s="51">
        <v>0</v>
      </c>
      <c r="E25" s="51">
        <v>0</v>
      </c>
      <c r="F25" s="51">
        <v>0</v>
      </c>
      <c r="G25" s="86"/>
      <c r="H25" s="26"/>
      <c r="I25" s="26"/>
      <c r="J25" s="26"/>
      <c r="K25" s="26"/>
      <c r="L25" s="227" t="s">
        <v>128</v>
      </c>
      <c r="M25" s="227"/>
      <c r="N25" s="227"/>
      <c r="O25" s="227"/>
      <c r="P25" s="34"/>
      <c r="Q25" s="34"/>
    </row>
    <row r="26" spans="1:17" ht="10.5" customHeight="1">
      <c r="A26" s="25"/>
      <c r="B26" s="170">
        <v>17297</v>
      </c>
      <c r="C26" s="170">
        <v>16897</v>
      </c>
      <c r="D26" s="170">
        <v>400</v>
      </c>
      <c r="E26" s="170">
        <v>0</v>
      </c>
      <c r="F26" s="170">
        <v>7781</v>
      </c>
      <c r="G26" s="86"/>
      <c r="H26" s="26"/>
      <c r="I26" s="26"/>
      <c r="J26" s="26"/>
      <c r="K26" s="26"/>
      <c r="L26" s="227" t="s">
        <v>129</v>
      </c>
      <c r="M26" s="227"/>
      <c r="N26" s="227"/>
      <c r="O26" s="227"/>
      <c r="P26" s="26"/>
      <c r="Q26" s="26"/>
    </row>
    <row r="27" spans="1:17" ht="10.5" customHeight="1">
      <c r="A27" s="25"/>
      <c r="B27" s="51" t="s">
        <v>347</v>
      </c>
      <c r="C27" s="51" t="s">
        <v>347</v>
      </c>
      <c r="D27" s="51" t="s">
        <v>347</v>
      </c>
      <c r="E27" s="51" t="s">
        <v>347</v>
      </c>
      <c r="F27" s="51" t="s">
        <v>347</v>
      </c>
      <c r="G27" s="86"/>
      <c r="H27" s="26"/>
      <c r="I27" s="26"/>
      <c r="J27" s="26"/>
      <c r="K27" s="26"/>
      <c r="L27" s="227" t="s">
        <v>130</v>
      </c>
      <c r="M27" s="227"/>
      <c r="N27" s="227"/>
      <c r="O27" s="227"/>
      <c r="P27" s="26"/>
      <c r="Q27" s="26"/>
    </row>
    <row r="28" spans="1:17" ht="10.5" customHeight="1">
      <c r="A28" s="25"/>
      <c r="B28" s="51">
        <v>0</v>
      </c>
      <c r="C28" s="51">
        <v>0</v>
      </c>
      <c r="D28" s="51">
        <v>0</v>
      </c>
      <c r="E28" s="51">
        <v>0</v>
      </c>
      <c r="F28" s="51">
        <v>0</v>
      </c>
      <c r="G28" s="86"/>
      <c r="H28" s="26"/>
      <c r="I28" s="26"/>
      <c r="J28" s="26"/>
      <c r="K28" s="26"/>
      <c r="L28" s="227" t="s">
        <v>131</v>
      </c>
      <c r="M28" s="227"/>
      <c r="N28" s="227"/>
      <c r="O28" s="227"/>
      <c r="P28" s="26"/>
      <c r="Q28" s="26"/>
    </row>
    <row r="29" spans="1:14" ht="6" customHeight="1">
      <c r="A29" s="25"/>
      <c r="B29" s="51"/>
      <c r="C29" s="51"/>
      <c r="D29" s="51"/>
      <c r="E29" s="51"/>
      <c r="F29" s="51"/>
      <c r="G29" s="86"/>
      <c r="H29" s="26"/>
      <c r="I29" s="26"/>
      <c r="J29" s="26"/>
      <c r="K29" s="26"/>
      <c r="L29" s="26"/>
      <c r="M29" s="26"/>
      <c r="N29" s="26"/>
    </row>
    <row r="30" spans="1:17" s="15" customFormat="1" ht="10.5" customHeight="1">
      <c r="A30" s="24"/>
      <c r="B30" s="171">
        <v>20170</v>
      </c>
      <c r="C30" s="171">
        <v>15275</v>
      </c>
      <c r="D30" s="171">
        <v>4895</v>
      </c>
      <c r="E30" s="171">
        <v>0</v>
      </c>
      <c r="F30" s="171">
        <v>11825</v>
      </c>
      <c r="G30" s="99"/>
      <c r="H30" s="281" t="s">
        <v>142</v>
      </c>
      <c r="I30" s="281"/>
      <c r="J30" s="281"/>
      <c r="K30" s="281"/>
      <c r="L30" s="281"/>
      <c r="M30" s="281"/>
      <c r="N30" s="281"/>
      <c r="O30" s="281"/>
      <c r="P30" s="30"/>
      <c r="Q30" s="30"/>
    </row>
    <row r="31" spans="1:17" ht="10.5" customHeight="1">
      <c r="A31" s="25"/>
      <c r="B31" s="51" t="s">
        <v>347</v>
      </c>
      <c r="C31" s="51" t="s">
        <v>347</v>
      </c>
      <c r="D31" s="51" t="s">
        <v>347</v>
      </c>
      <c r="E31" s="51" t="s">
        <v>347</v>
      </c>
      <c r="F31" s="51" t="s">
        <v>347</v>
      </c>
      <c r="G31" s="86"/>
      <c r="H31" s="26"/>
      <c r="I31" s="26"/>
      <c r="J31" s="26"/>
      <c r="K31" s="26"/>
      <c r="L31" s="227" t="s">
        <v>128</v>
      </c>
      <c r="M31" s="227"/>
      <c r="N31" s="227"/>
      <c r="O31" s="227"/>
      <c r="P31" s="26"/>
      <c r="Q31" s="26"/>
    </row>
    <row r="32" spans="1:17" ht="10.5" customHeight="1">
      <c r="A32" s="25"/>
      <c r="B32" s="51" t="s">
        <v>347</v>
      </c>
      <c r="C32" s="51" t="s">
        <v>347</v>
      </c>
      <c r="D32" s="51" t="s">
        <v>347</v>
      </c>
      <c r="E32" s="51" t="s">
        <v>347</v>
      </c>
      <c r="F32" s="51" t="s">
        <v>347</v>
      </c>
      <c r="G32" s="86"/>
      <c r="H32" s="26"/>
      <c r="I32" s="26"/>
      <c r="J32" s="26"/>
      <c r="K32" s="26"/>
      <c r="L32" s="227" t="s">
        <v>129</v>
      </c>
      <c r="M32" s="227"/>
      <c r="N32" s="227"/>
      <c r="O32" s="227"/>
      <c r="P32" s="26"/>
      <c r="Q32" s="26"/>
    </row>
    <row r="33" spans="1:17" ht="10.5" customHeight="1">
      <c r="A33" s="25"/>
      <c r="B33" s="51">
        <v>0</v>
      </c>
      <c r="C33" s="51">
        <v>0</v>
      </c>
      <c r="D33" s="51">
        <v>0</v>
      </c>
      <c r="E33" s="51">
        <v>0</v>
      </c>
      <c r="F33" s="51">
        <v>0</v>
      </c>
      <c r="G33" s="86"/>
      <c r="H33" s="26"/>
      <c r="I33" s="26"/>
      <c r="J33" s="26"/>
      <c r="K33" s="26"/>
      <c r="L33" s="227" t="s">
        <v>130</v>
      </c>
      <c r="M33" s="227"/>
      <c r="N33" s="227"/>
      <c r="O33" s="227"/>
      <c r="P33" s="26"/>
      <c r="Q33" s="26"/>
    </row>
    <row r="34" spans="1:17" ht="10.5" customHeight="1">
      <c r="A34" s="25"/>
      <c r="B34" s="51" t="s">
        <v>347</v>
      </c>
      <c r="C34" s="51" t="s">
        <v>347</v>
      </c>
      <c r="D34" s="51" t="s">
        <v>347</v>
      </c>
      <c r="E34" s="51" t="s">
        <v>347</v>
      </c>
      <c r="F34" s="51" t="s">
        <v>347</v>
      </c>
      <c r="G34" s="86"/>
      <c r="H34" s="26"/>
      <c r="I34" s="26"/>
      <c r="J34" s="26"/>
      <c r="K34" s="26"/>
      <c r="L34" s="227" t="s">
        <v>131</v>
      </c>
      <c r="M34" s="227"/>
      <c r="N34" s="227"/>
      <c r="O34" s="227"/>
      <c r="P34" s="26"/>
      <c r="Q34" s="26"/>
    </row>
    <row r="35" spans="1:17" ht="10.5" customHeight="1">
      <c r="A35" s="31"/>
      <c r="B35" s="51" t="s">
        <v>347</v>
      </c>
      <c r="C35" s="51" t="s">
        <v>347</v>
      </c>
      <c r="D35" s="51" t="s">
        <v>347</v>
      </c>
      <c r="E35" s="51" t="s">
        <v>347</v>
      </c>
      <c r="F35" s="51" t="s">
        <v>347</v>
      </c>
      <c r="G35" s="86"/>
      <c r="H35" s="26"/>
      <c r="I35" s="26"/>
      <c r="J35" s="26"/>
      <c r="K35" s="26"/>
      <c r="L35" s="227" t="s">
        <v>132</v>
      </c>
      <c r="M35" s="227"/>
      <c r="N35" s="227"/>
      <c r="O35" s="227"/>
      <c r="P35" s="26"/>
      <c r="Q35" s="26"/>
    </row>
    <row r="36" spans="1:17" ht="6" customHeight="1">
      <c r="A36" s="28"/>
      <c r="B36" s="51"/>
      <c r="C36" s="51"/>
      <c r="D36" s="51"/>
      <c r="E36" s="51"/>
      <c r="F36" s="51"/>
      <c r="G36" s="86"/>
      <c r="H36" s="26"/>
      <c r="I36" s="26"/>
      <c r="J36" s="26"/>
      <c r="K36" s="26"/>
      <c r="L36" s="26"/>
      <c r="M36" s="26"/>
      <c r="N36" s="26"/>
      <c r="O36" s="26"/>
      <c r="P36" s="26"/>
      <c r="Q36" s="26"/>
    </row>
    <row r="37" spans="1:17" s="15" customFormat="1" ht="10.5" customHeight="1">
      <c r="A37" s="24"/>
      <c r="B37" s="50">
        <v>1246970</v>
      </c>
      <c r="C37" s="50">
        <v>1235868</v>
      </c>
      <c r="D37" s="50">
        <v>11050</v>
      </c>
      <c r="E37" s="50">
        <v>52</v>
      </c>
      <c r="F37" s="50">
        <v>339560</v>
      </c>
      <c r="G37" s="99"/>
      <c r="H37" s="281" t="s">
        <v>87</v>
      </c>
      <c r="I37" s="281"/>
      <c r="J37" s="281"/>
      <c r="K37" s="281"/>
      <c r="L37" s="281"/>
      <c r="M37" s="281"/>
      <c r="N37" s="281"/>
      <c r="O37" s="281"/>
      <c r="P37" s="30"/>
      <c r="Q37" s="30"/>
    </row>
    <row r="38" spans="1:17" ht="10.5" customHeight="1">
      <c r="A38" s="25"/>
      <c r="B38" s="51" t="s">
        <v>355</v>
      </c>
      <c r="C38" s="51" t="s">
        <v>355</v>
      </c>
      <c r="D38" s="51" t="s">
        <v>355</v>
      </c>
      <c r="E38" s="51" t="s">
        <v>355</v>
      </c>
      <c r="F38" s="51" t="s">
        <v>355</v>
      </c>
      <c r="G38" s="86"/>
      <c r="H38" s="26"/>
      <c r="I38" s="26"/>
      <c r="J38" s="26"/>
      <c r="K38" s="26"/>
      <c r="L38" s="227" t="s">
        <v>128</v>
      </c>
      <c r="M38" s="227"/>
      <c r="N38" s="227"/>
      <c r="O38" s="227"/>
      <c r="P38" s="26"/>
      <c r="Q38" s="26"/>
    </row>
    <row r="39" spans="1:17" ht="10.5" customHeight="1">
      <c r="A39" s="31"/>
      <c r="B39" s="51">
        <v>569675</v>
      </c>
      <c r="C39" s="51">
        <v>558858</v>
      </c>
      <c r="D39" s="51">
        <v>10778</v>
      </c>
      <c r="E39" s="51">
        <v>39</v>
      </c>
      <c r="F39" s="51">
        <v>150956</v>
      </c>
      <c r="G39" s="86"/>
      <c r="H39" s="26"/>
      <c r="I39" s="26"/>
      <c r="J39" s="26"/>
      <c r="K39" s="26"/>
      <c r="L39" s="227" t="s">
        <v>129</v>
      </c>
      <c r="M39" s="227"/>
      <c r="N39" s="227"/>
      <c r="O39" s="227"/>
      <c r="P39" s="26"/>
      <c r="Q39" s="26"/>
    </row>
    <row r="40" spans="1:17" ht="10.5" customHeight="1">
      <c r="A40" s="25"/>
      <c r="B40" s="51" t="s">
        <v>347</v>
      </c>
      <c r="C40" s="51" t="s">
        <v>347</v>
      </c>
      <c r="D40" s="51" t="s">
        <v>347</v>
      </c>
      <c r="E40" s="51" t="s">
        <v>347</v>
      </c>
      <c r="F40" s="51" t="s">
        <v>347</v>
      </c>
      <c r="G40" s="86"/>
      <c r="H40" s="26"/>
      <c r="I40" s="26"/>
      <c r="J40" s="26"/>
      <c r="K40" s="26"/>
      <c r="L40" s="227" t="s">
        <v>130</v>
      </c>
      <c r="M40" s="227"/>
      <c r="N40" s="227"/>
      <c r="O40" s="227"/>
      <c r="P40" s="26"/>
      <c r="Q40" s="26"/>
    </row>
    <row r="41" spans="1:17" ht="10.5" customHeight="1">
      <c r="A41" s="25"/>
      <c r="B41" s="51" t="s">
        <v>347</v>
      </c>
      <c r="C41" s="51" t="s">
        <v>347</v>
      </c>
      <c r="D41" s="51" t="s">
        <v>347</v>
      </c>
      <c r="E41" s="51" t="s">
        <v>347</v>
      </c>
      <c r="F41" s="51" t="s">
        <v>347</v>
      </c>
      <c r="G41" s="86"/>
      <c r="H41" s="26"/>
      <c r="I41" s="26"/>
      <c r="J41" s="26"/>
      <c r="K41" s="26"/>
      <c r="L41" s="227" t="s">
        <v>131</v>
      </c>
      <c r="M41" s="227"/>
      <c r="N41" s="227"/>
      <c r="O41" s="227"/>
      <c r="P41" s="26"/>
      <c r="Q41" s="26"/>
    </row>
    <row r="42" spans="1:17" ht="10.5" customHeight="1">
      <c r="A42" s="31"/>
      <c r="B42" s="51" t="s">
        <v>347</v>
      </c>
      <c r="C42" s="51" t="s">
        <v>347</v>
      </c>
      <c r="D42" s="51" t="s">
        <v>347</v>
      </c>
      <c r="E42" s="51" t="s">
        <v>347</v>
      </c>
      <c r="F42" s="51" t="s">
        <v>347</v>
      </c>
      <c r="G42" s="86"/>
      <c r="H42" s="26"/>
      <c r="I42" s="26"/>
      <c r="J42" s="26"/>
      <c r="K42" s="26"/>
      <c r="L42" s="227" t="s">
        <v>132</v>
      </c>
      <c r="M42" s="227"/>
      <c r="N42" s="227"/>
      <c r="O42" s="227"/>
      <c r="P42" s="26"/>
      <c r="Q42" s="26"/>
    </row>
    <row r="43" spans="1:17" ht="10.5" customHeight="1">
      <c r="A43" s="25"/>
      <c r="B43" s="51" t="s">
        <v>347</v>
      </c>
      <c r="C43" s="51" t="s">
        <v>347</v>
      </c>
      <c r="D43" s="51" t="s">
        <v>347</v>
      </c>
      <c r="E43" s="51" t="s">
        <v>347</v>
      </c>
      <c r="F43" s="51" t="s">
        <v>347</v>
      </c>
      <c r="G43" s="86"/>
      <c r="H43" s="26"/>
      <c r="I43" s="26"/>
      <c r="J43" s="26"/>
      <c r="K43" s="26"/>
      <c r="L43" s="227" t="s">
        <v>133</v>
      </c>
      <c r="M43" s="227"/>
      <c r="N43" s="227"/>
      <c r="O43" s="227"/>
      <c r="P43" s="26"/>
      <c r="Q43" s="26"/>
    </row>
    <row r="44" spans="1:17" ht="10.5" customHeight="1">
      <c r="A44" s="25"/>
      <c r="B44" s="170">
        <v>677295</v>
      </c>
      <c r="C44" s="170">
        <v>677010</v>
      </c>
      <c r="D44" s="170">
        <v>272</v>
      </c>
      <c r="E44" s="170">
        <v>13</v>
      </c>
      <c r="F44" s="170">
        <v>188604</v>
      </c>
      <c r="G44" s="86"/>
      <c r="H44" s="26"/>
      <c r="I44" s="26"/>
      <c r="J44" s="26"/>
      <c r="K44" s="26"/>
      <c r="L44" s="227" t="s">
        <v>135</v>
      </c>
      <c r="M44" s="227"/>
      <c r="N44" s="227"/>
      <c r="O44" s="227"/>
      <c r="P44" s="26"/>
      <c r="Q44" s="26"/>
    </row>
    <row r="45" spans="1:17" ht="6" customHeight="1">
      <c r="A45" s="28"/>
      <c r="B45" s="51"/>
      <c r="C45" s="51"/>
      <c r="D45" s="51"/>
      <c r="E45" s="51"/>
      <c r="F45" s="51"/>
      <c r="G45" s="86"/>
      <c r="H45" s="26"/>
      <c r="I45" s="26"/>
      <c r="J45" s="26"/>
      <c r="K45" s="26"/>
      <c r="L45" s="26"/>
      <c r="M45" s="26"/>
      <c r="N45" s="26"/>
      <c r="O45" s="26"/>
      <c r="P45" s="26"/>
      <c r="Q45" s="26"/>
    </row>
    <row r="46" spans="1:17" s="15" customFormat="1" ht="10.5" customHeight="1">
      <c r="A46" s="24"/>
      <c r="B46" s="50">
        <v>0</v>
      </c>
      <c r="C46" s="50">
        <v>0</v>
      </c>
      <c r="D46" s="50">
        <v>0</v>
      </c>
      <c r="E46" s="50">
        <v>0</v>
      </c>
      <c r="F46" s="50">
        <v>0</v>
      </c>
      <c r="G46" s="99"/>
      <c r="H46" s="281" t="s">
        <v>88</v>
      </c>
      <c r="I46" s="281"/>
      <c r="J46" s="281"/>
      <c r="K46" s="281"/>
      <c r="L46" s="281"/>
      <c r="M46" s="281"/>
      <c r="N46" s="281"/>
      <c r="O46" s="281"/>
      <c r="P46" s="30"/>
      <c r="Q46" s="30"/>
    </row>
    <row r="47" spans="1:17" ht="6" customHeight="1">
      <c r="A47" s="28"/>
      <c r="B47" s="51"/>
      <c r="C47" s="51"/>
      <c r="D47" s="51"/>
      <c r="E47" s="51"/>
      <c r="F47" s="51"/>
      <c r="G47" s="86"/>
      <c r="H47" s="26"/>
      <c r="I47" s="26"/>
      <c r="J47" s="26"/>
      <c r="K47" s="26"/>
      <c r="L47" s="26"/>
      <c r="M47" s="26"/>
      <c r="N47" s="26"/>
      <c r="O47" s="26"/>
      <c r="P47" s="26"/>
      <c r="Q47" s="26"/>
    </row>
    <row r="48" spans="1:17" s="15" customFormat="1" ht="10.5" customHeight="1">
      <c r="A48" s="24"/>
      <c r="B48" s="50">
        <v>110540</v>
      </c>
      <c r="C48" s="50">
        <v>107115</v>
      </c>
      <c r="D48" s="50">
        <v>3425</v>
      </c>
      <c r="E48" s="50">
        <v>0</v>
      </c>
      <c r="F48" s="50">
        <v>54494</v>
      </c>
      <c r="G48" s="99"/>
      <c r="H48" s="281" t="s">
        <v>89</v>
      </c>
      <c r="I48" s="281"/>
      <c r="J48" s="281"/>
      <c r="K48" s="281"/>
      <c r="L48" s="281"/>
      <c r="M48" s="281"/>
      <c r="N48" s="281"/>
      <c r="O48" s="281"/>
      <c r="P48" s="30"/>
      <c r="Q48" s="30"/>
    </row>
    <row r="49" spans="1:17" ht="10.5" customHeight="1">
      <c r="A49" s="25"/>
      <c r="B49" s="51" t="s">
        <v>351</v>
      </c>
      <c r="C49" s="51" t="s">
        <v>351</v>
      </c>
      <c r="D49" s="51" t="s">
        <v>351</v>
      </c>
      <c r="E49" s="51" t="s">
        <v>351</v>
      </c>
      <c r="F49" s="51" t="s">
        <v>351</v>
      </c>
      <c r="G49" s="86"/>
      <c r="H49" s="26"/>
      <c r="I49" s="26"/>
      <c r="J49" s="26"/>
      <c r="K49" s="26"/>
      <c r="L49" s="227" t="s">
        <v>128</v>
      </c>
      <c r="M49" s="227"/>
      <c r="N49" s="227"/>
      <c r="O49" s="227"/>
      <c r="P49" s="26"/>
      <c r="Q49" s="26"/>
    </row>
    <row r="50" spans="1:17" ht="10.5" customHeight="1">
      <c r="A50" s="31"/>
      <c r="B50" s="51">
        <v>0</v>
      </c>
      <c r="C50" s="51">
        <v>0</v>
      </c>
      <c r="D50" s="51">
        <v>0</v>
      </c>
      <c r="E50" s="51">
        <v>0</v>
      </c>
      <c r="F50" s="51">
        <v>0</v>
      </c>
      <c r="G50" s="86"/>
      <c r="H50" s="26"/>
      <c r="I50" s="26"/>
      <c r="J50" s="26"/>
      <c r="K50" s="26"/>
      <c r="L50" s="227" t="s">
        <v>129</v>
      </c>
      <c r="M50" s="227"/>
      <c r="N50" s="227"/>
      <c r="O50" s="227"/>
      <c r="P50" s="26"/>
      <c r="Q50" s="26"/>
    </row>
    <row r="51" spans="1:17" ht="10.5" customHeight="1">
      <c r="A51" s="25"/>
      <c r="B51" s="51" t="s">
        <v>347</v>
      </c>
      <c r="C51" s="51" t="s">
        <v>347</v>
      </c>
      <c r="D51" s="51" t="s">
        <v>347</v>
      </c>
      <c r="E51" s="51" t="s">
        <v>347</v>
      </c>
      <c r="F51" s="51" t="s">
        <v>347</v>
      </c>
      <c r="G51" s="86"/>
      <c r="H51" s="26"/>
      <c r="I51" s="26"/>
      <c r="J51" s="26"/>
      <c r="K51" s="26"/>
      <c r="L51" s="227" t="s">
        <v>130</v>
      </c>
      <c r="M51" s="227"/>
      <c r="N51" s="227"/>
      <c r="O51" s="227"/>
      <c r="P51" s="26"/>
      <c r="Q51" s="26"/>
    </row>
    <row r="52" spans="1:17" ht="10.5" customHeight="1">
      <c r="A52" s="31"/>
      <c r="B52" s="170">
        <v>110540</v>
      </c>
      <c r="C52" s="170">
        <v>107115</v>
      </c>
      <c r="D52" s="170">
        <v>3425</v>
      </c>
      <c r="E52" s="170">
        <v>0</v>
      </c>
      <c r="F52" s="170">
        <v>54494</v>
      </c>
      <c r="G52" s="86"/>
      <c r="H52" s="26"/>
      <c r="I52" s="26"/>
      <c r="J52" s="26"/>
      <c r="K52" s="26"/>
      <c r="L52" s="227" t="s">
        <v>131</v>
      </c>
      <c r="M52" s="227"/>
      <c r="N52" s="227"/>
      <c r="O52" s="227"/>
      <c r="P52" s="26"/>
      <c r="Q52" s="26"/>
    </row>
    <row r="53" spans="1:17" ht="10.5" customHeight="1">
      <c r="A53" s="25"/>
      <c r="B53" s="51" t="s">
        <v>347</v>
      </c>
      <c r="C53" s="51" t="s">
        <v>347</v>
      </c>
      <c r="D53" s="51" t="s">
        <v>347</v>
      </c>
      <c r="E53" s="51" t="s">
        <v>347</v>
      </c>
      <c r="F53" s="51" t="s">
        <v>347</v>
      </c>
      <c r="G53" s="86"/>
      <c r="H53" s="26"/>
      <c r="I53" s="26"/>
      <c r="J53" s="26"/>
      <c r="K53" s="26"/>
      <c r="L53" s="227" t="s">
        <v>132</v>
      </c>
      <c r="M53" s="227"/>
      <c r="N53" s="227"/>
      <c r="O53" s="227"/>
      <c r="P53" s="26"/>
      <c r="Q53" s="26"/>
    </row>
    <row r="54" spans="1:17" ht="10.5" customHeight="1">
      <c r="A54" s="25"/>
      <c r="B54" s="51" t="s">
        <v>347</v>
      </c>
      <c r="C54" s="51" t="s">
        <v>347</v>
      </c>
      <c r="D54" s="51" t="s">
        <v>347</v>
      </c>
      <c r="E54" s="51" t="s">
        <v>347</v>
      </c>
      <c r="F54" s="51" t="s">
        <v>347</v>
      </c>
      <c r="G54" s="86"/>
      <c r="H54" s="26"/>
      <c r="I54" s="26"/>
      <c r="J54" s="26"/>
      <c r="K54" s="26"/>
      <c r="L54" s="227" t="s">
        <v>133</v>
      </c>
      <c r="M54" s="227"/>
      <c r="N54" s="227"/>
      <c r="O54" s="227"/>
      <c r="P54" s="26"/>
      <c r="Q54" s="26"/>
    </row>
    <row r="55" spans="1:17" ht="6" customHeight="1">
      <c r="A55" s="28"/>
      <c r="B55" s="51"/>
      <c r="C55" s="51"/>
      <c r="D55" s="51"/>
      <c r="E55" s="51"/>
      <c r="F55" s="51"/>
      <c r="G55" s="86"/>
      <c r="H55" s="26"/>
      <c r="I55" s="26"/>
      <c r="J55" s="26"/>
      <c r="K55" s="26"/>
      <c r="L55" s="26"/>
      <c r="M55" s="26"/>
      <c r="N55" s="26"/>
      <c r="O55" s="26"/>
      <c r="P55" s="26"/>
      <c r="Q55" s="26"/>
    </row>
    <row r="56" spans="1:17" s="15" customFormat="1" ht="10.5" customHeight="1">
      <c r="A56" s="24"/>
      <c r="B56" s="50">
        <v>114163</v>
      </c>
      <c r="C56" s="50">
        <v>105274</v>
      </c>
      <c r="D56" s="50">
        <v>8887</v>
      </c>
      <c r="E56" s="50">
        <v>2</v>
      </c>
      <c r="F56" s="50">
        <v>57042</v>
      </c>
      <c r="G56" s="99"/>
      <c r="H56" s="281" t="s">
        <v>90</v>
      </c>
      <c r="I56" s="281"/>
      <c r="J56" s="281"/>
      <c r="K56" s="281"/>
      <c r="L56" s="281"/>
      <c r="M56" s="281"/>
      <c r="N56" s="281"/>
      <c r="O56" s="281"/>
      <c r="P56" s="30"/>
      <c r="Q56" s="30"/>
    </row>
    <row r="57" spans="1:17" ht="10.5" customHeight="1">
      <c r="A57" s="25"/>
      <c r="B57" s="51">
        <v>106070</v>
      </c>
      <c r="C57" s="51">
        <v>103412</v>
      </c>
      <c r="D57" s="51">
        <v>2656</v>
      </c>
      <c r="E57" s="51">
        <v>2</v>
      </c>
      <c r="F57" s="51">
        <v>50307</v>
      </c>
      <c r="G57" s="86"/>
      <c r="H57" s="26"/>
      <c r="I57" s="26"/>
      <c r="J57" s="26"/>
      <c r="K57" s="26"/>
      <c r="L57" s="227" t="s">
        <v>128</v>
      </c>
      <c r="M57" s="227"/>
      <c r="N57" s="227"/>
      <c r="O57" s="227"/>
      <c r="P57" s="26"/>
      <c r="Q57" s="26"/>
    </row>
    <row r="58" spans="1:17" ht="10.5" customHeight="1">
      <c r="A58" s="25"/>
      <c r="B58" s="51" t="s">
        <v>347</v>
      </c>
      <c r="C58" s="51" t="s">
        <v>347</v>
      </c>
      <c r="D58" s="51" t="s">
        <v>347</v>
      </c>
      <c r="E58" s="51" t="s">
        <v>347</v>
      </c>
      <c r="F58" s="51" t="s">
        <v>347</v>
      </c>
      <c r="G58" s="86"/>
      <c r="H58" s="26"/>
      <c r="I58" s="26"/>
      <c r="J58" s="26"/>
      <c r="K58" s="26"/>
      <c r="L58" s="227" t="s">
        <v>129</v>
      </c>
      <c r="M58" s="227"/>
      <c r="N58" s="227"/>
      <c r="O58" s="227"/>
      <c r="P58" s="26"/>
      <c r="Q58" s="26"/>
    </row>
    <row r="59" spans="1:17" ht="10.5" customHeight="1">
      <c r="A59" s="25"/>
      <c r="B59" s="51" t="s">
        <v>347</v>
      </c>
      <c r="C59" s="51" t="s">
        <v>347</v>
      </c>
      <c r="D59" s="51" t="s">
        <v>347</v>
      </c>
      <c r="E59" s="51" t="s">
        <v>347</v>
      </c>
      <c r="F59" s="51" t="s">
        <v>347</v>
      </c>
      <c r="G59" s="86"/>
      <c r="H59" s="26"/>
      <c r="I59" s="26"/>
      <c r="J59" s="26"/>
      <c r="K59" s="26"/>
      <c r="L59" s="227" t="s">
        <v>130</v>
      </c>
      <c r="M59" s="227"/>
      <c r="N59" s="227"/>
      <c r="O59" s="227"/>
      <c r="P59" s="26"/>
      <c r="Q59" s="26"/>
    </row>
    <row r="60" spans="1:17" ht="10.5" customHeight="1">
      <c r="A60" s="25"/>
      <c r="B60" s="170">
        <v>8093</v>
      </c>
      <c r="C60" s="170">
        <v>1862</v>
      </c>
      <c r="D60" s="170">
        <v>6231</v>
      </c>
      <c r="E60" s="170">
        <v>0</v>
      </c>
      <c r="F60" s="170">
        <v>6735</v>
      </c>
      <c r="G60" s="86"/>
      <c r="H60" s="26"/>
      <c r="I60" s="26"/>
      <c r="J60" s="26"/>
      <c r="K60" s="26"/>
      <c r="L60" s="227" t="s">
        <v>131</v>
      </c>
      <c r="M60" s="227"/>
      <c r="N60" s="227"/>
      <c r="O60" s="227"/>
      <c r="P60" s="26"/>
      <c r="Q60" s="26"/>
    </row>
    <row r="61" spans="1:17" ht="10.5" customHeight="1">
      <c r="A61" s="25"/>
      <c r="B61" s="51" t="s">
        <v>347</v>
      </c>
      <c r="C61" s="51" t="s">
        <v>347</v>
      </c>
      <c r="D61" s="51" t="s">
        <v>347</v>
      </c>
      <c r="E61" s="51" t="s">
        <v>347</v>
      </c>
      <c r="F61" s="51" t="s">
        <v>347</v>
      </c>
      <c r="G61" s="86"/>
      <c r="H61" s="26"/>
      <c r="I61" s="26"/>
      <c r="J61" s="26"/>
      <c r="K61" s="26"/>
      <c r="L61" s="227" t="s">
        <v>132</v>
      </c>
      <c r="M61" s="227"/>
      <c r="N61" s="227"/>
      <c r="O61" s="227"/>
      <c r="P61" s="26"/>
      <c r="Q61" s="26"/>
    </row>
    <row r="62" spans="1:17" ht="10.5" customHeight="1">
      <c r="A62" s="25"/>
      <c r="B62" s="51">
        <v>0</v>
      </c>
      <c r="C62" s="51">
        <v>0</v>
      </c>
      <c r="D62" s="51">
        <v>0</v>
      </c>
      <c r="E62" s="51">
        <v>0</v>
      </c>
      <c r="F62" s="51">
        <v>0</v>
      </c>
      <c r="G62" s="86"/>
      <c r="H62" s="26"/>
      <c r="I62" s="26"/>
      <c r="J62" s="26"/>
      <c r="K62" s="26"/>
      <c r="L62" s="227" t="s">
        <v>133</v>
      </c>
      <c r="M62" s="227"/>
      <c r="N62" s="227"/>
      <c r="O62" s="227"/>
      <c r="P62" s="26"/>
      <c r="Q62" s="26"/>
    </row>
    <row r="63" spans="1:17" ht="6" customHeight="1">
      <c r="A63" s="28"/>
      <c r="B63" s="51"/>
      <c r="C63" s="51"/>
      <c r="D63" s="51"/>
      <c r="E63" s="51"/>
      <c r="F63" s="51"/>
      <c r="G63" s="86"/>
      <c r="H63" s="26"/>
      <c r="I63" s="26"/>
      <c r="J63" s="26"/>
      <c r="K63" s="26"/>
      <c r="L63" s="26"/>
      <c r="M63" s="26"/>
      <c r="N63" s="26"/>
      <c r="O63" s="26"/>
      <c r="P63" s="26"/>
      <c r="Q63" s="26"/>
    </row>
    <row r="64" spans="1:17" s="15" customFormat="1" ht="10.5" customHeight="1">
      <c r="A64" s="24"/>
      <c r="B64" s="50">
        <v>156021</v>
      </c>
      <c r="C64" s="50">
        <v>116295</v>
      </c>
      <c r="D64" s="50">
        <v>37866</v>
      </c>
      <c r="E64" s="50">
        <v>1860</v>
      </c>
      <c r="F64" s="50">
        <v>72335</v>
      </c>
      <c r="G64" s="99"/>
      <c r="H64" s="281" t="s">
        <v>91</v>
      </c>
      <c r="I64" s="281"/>
      <c r="J64" s="281"/>
      <c r="K64" s="281"/>
      <c r="L64" s="281"/>
      <c r="M64" s="281"/>
      <c r="N64" s="281"/>
      <c r="O64" s="281"/>
      <c r="P64" s="30"/>
      <c r="Q64" s="30"/>
    </row>
    <row r="65" spans="1:17" ht="10.5" customHeight="1">
      <c r="A65" s="25"/>
      <c r="B65" s="51">
        <v>54831</v>
      </c>
      <c r="C65" s="51">
        <v>26065</v>
      </c>
      <c r="D65" s="51">
        <v>26956</v>
      </c>
      <c r="E65" s="51">
        <v>1810</v>
      </c>
      <c r="F65" s="51">
        <v>25797</v>
      </c>
      <c r="G65" s="86"/>
      <c r="H65" s="26"/>
      <c r="I65" s="26"/>
      <c r="J65" s="26"/>
      <c r="K65" s="26"/>
      <c r="L65" s="227" t="s">
        <v>128</v>
      </c>
      <c r="M65" s="227"/>
      <c r="N65" s="227"/>
      <c r="O65" s="227"/>
      <c r="P65" s="26"/>
      <c r="Q65" s="26"/>
    </row>
    <row r="66" spans="1:17" ht="10.5" customHeight="1">
      <c r="A66" s="25"/>
      <c r="B66" s="51">
        <v>47253</v>
      </c>
      <c r="C66" s="51">
        <v>40100</v>
      </c>
      <c r="D66" s="51">
        <v>7153</v>
      </c>
      <c r="E66" s="51">
        <v>0</v>
      </c>
      <c r="F66" s="51">
        <v>20937</v>
      </c>
      <c r="G66" s="86"/>
      <c r="H66" s="26"/>
      <c r="I66" s="26"/>
      <c r="J66" s="26"/>
      <c r="K66" s="26"/>
      <c r="L66" s="227" t="s">
        <v>129</v>
      </c>
      <c r="M66" s="227"/>
      <c r="N66" s="227"/>
      <c r="O66" s="227"/>
      <c r="P66" s="26"/>
      <c r="Q66" s="26"/>
    </row>
    <row r="67" spans="1:17" ht="10.5" customHeight="1">
      <c r="A67" s="25"/>
      <c r="B67" s="51">
        <v>16997</v>
      </c>
      <c r="C67" s="51">
        <v>16447</v>
      </c>
      <c r="D67" s="51">
        <v>500</v>
      </c>
      <c r="E67" s="51">
        <v>50</v>
      </c>
      <c r="F67" s="51">
        <v>10461</v>
      </c>
      <c r="G67" s="86"/>
      <c r="H67" s="26"/>
      <c r="I67" s="26"/>
      <c r="J67" s="26"/>
      <c r="K67" s="26"/>
      <c r="L67" s="227" t="s">
        <v>130</v>
      </c>
      <c r="M67" s="227"/>
      <c r="N67" s="227"/>
      <c r="O67" s="227"/>
      <c r="P67" s="26"/>
      <c r="Q67" s="26"/>
    </row>
    <row r="68" spans="1:17" ht="10.5" customHeight="1">
      <c r="A68" s="25"/>
      <c r="B68" s="170">
        <v>36940</v>
      </c>
      <c r="C68" s="170">
        <v>33683</v>
      </c>
      <c r="D68" s="170">
        <v>3257</v>
      </c>
      <c r="E68" s="170">
        <v>0</v>
      </c>
      <c r="F68" s="170">
        <v>15140</v>
      </c>
      <c r="G68" s="86"/>
      <c r="H68" s="26"/>
      <c r="I68" s="26"/>
      <c r="J68" s="26"/>
      <c r="K68" s="26"/>
      <c r="L68" s="227" t="s">
        <v>131</v>
      </c>
      <c r="M68" s="227"/>
      <c r="N68" s="227"/>
      <c r="O68" s="227"/>
      <c r="P68" s="26"/>
      <c r="Q68" s="26"/>
    </row>
    <row r="69" spans="1:17" ht="10.5" customHeight="1">
      <c r="A69" s="25"/>
      <c r="B69" s="51" t="s">
        <v>347</v>
      </c>
      <c r="C69" s="51" t="s">
        <v>347</v>
      </c>
      <c r="D69" s="51" t="s">
        <v>347</v>
      </c>
      <c r="E69" s="51" t="s">
        <v>347</v>
      </c>
      <c r="F69" s="51" t="s">
        <v>347</v>
      </c>
      <c r="G69" s="86"/>
      <c r="H69" s="26"/>
      <c r="I69" s="26"/>
      <c r="J69" s="26"/>
      <c r="K69" s="26"/>
      <c r="L69" s="227" t="s">
        <v>132</v>
      </c>
      <c r="M69" s="227"/>
      <c r="N69" s="227"/>
      <c r="O69" s="227"/>
      <c r="P69" s="26"/>
      <c r="Q69" s="26"/>
    </row>
    <row r="70" spans="1:17" ht="10.5" customHeight="1">
      <c r="A70" s="31"/>
      <c r="B70" s="51" t="s">
        <v>347</v>
      </c>
      <c r="C70" s="51" t="s">
        <v>347</v>
      </c>
      <c r="D70" s="51" t="s">
        <v>347</v>
      </c>
      <c r="E70" s="51" t="s">
        <v>347</v>
      </c>
      <c r="F70" s="51" t="s">
        <v>347</v>
      </c>
      <c r="G70" s="86"/>
      <c r="H70" s="26"/>
      <c r="I70" s="26"/>
      <c r="J70" s="26"/>
      <c r="K70" s="26"/>
      <c r="L70" s="227" t="s">
        <v>133</v>
      </c>
      <c r="M70" s="227"/>
      <c r="N70" s="227"/>
      <c r="O70" s="227"/>
      <c r="P70" s="26"/>
      <c r="Q70" s="26"/>
    </row>
    <row r="71" spans="1:17" ht="6" customHeight="1">
      <c r="A71" s="28"/>
      <c r="B71" s="51"/>
      <c r="C71" s="51"/>
      <c r="D71" s="51"/>
      <c r="E71" s="51"/>
      <c r="F71" s="51"/>
      <c r="G71" s="86"/>
      <c r="H71" s="26"/>
      <c r="I71" s="26"/>
      <c r="J71" s="26"/>
      <c r="K71" s="26"/>
      <c r="L71" s="26"/>
      <c r="M71" s="26"/>
      <c r="N71" s="26"/>
      <c r="O71" s="26"/>
      <c r="P71" s="26"/>
      <c r="Q71" s="26"/>
    </row>
    <row r="72" spans="1:17" s="15" customFormat="1" ht="10.5" customHeight="1">
      <c r="A72" s="24"/>
      <c r="B72" s="50">
        <v>125091</v>
      </c>
      <c r="C72" s="50">
        <v>106245</v>
      </c>
      <c r="D72" s="50">
        <v>18835</v>
      </c>
      <c r="E72" s="50">
        <v>11</v>
      </c>
      <c r="F72" s="50">
        <v>78876</v>
      </c>
      <c r="G72" s="99"/>
      <c r="H72" s="281" t="s">
        <v>143</v>
      </c>
      <c r="I72" s="281"/>
      <c r="J72" s="281"/>
      <c r="K72" s="281"/>
      <c r="L72" s="281"/>
      <c r="M72" s="281"/>
      <c r="N72" s="281"/>
      <c r="O72" s="281"/>
      <c r="P72" s="30"/>
      <c r="Q72" s="30"/>
    </row>
    <row r="73" spans="1:17" ht="10.5" customHeight="1">
      <c r="A73" s="25"/>
      <c r="B73" s="51" t="s">
        <v>356</v>
      </c>
      <c r="C73" s="51" t="s">
        <v>356</v>
      </c>
      <c r="D73" s="51" t="s">
        <v>356</v>
      </c>
      <c r="E73" s="51" t="s">
        <v>356</v>
      </c>
      <c r="F73" s="51" t="s">
        <v>356</v>
      </c>
      <c r="G73" s="86"/>
      <c r="H73" s="26"/>
      <c r="I73" s="26"/>
      <c r="J73" s="26"/>
      <c r="K73" s="26"/>
      <c r="L73" s="227" t="s">
        <v>128</v>
      </c>
      <c r="M73" s="227"/>
      <c r="N73" s="227"/>
      <c r="O73" s="227"/>
      <c r="P73" s="26"/>
      <c r="Q73" s="26"/>
    </row>
    <row r="74" spans="1:17" ht="10.5" customHeight="1">
      <c r="A74" s="31"/>
      <c r="B74" s="51" t="s">
        <v>347</v>
      </c>
      <c r="C74" s="51" t="s">
        <v>347</v>
      </c>
      <c r="D74" s="51" t="s">
        <v>347</v>
      </c>
      <c r="E74" s="51" t="s">
        <v>347</v>
      </c>
      <c r="F74" s="51" t="s">
        <v>347</v>
      </c>
      <c r="G74" s="86"/>
      <c r="H74" s="26"/>
      <c r="I74" s="26"/>
      <c r="J74" s="26"/>
      <c r="K74" s="26"/>
      <c r="L74" s="227" t="s">
        <v>129</v>
      </c>
      <c r="M74" s="227"/>
      <c r="N74" s="227"/>
      <c r="O74" s="227"/>
      <c r="P74" s="26"/>
      <c r="Q74" s="26"/>
    </row>
    <row r="75" spans="1:17" ht="10.5" customHeight="1">
      <c r="A75" s="31"/>
      <c r="B75" s="170">
        <v>21983</v>
      </c>
      <c r="C75" s="170">
        <v>21743</v>
      </c>
      <c r="D75" s="170">
        <v>240</v>
      </c>
      <c r="E75" s="170">
        <v>0</v>
      </c>
      <c r="F75" s="170">
        <v>14352</v>
      </c>
      <c r="G75" s="86"/>
      <c r="H75" s="26"/>
      <c r="I75" s="26"/>
      <c r="J75" s="26"/>
      <c r="K75" s="26"/>
      <c r="L75" s="227" t="s">
        <v>130</v>
      </c>
      <c r="M75" s="227"/>
      <c r="N75" s="227"/>
      <c r="O75" s="227"/>
      <c r="P75" s="26"/>
      <c r="Q75" s="26"/>
    </row>
    <row r="76" spans="1:17" ht="10.5" customHeight="1">
      <c r="A76" s="25"/>
      <c r="B76" s="51" t="s">
        <v>347</v>
      </c>
      <c r="C76" s="51" t="s">
        <v>347</v>
      </c>
      <c r="D76" s="51" t="s">
        <v>347</v>
      </c>
      <c r="E76" s="51" t="s">
        <v>347</v>
      </c>
      <c r="F76" s="51" t="s">
        <v>347</v>
      </c>
      <c r="G76" s="86"/>
      <c r="H76" s="26"/>
      <c r="I76" s="26"/>
      <c r="J76" s="26"/>
      <c r="K76" s="26"/>
      <c r="L76" s="227" t="s">
        <v>131</v>
      </c>
      <c r="M76" s="227"/>
      <c r="N76" s="227"/>
      <c r="O76" s="227"/>
      <c r="P76" s="26"/>
      <c r="Q76" s="26"/>
    </row>
    <row r="77" spans="1:17" ht="10.5" customHeight="1">
      <c r="A77" s="25"/>
      <c r="B77" s="170">
        <v>31765</v>
      </c>
      <c r="C77" s="170">
        <v>14059</v>
      </c>
      <c r="D77" s="170">
        <v>17695</v>
      </c>
      <c r="E77" s="170">
        <v>11</v>
      </c>
      <c r="F77" s="170">
        <v>25483</v>
      </c>
      <c r="G77" s="86"/>
      <c r="H77" s="26"/>
      <c r="I77" s="26"/>
      <c r="J77" s="26"/>
      <c r="K77" s="26"/>
      <c r="L77" s="227" t="s">
        <v>132</v>
      </c>
      <c r="M77" s="227"/>
      <c r="N77" s="227"/>
      <c r="O77" s="227"/>
      <c r="P77" s="26"/>
      <c r="Q77" s="26"/>
    </row>
    <row r="78" spans="1:17" ht="10.5" customHeight="1">
      <c r="A78" s="31"/>
      <c r="B78" s="51">
        <v>71343</v>
      </c>
      <c r="C78" s="51">
        <v>70443</v>
      </c>
      <c r="D78" s="51">
        <v>900</v>
      </c>
      <c r="E78" s="51">
        <v>0</v>
      </c>
      <c r="F78" s="51">
        <v>39041</v>
      </c>
      <c r="G78" s="86"/>
      <c r="H78" s="26"/>
      <c r="I78" s="26"/>
      <c r="J78" s="26"/>
      <c r="K78" s="26"/>
      <c r="L78" s="227" t="s">
        <v>133</v>
      </c>
      <c r="M78" s="227"/>
      <c r="N78" s="227"/>
      <c r="O78" s="227"/>
      <c r="P78" s="26"/>
      <c r="Q78" s="26"/>
    </row>
    <row r="79" spans="1:17" ht="10.5" customHeight="1">
      <c r="A79" s="25"/>
      <c r="B79" s="51" t="s">
        <v>347</v>
      </c>
      <c r="C79" s="51" t="s">
        <v>347</v>
      </c>
      <c r="D79" s="51" t="s">
        <v>347</v>
      </c>
      <c r="E79" s="51" t="s">
        <v>347</v>
      </c>
      <c r="F79" s="51" t="s">
        <v>347</v>
      </c>
      <c r="G79" s="86"/>
      <c r="H79" s="26"/>
      <c r="I79" s="26"/>
      <c r="J79" s="26"/>
      <c r="K79" s="26"/>
      <c r="L79" s="227" t="s">
        <v>135</v>
      </c>
      <c r="M79" s="227"/>
      <c r="N79" s="227"/>
      <c r="O79" s="227"/>
      <c r="P79" s="26"/>
      <c r="Q79" s="26"/>
    </row>
    <row r="80" spans="1:17" ht="10.5" customHeight="1">
      <c r="A80" s="25"/>
      <c r="B80" s="51" t="s">
        <v>347</v>
      </c>
      <c r="C80" s="51" t="s">
        <v>347</v>
      </c>
      <c r="D80" s="51" t="s">
        <v>347</v>
      </c>
      <c r="E80" s="51" t="s">
        <v>347</v>
      </c>
      <c r="F80" s="51" t="s">
        <v>347</v>
      </c>
      <c r="G80" s="86"/>
      <c r="H80" s="26"/>
      <c r="I80" s="26"/>
      <c r="J80" s="26"/>
      <c r="K80" s="26"/>
      <c r="L80" s="227" t="s">
        <v>136</v>
      </c>
      <c r="M80" s="227"/>
      <c r="N80" s="227"/>
      <c r="O80" s="227"/>
      <c r="P80" s="26"/>
      <c r="Q80" s="26"/>
    </row>
    <row r="81" spans="1:17" ht="10.5" customHeight="1">
      <c r="A81" s="25"/>
      <c r="B81" s="48">
        <v>0</v>
      </c>
      <c r="C81" s="48">
        <v>0</v>
      </c>
      <c r="D81" s="48">
        <v>0</v>
      </c>
      <c r="E81" s="48">
        <v>0</v>
      </c>
      <c r="F81" s="48">
        <v>0</v>
      </c>
      <c r="G81" s="86"/>
      <c r="H81" s="26"/>
      <c r="I81" s="26"/>
      <c r="J81" s="26"/>
      <c r="K81" s="26"/>
      <c r="L81" s="227" t="s">
        <v>144</v>
      </c>
      <c r="M81" s="227"/>
      <c r="N81" s="227"/>
      <c r="O81" s="227"/>
      <c r="P81" s="26"/>
      <c r="Q81" s="26"/>
    </row>
    <row r="82" spans="2:16" ht="10.5" customHeight="1">
      <c r="B82" s="9"/>
      <c r="C82" s="9"/>
      <c r="D82" s="9"/>
      <c r="E82" s="9"/>
      <c r="F82" s="9"/>
      <c r="G82" s="116"/>
      <c r="H82" s="9"/>
      <c r="I82" s="9"/>
      <c r="J82" s="9"/>
      <c r="K82" s="9"/>
      <c r="L82" s="9"/>
      <c r="M82" s="9"/>
      <c r="N82" s="9"/>
      <c r="O82" s="9"/>
      <c r="P82" s="9"/>
    </row>
    <row r="83" ht="10.5" customHeight="1"/>
    <row r="84" ht="10.5" customHeight="1"/>
    <row r="85" ht="10.5" customHeight="1"/>
    <row r="86" ht="10.5" customHeight="1"/>
    <row r="87" ht="10.5" customHeight="1"/>
    <row r="88" ht="10.5" customHeight="1"/>
    <row r="90" spans="1:17" ht="15.75" customHeight="1">
      <c r="A90" s="25"/>
      <c r="B90" s="25">
        <f>SUM(B10,B18,B20,B24,B30,B37,B46,B48,B56,B64,B72)</f>
        <v>1914759</v>
      </c>
      <c r="C90" s="25">
        <f>SUM(C10,C18,C20,C24,C30,C37,C46,C48,C56,C64,C72)</f>
        <v>1812248</v>
      </c>
      <c r="D90" s="25">
        <f>SUM(D10,D18,D20,D24,D30,D37,D46,D48,D56,D64,D72)</f>
        <v>100498</v>
      </c>
      <c r="E90" s="25">
        <f>SUM(E10,E18,E20,E24,E30,E37,E46,E48,E56,E64,E72)</f>
        <v>2013</v>
      </c>
      <c r="F90" s="25">
        <f>SUM(F10,F18,F20,F24,F30,F37,F46,F48,F56,F64,F72)</f>
        <v>683938</v>
      </c>
      <c r="H90" s="227" t="s">
        <v>137</v>
      </c>
      <c r="I90" s="227"/>
      <c r="J90" s="227"/>
      <c r="K90" s="227"/>
      <c r="L90" s="227"/>
      <c r="M90" s="227"/>
      <c r="N90" s="227"/>
      <c r="O90" s="227"/>
      <c r="P90" s="26"/>
      <c r="Q90" s="26"/>
    </row>
  </sheetData>
  <mergeCells count="71">
    <mergeCell ref="L11:O11"/>
    <mergeCell ref="H10:O10"/>
    <mergeCell ref="C6:C7"/>
    <mergeCell ref="D6:D7"/>
    <mergeCell ref="E6:E7"/>
    <mergeCell ref="G6:P6"/>
    <mergeCell ref="F5:F7"/>
    <mergeCell ref="L15:O15"/>
    <mergeCell ref="L14:O14"/>
    <mergeCell ref="L13:O13"/>
    <mergeCell ref="L12:O12"/>
    <mergeCell ref="L21:O21"/>
    <mergeCell ref="H20:O20"/>
    <mergeCell ref="H18:O18"/>
    <mergeCell ref="L16:O16"/>
    <mergeCell ref="L26:O26"/>
    <mergeCell ref="L25:O25"/>
    <mergeCell ref="H24:O24"/>
    <mergeCell ref="L22:O22"/>
    <mergeCell ref="L31:O31"/>
    <mergeCell ref="H30:O30"/>
    <mergeCell ref="L28:O28"/>
    <mergeCell ref="L27:O27"/>
    <mergeCell ref="L35:O35"/>
    <mergeCell ref="L34:O34"/>
    <mergeCell ref="L33:O33"/>
    <mergeCell ref="L32:O32"/>
    <mergeCell ref="L40:O40"/>
    <mergeCell ref="L39:O39"/>
    <mergeCell ref="L38:O38"/>
    <mergeCell ref="H37:O37"/>
    <mergeCell ref="L44:O44"/>
    <mergeCell ref="L43:O43"/>
    <mergeCell ref="L42:O42"/>
    <mergeCell ref="L41:O41"/>
    <mergeCell ref="L50:O50"/>
    <mergeCell ref="L49:O49"/>
    <mergeCell ref="H48:O48"/>
    <mergeCell ref="H46:O46"/>
    <mergeCell ref="L54:O54"/>
    <mergeCell ref="L53:O53"/>
    <mergeCell ref="L52:O52"/>
    <mergeCell ref="L51:O51"/>
    <mergeCell ref="L59:O59"/>
    <mergeCell ref="L58:O58"/>
    <mergeCell ref="L57:O57"/>
    <mergeCell ref="H56:O56"/>
    <mergeCell ref="H64:O64"/>
    <mergeCell ref="L62:O62"/>
    <mergeCell ref="L61:O61"/>
    <mergeCell ref="L60:O60"/>
    <mergeCell ref="B3:P3"/>
    <mergeCell ref="L81:O81"/>
    <mergeCell ref="L80:O80"/>
    <mergeCell ref="L79:O79"/>
    <mergeCell ref="L78:O78"/>
    <mergeCell ref="L77:O77"/>
    <mergeCell ref="L76:O76"/>
    <mergeCell ref="L75:O75"/>
    <mergeCell ref="L74:O74"/>
    <mergeCell ref="L73:O73"/>
    <mergeCell ref="B6:B7"/>
    <mergeCell ref="B5:E5"/>
    <mergeCell ref="H90:O90"/>
    <mergeCell ref="H72:O72"/>
    <mergeCell ref="L70:O70"/>
    <mergeCell ref="L69:O69"/>
    <mergeCell ref="L68:O68"/>
    <mergeCell ref="L67:O67"/>
    <mergeCell ref="L66:O66"/>
    <mergeCell ref="L65:O6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L46"/>
  <sheetViews>
    <sheetView view="pageBreakPreview" zoomScale="75" zoomScaleNormal="120" zoomScaleSheetLayoutView="75" workbookViewId="0" topLeftCell="A1">
      <selection activeCell="C44" sqref="C44"/>
    </sheetView>
  </sheetViews>
  <sheetFormatPr defaultColWidth="9.00390625" defaultRowHeight="13.5"/>
  <cols>
    <col min="1" max="1" width="1.625" style="128" customWidth="1"/>
    <col min="2" max="12" width="9.00390625" style="128" customWidth="1"/>
    <col min="13" max="13" width="1.625" style="128" customWidth="1"/>
    <col min="14" max="16384" width="9.00390625" style="128" customWidth="1"/>
  </cols>
  <sheetData>
    <row r="1" ht="10.5" customHeight="1">
      <c r="A1" s="134" t="s">
        <v>292</v>
      </c>
    </row>
    <row r="2" ht="10.5" customHeight="1"/>
    <row r="3" spans="2:12" s="123" customFormat="1" ht="18" customHeight="1">
      <c r="B3" s="294" t="s">
        <v>357</v>
      </c>
      <c r="C3" s="295"/>
      <c r="D3" s="295"/>
      <c r="E3" s="295"/>
      <c r="F3" s="295"/>
      <c r="G3" s="295"/>
      <c r="H3" s="295"/>
      <c r="I3" s="295"/>
      <c r="J3" s="295"/>
      <c r="K3" s="295"/>
      <c r="L3" s="295"/>
    </row>
    <row r="4" spans="2:12" ht="12.75" customHeight="1">
      <c r="B4" s="188" t="s">
        <v>234</v>
      </c>
      <c r="C4" s="188"/>
      <c r="D4" s="188"/>
      <c r="E4" s="188"/>
      <c r="F4" s="188"/>
      <c r="G4" s="188"/>
      <c r="H4" s="188"/>
      <c r="I4" s="188"/>
      <c r="J4" s="188"/>
      <c r="K4" s="188"/>
      <c r="L4" s="188"/>
    </row>
    <row r="5" ht="9.75" customHeight="1">
      <c r="L5" s="129"/>
    </row>
    <row r="6" ht="20.2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5" customHeight="1"/>
    <row r="45" spans="2:12" ht="18" customHeight="1">
      <c r="B45" s="294" t="s">
        <v>358</v>
      </c>
      <c r="C45" s="295"/>
      <c r="D45" s="295"/>
      <c r="E45" s="295"/>
      <c r="F45" s="295"/>
      <c r="G45" s="295"/>
      <c r="H45" s="295"/>
      <c r="I45" s="295"/>
      <c r="J45" s="295"/>
      <c r="K45" s="295"/>
      <c r="L45" s="295"/>
    </row>
    <row r="46" ht="10.5" customHeight="1">
      <c r="L46" s="129"/>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mergeCells count="3">
    <mergeCell ref="B3:L3"/>
    <mergeCell ref="B4:L4"/>
    <mergeCell ref="B45:L45"/>
  </mergeCells>
  <printOptions horizontalCentered="1"/>
  <pageMargins left="0.4724409448818898" right="0.4724409448818898" top="0.7086614173228347" bottom="0.5905511811023623" header="0" footer="0"/>
  <pageSetup horizontalDpi="600" verticalDpi="600" orientation="portrait" paperSize="9" scale="89" r:id="rId2"/>
  <rowBreaks count="1" manualBreakCount="1">
    <brk id="82" max="12" man="1"/>
  </rowBreaks>
  <drawing r:id="rId1"/>
</worksheet>
</file>

<file path=xl/worksheets/sheet19.xml><?xml version="1.0" encoding="utf-8"?>
<worksheet xmlns="http://schemas.openxmlformats.org/spreadsheetml/2006/main" xmlns:r="http://schemas.openxmlformats.org/officeDocument/2006/relationships">
  <sheetPr>
    <tabColor indexed="34"/>
  </sheetPr>
  <dimension ref="B1:H31"/>
  <sheetViews>
    <sheetView zoomScale="120" zoomScaleNormal="120" workbookViewId="0" topLeftCell="A1">
      <selection activeCell="C11" sqref="C11"/>
    </sheetView>
  </sheetViews>
  <sheetFormatPr defaultColWidth="9.00390625" defaultRowHeight="13.5"/>
  <cols>
    <col min="1" max="1" width="1.625" style="120" customWidth="1"/>
    <col min="2" max="2" width="3.625" style="120" customWidth="1"/>
    <col min="3" max="3" width="23.875" style="120" bestFit="1" customWidth="1"/>
    <col min="4" max="11" width="8.625" style="120" customWidth="1"/>
    <col min="12" max="13" width="1.625" style="120" customWidth="1"/>
    <col min="14" max="16384" width="9.00390625" style="120" customWidth="1"/>
  </cols>
  <sheetData>
    <row r="1" spans="2:6" s="123" customFormat="1" ht="13.5" customHeight="1">
      <c r="B1" s="123" t="s">
        <v>196</v>
      </c>
      <c r="F1" s="123" t="s">
        <v>197</v>
      </c>
    </row>
    <row r="2" s="5" customFormat="1" ht="10.5" customHeight="1">
      <c r="E2" s="48"/>
    </row>
    <row r="3" spans="2:8" ht="14.25">
      <c r="B3" s="296" t="s">
        <v>46</v>
      </c>
      <c r="C3" s="296"/>
      <c r="D3" s="94">
        <v>735</v>
      </c>
      <c r="F3" s="5" t="s">
        <v>46</v>
      </c>
      <c r="G3" s="53">
        <v>735</v>
      </c>
      <c r="H3" s="5"/>
    </row>
    <row r="4" spans="2:8" ht="14.25">
      <c r="B4" s="296" t="s">
        <v>181</v>
      </c>
      <c r="C4" s="296"/>
      <c r="D4" s="94"/>
      <c r="F4" s="5"/>
      <c r="G4" s="53"/>
      <c r="H4" s="5"/>
    </row>
    <row r="5" spans="2:8" ht="14.25">
      <c r="B5" s="5">
        <v>9</v>
      </c>
      <c r="C5" s="6" t="s">
        <v>217</v>
      </c>
      <c r="D5" s="94">
        <v>54</v>
      </c>
      <c r="E5" s="124">
        <f>SUM(D5/D3)*100</f>
        <v>7.346938775510205</v>
      </c>
      <c r="F5" s="5" t="s">
        <v>198</v>
      </c>
      <c r="G5" s="53">
        <v>383</v>
      </c>
      <c r="H5" s="124">
        <f>SUM(G5/G3)*100</f>
        <v>52.10884353741496</v>
      </c>
    </row>
    <row r="6" spans="2:8" ht="14.25">
      <c r="B6" s="5">
        <v>10</v>
      </c>
      <c r="C6" s="6" t="s">
        <v>218</v>
      </c>
      <c r="D6" s="94">
        <v>2</v>
      </c>
      <c r="E6" s="124">
        <f>SUM(D6/D3)*100</f>
        <v>0.27210884353741494</v>
      </c>
      <c r="F6" s="5" t="s">
        <v>199</v>
      </c>
      <c r="G6" s="53">
        <v>231</v>
      </c>
      <c r="H6" s="124">
        <f>SUM(G6/G3)*100</f>
        <v>31.428571428571427</v>
      </c>
    </row>
    <row r="7" spans="2:8" ht="14.25">
      <c r="B7" s="5">
        <v>11</v>
      </c>
      <c r="C7" s="6" t="s">
        <v>194</v>
      </c>
      <c r="D7" s="94">
        <v>15</v>
      </c>
      <c r="E7" s="124">
        <f>SUM(D7/D3)*100</f>
        <v>2.0408163265306123</v>
      </c>
      <c r="F7" s="5" t="s">
        <v>200</v>
      </c>
      <c r="G7" s="53">
        <v>57</v>
      </c>
      <c r="H7" s="124">
        <f>SUM(G7/G3)*100</f>
        <v>7.755102040816326</v>
      </c>
    </row>
    <row r="8" spans="2:8" ht="14.25">
      <c r="B8" s="5">
        <v>12</v>
      </c>
      <c r="C8" s="6" t="s">
        <v>359</v>
      </c>
      <c r="D8" s="94">
        <v>110</v>
      </c>
      <c r="E8" s="124">
        <f>SUM(D8/D3)*100</f>
        <v>14.965986394557824</v>
      </c>
      <c r="F8" s="5" t="s">
        <v>201</v>
      </c>
      <c r="G8" s="53">
        <v>30</v>
      </c>
      <c r="H8" s="124">
        <f>SUM(G8/G3)*100</f>
        <v>4.081632653061225</v>
      </c>
    </row>
    <row r="9" spans="2:8" ht="14.25">
      <c r="B9" s="5">
        <v>13</v>
      </c>
      <c r="C9" s="6" t="s">
        <v>219</v>
      </c>
      <c r="D9" s="94">
        <v>12</v>
      </c>
      <c r="E9" s="124">
        <f>SUM(D9/D3)*100</f>
        <v>1.6326530612244898</v>
      </c>
      <c r="F9" s="53" t="s">
        <v>202</v>
      </c>
      <c r="G9" s="53">
        <v>15</v>
      </c>
      <c r="H9" s="124">
        <f>SUM(G9/G3)*100</f>
        <v>2.0408163265306123</v>
      </c>
    </row>
    <row r="10" spans="2:8" ht="14.25">
      <c r="B10" s="5">
        <v>14</v>
      </c>
      <c r="C10" s="6" t="s">
        <v>220</v>
      </c>
      <c r="D10" s="94">
        <v>47</v>
      </c>
      <c r="E10" s="124">
        <f>SUM(D10/D3)*100</f>
        <v>6.394557823129252</v>
      </c>
      <c r="F10" s="5" t="s">
        <v>203</v>
      </c>
      <c r="G10" s="53">
        <v>14</v>
      </c>
      <c r="H10" s="124">
        <f>SUM(G10/G3*100)</f>
        <v>1.9047619047619049</v>
      </c>
    </row>
    <row r="11" spans="2:8" ht="14.25">
      <c r="B11" s="5">
        <v>15</v>
      </c>
      <c r="C11" s="6" t="s">
        <v>221</v>
      </c>
      <c r="D11" s="94">
        <v>22</v>
      </c>
      <c r="E11" s="124">
        <f>SUM(D11/D3)*100</f>
        <v>2.9931972789115644</v>
      </c>
      <c r="F11" s="5" t="s">
        <v>204</v>
      </c>
      <c r="G11" s="53">
        <v>5</v>
      </c>
      <c r="H11" s="172">
        <v>0.7</v>
      </c>
    </row>
    <row r="12" spans="2:8" ht="14.25">
      <c r="B12" s="5">
        <v>16</v>
      </c>
      <c r="C12" s="6" t="s">
        <v>272</v>
      </c>
      <c r="D12" s="94">
        <v>112</v>
      </c>
      <c r="E12" s="124">
        <f>SUM(D12/D3)*100</f>
        <v>15.238095238095239</v>
      </c>
      <c r="F12" s="5" t="s">
        <v>205</v>
      </c>
      <c r="G12" s="53">
        <v>0</v>
      </c>
      <c r="H12" s="124">
        <f>SUM(G12/G3)*100</f>
        <v>0</v>
      </c>
    </row>
    <row r="13" spans="2:8" ht="14.25">
      <c r="B13" s="5">
        <v>17</v>
      </c>
      <c r="C13" s="6" t="s">
        <v>192</v>
      </c>
      <c r="D13" s="94">
        <v>9</v>
      </c>
      <c r="E13" s="124">
        <f>SUM(D13/D3)*100</f>
        <v>1.2244897959183674</v>
      </c>
      <c r="F13" s="5" t="s">
        <v>206</v>
      </c>
      <c r="G13" s="53">
        <v>0</v>
      </c>
      <c r="H13" s="124">
        <f>SUM(G13/G3)*100</f>
        <v>0</v>
      </c>
    </row>
    <row r="14" spans="2:8" ht="14.25">
      <c r="B14" s="5">
        <v>18</v>
      </c>
      <c r="C14" s="6" t="s">
        <v>222</v>
      </c>
      <c r="D14" s="94">
        <v>0</v>
      </c>
      <c r="E14" s="173">
        <f>SUM(D14/D3)*100</f>
        <v>0</v>
      </c>
      <c r="F14" s="5"/>
      <c r="G14" s="53"/>
      <c r="H14" s="5"/>
    </row>
    <row r="15" spans="2:8" ht="14.25">
      <c r="B15" s="5">
        <v>19</v>
      </c>
      <c r="C15" s="6" t="s">
        <v>223</v>
      </c>
      <c r="D15" s="94">
        <v>45</v>
      </c>
      <c r="E15" s="124">
        <f>SUM(D15/D3)*100</f>
        <v>6.122448979591836</v>
      </c>
      <c r="F15" s="5"/>
      <c r="G15" s="5"/>
      <c r="H15" s="125">
        <f>SUM(H5:H13)</f>
        <v>100.01972789115645</v>
      </c>
    </row>
    <row r="16" spans="2:5" ht="14.25">
      <c r="B16" s="5">
        <v>20</v>
      </c>
      <c r="C16" s="6" t="s">
        <v>224</v>
      </c>
      <c r="D16" s="94">
        <v>2</v>
      </c>
      <c r="E16" s="124">
        <f>SUM(D16/D3)*100</f>
        <v>0.27210884353741494</v>
      </c>
    </row>
    <row r="17" spans="2:5" ht="14.25">
      <c r="B17" s="5">
        <v>21</v>
      </c>
      <c r="C17" s="121" t="s">
        <v>225</v>
      </c>
      <c r="D17" s="94">
        <v>5</v>
      </c>
      <c r="E17" s="124">
        <f>SUM(D17/D3)*100</f>
        <v>0.6802721088435374</v>
      </c>
    </row>
    <row r="18" spans="2:5" ht="14.25">
      <c r="B18" s="5">
        <v>22</v>
      </c>
      <c r="C18" s="6" t="s">
        <v>226</v>
      </c>
      <c r="D18" s="94">
        <v>9</v>
      </c>
      <c r="E18" s="124">
        <f>SUM(D18/D3)*100</f>
        <v>1.2244897959183674</v>
      </c>
    </row>
    <row r="19" spans="2:5" ht="14.25">
      <c r="B19" s="5">
        <v>23</v>
      </c>
      <c r="C19" s="6" t="s">
        <v>193</v>
      </c>
      <c r="D19" s="94">
        <v>0</v>
      </c>
      <c r="E19" s="124">
        <f>SUM(D19/D3)*100</f>
        <v>0</v>
      </c>
    </row>
    <row r="20" spans="2:5" ht="14.25">
      <c r="B20" s="5">
        <v>24</v>
      </c>
      <c r="C20" s="6" t="s">
        <v>227</v>
      </c>
      <c r="D20" s="94">
        <v>10</v>
      </c>
      <c r="E20" s="124">
        <f>SUM(D20/D3)*100</f>
        <v>1.3605442176870748</v>
      </c>
    </row>
    <row r="21" spans="2:5" ht="14.25">
      <c r="B21" s="5">
        <v>25</v>
      </c>
      <c r="C21" s="6" t="s">
        <v>228</v>
      </c>
      <c r="D21" s="94">
        <v>44</v>
      </c>
      <c r="E21" s="124">
        <f>SUM(D21/D3)*100</f>
        <v>5.986394557823129</v>
      </c>
    </row>
    <row r="22" spans="2:5" ht="14.25">
      <c r="B22" s="5">
        <v>26</v>
      </c>
      <c r="C22" s="6" t="s">
        <v>229</v>
      </c>
      <c r="D22" s="94">
        <v>48</v>
      </c>
      <c r="E22" s="124">
        <f>SUM(D22/D3)*100</f>
        <v>6.530612244897959</v>
      </c>
    </row>
    <row r="23" spans="2:5" ht="14.25">
      <c r="B23" s="5">
        <v>27</v>
      </c>
      <c r="C23" s="6" t="s">
        <v>230</v>
      </c>
      <c r="D23" s="94">
        <v>43</v>
      </c>
      <c r="E23" s="124">
        <f>SUM(D23/D3)*100</f>
        <v>5.850340136054422</v>
      </c>
    </row>
    <row r="24" spans="2:5" ht="14.25">
      <c r="B24" s="5">
        <v>28</v>
      </c>
      <c r="C24" s="6" t="s">
        <v>275</v>
      </c>
      <c r="D24" s="94">
        <v>4</v>
      </c>
      <c r="E24" s="124">
        <f>SUM(D24/D3)*100</f>
        <v>0.5442176870748299</v>
      </c>
    </row>
    <row r="25" spans="2:5" ht="14.25">
      <c r="B25" s="5">
        <v>29</v>
      </c>
      <c r="C25" s="6" t="s">
        <v>274</v>
      </c>
      <c r="D25" s="94">
        <v>17</v>
      </c>
      <c r="E25" s="124">
        <f>SUM(D25/D3)*100</f>
        <v>2.312925170068027</v>
      </c>
    </row>
    <row r="26" spans="2:5" ht="14.25">
      <c r="B26" s="5">
        <v>30</v>
      </c>
      <c r="C26" s="6" t="s">
        <v>231</v>
      </c>
      <c r="D26" s="94">
        <v>17</v>
      </c>
      <c r="E26" s="124">
        <f>SUM(D26/D3)*100</f>
        <v>2.312925170068027</v>
      </c>
    </row>
    <row r="27" spans="2:5" ht="14.25">
      <c r="B27" s="5">
        <v>31</v>
      </c>
      <c r="C27" s="6" t="s">
        <v>232</v>
      </c>
      <c r="D27" s="94">
        <v>47</v>
      </c>
      <c r="E27" s="124">
        <f>SUM(D27/D3)*100</f>
        <v>6.394557823129252</v>
      </c>
    </row>
    <row r="28" spans="2:5" ht="14.25">
      <c r="B28" s="5">
        <v>32</v>
      </c>
      <c r="C28" s="6" t="s">
        <v>233</v>
      </c>
      <c r="D28" s="94">
        <v>61</v>
      </c>
      <c r="E28" s="124">
        <f>SUM(D28/D3)*100</f>
        <v>8.299319727891156</v>
      </c>
    </row>
    <row r="31" spans="4:5" ht="14.25">
      <c r="D31" s="175">
        <f>SUM(D5:D30)</f>
        <v>735</v>
      </c>
      <c r="E31" s="174">
        <f>SUM(E5:E30)</f>
        <v>100.00000000000003</v>
      </c>
    </row>
  </sheetData>
  <mergeCells count="2">
    <mergeCell ref="B3:C3"/>
    <mergeCell ref="B4:C4"/>
  </mergeCells>
  <printOptions/>
  <pageMargins left="0.1968503937007874" right="0.1968503937007874" top="0"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3:BI38"/>
  <sheetViews>
    <sheetView view="pageBreakPreview" zoomScale="60" zoomScaleNormal="120" workbookViewId="0" topLeftCell="B1">
      <selection activeCell="M34" sqref="M34"/>
    </sheetView>
  </sheetViews>
  <sheetFormatPr defaultColWidth="9.00390625" defaultRowHeight="13.5"/>
  <cols>
    <col min="1" max="63" width="1.625" style="45" customWidth="1"/>
    <col min="64" max="16384" width="9.00390625" style="45" customWidth="1"/>
  </cols>
  <sheetData>
    <row r="1" ht="10.5" customHeight="1"/>
    <row r="2" ht="10.5" customHeight="1"/>
    <row r="3" s="70" customFormat="1" ht="15.75" customHeight="1">
      <c r="C3" s="71" t="s">
        <v>1</v>
      </c>
    </row>
    <row r="4" ht="13.5" customHeight="1"/>
    <row r="5" spans="3:61" ht="13.5" customHeight="1">
      <c r="C5" s="211" t="s">
        <v>242</v>
      </c>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row>
    <row r="6" ht="13.5" customHeight="1">
      <c r="C6" s="45" t="s">
        <v>208</v>
      </c>
    </row>
    <row r="7" ht="13.5" customHeight="1"/>
    <row r="8" s="70" customFormat="1" ht="15.75" customHeight="1">
      <c r="C8" s="71" t="s">
        <v>2</v>
      </c>
    </row>
    <row r="9" s="70" customFormat="1" ht="13.5" customHeight="1">
      <c r="C9" s="71"/>
    </row>
    <row r="10" ht="13.5" customHeight="1">
      <c r="C10" s="45" t="s">
        <v>363</v>
      </c>
    </row>
    <row r="11" ht="13.5" customHeight="1">
      <c r="C11" s="45" t="s">
        <v>3</v>
      </c>
    </row>
    <row r="12" ht="13.5" customHeight="1">
      <c r="C12" s="45" t="s">
        <v>277</v>
      </c>
    </row>
    <row r="13" ht="13.5" customHeight="1">
      <c r="C13" s="45" t="s">
        <v>209</v>
      </c>
    </row>
    <row r="14" ht="13.5" customHeight="1">
      <c r="C14" s="45" t="s">
        <v>4</v>
      </c>
    </row>
    <row r="15" ht="13.5" customHeight="1">
      <c r="D15" s="45" t="s">
        <v>5</v>
      </c>
    </row>
    <row r="16" ht="13.5" customHeight="1">
      <c r="D16" s="45" t="s">
        <v>6</v>
      </c>
    </row>
    <row r="17" ht="13.5" customHeight="1"/>
    <row r="18" s="70" customFormat="1" ht="15.75" customHeight="1">
      <c r="C18" s="71" t="s">
        <v>7</v>
      </c>
    </row>
    <row r="19" s="70" customFormat="1" ht="13.5" customHeight="1">
      <c r="C19" s="71"/>
    </row>
    <row r="20" spans="3:13" ht="13.5" customHeight="1">
      <c r="C20" s="212" t="s">
        <v>8</v>
      </c>
      <c r="D20" s="212"/>
      <c r="E20" s="212"/>
      <c r="F20" s="212"/>
      <c r="G20" s="212"/>
      <c r="H20" s="212"/>
      <c r="I20" s="212"/>
      <c r="J20" s="212"/>
      <c r="K20" s="212"/>
      <c r="M20" s="45" t="s">
        <v>9</v>
      </c>
    </row>
    <row r="21" spans="3:13" ht="13.5" customHeight="1">
      <c r="C21" s="212" t="s">
        <v>10</v>
      </c>
      <c r="D21" s="212"/>
      <c r="E21" s="212"/>
      <c r="F21" s="212"/>
      <c r="G21" s="212"/>
      <c r="H21" s="212"/>
      <c r="I21" s="212"/>
      <c r="J21" s="212"/>
      <c r="K21" s="212"/>
      <c r="M21" s="45" t="s">
        <v>244</v>
      </c>
    </row>
    <row r="22" spans="3:13" ht="13.5" customHeight="1">
      <c r="C22" s="212" t="s">
        <v>11</v>
      </c>
      <c r="D22" s="212"/>
      <c r="E22" s="212"/>
      <c r="F22" s="212"/>
      <c r="G22" s="212"/>
      <c r="H22" s="212"/>
      <c r="I22" s="212"/>
      <c r="J22" s="212"/>
      <c r="K22" s="212"/>
      <c r="M22" s="45" t="s">
        <v>12</v>
      </c>
    </row>
    <row r="23" spans="3:13" ht="13.5" customHeight="1">
      <c r="C23" s="212" t="s">
        <v>13</v>
      </c>
      <c r="D23" s="212"/>
      <c r="E23" s="212"/>
      <c r="F23" s="212"/>
      <c r="G23" s="212"/>
      <c r="H23" s="212"/>
      <c r="I23" s="212"/>
      <c r="J23" s="212"/>
      <c r="K23" s="212"/>
      <c r="M23" s="45" t="s">
        <v>14</v>
      </c>
    </row>
    <row r="24" spans="3:61" ht="13.5" customHeight="1">
      <c r="C24" s="212" t="s">
        <v>15</v>
      </c>
      <c r="D24" s="212"/>
      <c r="E24" s="212"/>
      <c r="F24" s="212"/>
      <c r="G24" s="212"/>
      <c r="H24" s="212"/>
      <c r="I24" s="212"/>
      <c r="J24" s="212"/>
      <c r="K24" s="212"/>
      <c r="M24" s="211" t="s">
        <v>210</v>
      </c>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row>
    <row r="25" ht="13.5" customHeight="1">
      <c r="M25" s="45" t="s">
        <v>215</v>
      </c>
    </row>
    <row r="26" spans="13:61" ht="13.5" customHeight="1">
      <c r="M26" s="211" t="s">
        <v>216</v>
      </c>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row>
    <row r="27" ht="13.5" customHeight="1">
      <c r="M27" s="45" t="s">
        <v>211</v>
      </c>
    </row>
    <row r="28" spans="3:13" ht="13.5" customHeight="1">
      <c r="C28" s="212" t="s">
        <v>16</v>
      </c>
      <c r="D28" s="212"/>
      <c r="E28" s="212"/>
      <c r="F28" s="212"/>
      <c r="G28" s="212"/>
      <c r="H28" s="212"/>
      <c r="I28" s="212"/>
      <c r="J28" s="212"/>
      <c r="K28" s="212"/>
      <c r="M28" s="45" t="s">
        <v>17</v>
      </c>
    </row>
    <row r="29" spans="3:60" ht="13.5" customHeight="1">
      <c r="C29" s="212" t="s">
        <v>18</v>
      </c>
      <c r="D29" s="212"/>
      <c r="E29" s="212"/>
      <c r="F29" s="212"/>
      <c r="G29" s="212"/>
      <c r="H29" s="212"/>
      <c r="I29" s="212"/>
      <c r="J29" s="212"/>
      <c r="K29" s="212"/>
      <c r="M29" s="213" t="s">
        <v>243</v>
      </c>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row>
    <row r="30" spans="3:60" ht="13.5" customHeight="1">
      <c r="C30" s="212" t="s">
        <v>364</v>
      </c>
      <c r="D30" s="212"/>
      <c r="E30" s="212"/>
      <c r="F30" s="212"/>
      <c r="G30" s="212"/>
      <c r="H30" s="212"/>
      <c r="I30" s="212"/>
      <c r="J30" s="212"/>
      <c r="K30" s="212"/>
      <c r="M30" s="177" t="s">
        <v>365</v>
      </c>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row>
    <row r="31" spans="3:60" ht="13.5" customHeight="1">
      <c r="C31" s="212" t="s">
        <v>366</v>
      </c>
      <c r="D31" s="212"/>
      <c r="E31" s="212"/>
      <c r="F31" s="212"/>
      <c r="G31" s="212"/>
      <c r="H31" s="212"/>
      <c r="I31" s="212"/>
      <c r="J31" s="212"/>
      <c r="K31" s="212"/>
      <c r="M31" s="177" t="s">
        <v>369</v>
      </c>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row>
    <row r="32" spans="3:60" ht="13.5" customHeight="1">
      <c r="C32" s="176"/>
      <c r="D32" s="176"/>
      <c r="E32" s="176"/>
      <c r="F32" s="176"/>
      <c r="G32" s="176"/>
      <c r="H32" s="176"/>
      <c r="I32" s="176"/>
      <c r="J32" s="176"/>
      <c r="K32" s="176"/>
      <c r="M32" s="177" t="s">
        <v>370</v>
      </c>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row>
    <row r="33" spans="3:60" ht="13.5" customHeight="1">
      <c r="C33" s="176"/>
      <c r="D33" s="176"/>
      <c r="E33" s="176"/>
      <c r="F33" s="176"/>
      <c r="G33" s="176"/>
      <c r="H33" s="176"/>
      <c r="I33" s="176"/>
      <c r="J33" s="176"/>
      <c r="K33" s="176"/>
      <c r="M33" s="177" t="s">
        <v>371</v>
      </c>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row>
    <row r="34" spans="3:13" ht="13.5" customHeight="1">
      <c r="C34" s="212" t="s">
        <v>19</v>
      </c>
      <c r="D34" s="212"/>
      <c r="E34" s="212"/>
      <c r="F34" s="212"/>
      <c r="G34" s="212"/>
      <c r="H34" s="212"/>
      <c r="I34" s="212"/>
      <c r="J34" s="212"/>
      <c r="K34" s="212"/>
      <c r="M34" s="45" t="s">
        <v>238</v>
      </c>
    </row>
    <row r="35" spans="3:13" ht="13.5" customHeight="1">
      <c r="C35" s="176"/>
      <c r="D35" s="176"/>
      <c r="E35" s="176"/>
      <c r="F35" s="176"/>
      <c r="G35" s="176"/>
      <c r="H35" s="176"/>
      <c r="I35" s="176"/>
      <c r="J35" s="176"/>
      <c r="K35" s="176"/>
      <c r="M35" s="45" t="s">
        <v>368</v>
      </c>
    </row>
    <row r="36" spans="3:13" ht="13.5" customHeight="1">
      <c r="C36" s="176"/>
      <c r="D36" s="176"/>
      <c r="E36" s="176"/>
      <c r="F36" s="176"/>
      <c r="G36" s="176"/>
      <c r="H36" s="176"/>
      <c r="I36" s="176"/>
      <c r="J36" s="176"/>
      <c r="K36" s="176"/>
      <c r="M36" s="45" t="s">
        <v>367</v>
      </c>
    </row>
    <row r="37" spans="3:61" ht="13.5" customHeight="1">
      <c r="C37" s="212" t="s">
        <v>20</v>
      </c>
      <c r="D37" s="212"/>
      <c r="E37" s="212"/>
      <c r="F37" s="212"/>
      <c r="G37" s="212"/>
      <c r="H37" s="212"/>
      <c r="I37" s="212"/>
      <c r="J37" s="212"/>
      <c r="K37" s="212"/>
      <c r="M37" s="211" t="s">
        <v>239</v>
      </c>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row>
    <row r="38" ht="13.5" customHeight="1">
      <c r="M38" s="45" t="s">
        <v>212</v>
      </c>
    </row>
    <row r="39" ht="13.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mergeCells count="16">
    <mergeCell ref="M29:BH29"/>
    <mergeCell ref="C5:BI5"/>
    <mergeCell ref="M24:BI24"/>
    <mergeCell ref="M26:BI26"/>
    <mergeCell ref="C20:K20"/>
    <mergeCell ref="C21:K21"/>
    <mergeCell ref="M37:BI37"/>
    <mergeCell ref="C22:K22"/>
    <mergeCell ref="C23:K23"/>
    <mergeCell ref="C24:K24"/>
    <mergeCell ref="C34:K34"/>
    <mergeCell ref="C37:K37"/>
    <mergeCell ref="C28:K28"/>
    <mergeCell ref="C30:K30"/>
    <mergeCell ref="C31:K31"/>
    <mergeCell ref="C29:K2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BK66"/>
  <sheetViews>
    <sheetView view="pageBreakPreview" zoomScale="60" workbookViewId="0" topLeftCell="A1">
      <selection activeCell="B3" sqref="B3:BJ3"/>
    </sheetView>
  </sheetViews>
  <sheetFormatPr defaultColWidth="9.00390625" defaultRowHeight="10.5" customHeight="1"/>
  <cols>
    <col min="1" max="1" width="1.00390625" style="6" customWidth="1"/>
    <col min="2" max="63" width="1.625" style="6" customWidth="1"/>
    <col min="64" max="16384" width="9.00390625" style="6" customWidth="1"/>
  </cols>
  <sheetData>
    <row r="1" ht="10.5" customHeight="1">
      <c r="BK1" s="131" t="s">
        <v>278</v>
      </c>
    </row>
    <row r="3" spans="2:63" s="4" customFormat="1" ht="18" customHeight="1">
      <c r="B3" s="192" t="s">
        <v>235</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3"/>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72" t="s">
        <v>154</v>
      </c>
      <c r="BK4" s="5"/>
    </row>
    <row r="5" spans="2:63" ht="19.5" customHeight="1">
      <c r="B5" s="18"/>
      <c r="C5" s="18"/>
      <c r="D5" s="18"/>
      <c r="E5" s="18"/>
      <c r="F5" s="18"/>
      <c r="G5" s="18"/>
      <c r="H5" s="18"/>
      <c r="I5" s="18"/>
      <c r="J5" s="18"/>
      <c r="K5" s="18"/>
      <c r="L5" s="18"/>
      <c r="M5" s="76"/>
      <c r="N5" s="18"/>
      <c r="O5" s="18"/>
      <c r="P5" s="18"/>
      <c r="Q5" s="18"/>
      <c r="R5" s="18"/>
      <c r="S5" s="18"/>
      <c r="T5" s="18"/>
      <c r="U5" s="77"/>
      <c r="V5" s="193" t="s">
        <v>155</v>
      </c>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76"/>
      <c r="AV5" s="80"/>
      <c r="AW5" s="80"/>
      <c r="AX5" s="81"/>
      <c r="AY5" s="81"/>
      <c r="AZ5" s="81"/>
      <c r="BA5" s="81"/>
      <c r="BB5" s="82"/>
      <c r="BC5" s="18"/>
      <c r="BD5" s="75"/>
      <c r="BE5" s="75"/>
      <c r="BF5" s="18"/>
      <c r="BG5" s="18"/>
      <c r="BH5" s="18"/>
      <c r="BI5" s="18"/>
      <c r="BJ5" s="18"/>
      <c r="BK5" s="8"/>
    </row>
    <row r="6" spans="2:63" ht="19.5" customHeight="1">
      <c r="B6" s="193" t="s">
        <v>158</v>
      </c>
      <c r="C6" s="193"/>
      <c r="D6" s="193"/>
      <c r="E6" s="193"/>
      <c r="F6" s="193"/>
      <c r="G6" s="193"/>
      <c r="H6" s="193"/>
      <c r="I6" s="193"/>
      <c r="J6" s="193"/>
      <c r="K6" s="193"/>
      <c r="L6" s="193"/>
      <c r="M6" s="194" t="s">
        <v>157</v>
      </c>
      <c r="N6" s="193"/>
      <c r="O6" s="193"/>
      <c r="P6" s="193"/>
      <c r="Q6" s="193"/>
      <c r="R6" s="193"/>
      <c r="S6" s="193"/>
      <c r="T6" s="193"/>
      <c r="U6" s="195"/>
      <c r="V6" s="196" t="s">
        <v>156</v>
      </c>
      <c r="W6" s="196"/>
      <c r="X6" s="196"/>
      <c r="Y6" s="196"/>
      <c r="Z6" s="196"/>
      <c r="AA6" s="196"/>
      <c r="AB6" s="196"/>
      <c r="AC6" s="196"/>
      <c r="AD6" s="196"/>
      <c r="AE6" s="197" t="s">
        <v>21</v>
      </c>
      <c r="AF6" s="196"/>
      <c r="AG6" s="196"/>
      <c r="AH6" s="196"/>
      <c r="AI6" s="196"/>
      <c r="AJ6" s="196"/>
      <c r="AK6" s="196"/>
      <c r="AL6" s="196"/>
      <c r="AM6" s="198" t="s">
        <v>207</v>
      </c>
      <c r="AN6" s="199"/>
      <c r="AO6" s="199"/>
      <c r="AP6" s="199"/>
      <c r="AQ6" s="199"/>
      <c r="AR6" s="199"/>
      <c r="AS6" s="199"/>
      <c r="AT6" s="200"/>
      <c r="AU6" s="194" t="s">
        <v>11</v>
      </c>
      <c r="AV6" s="193"/>
      <c r="AW6" s="193"/>
      <c r="AX6" s="193"/>
      <c r="AY6" s="193"/>
      <c r="AZ6" s="193"/>
      <c r="BA6" s="193"/>
      <c r="BB6" s="195"/>
      <c r="BC6" s="204" t="s">
        <v>159</v>
      </c>
      <c r="BD6" s="204"/>
      <c r="BE6" s="204"/>
      <c r="BF6" s="204"/>
      <c r="BG6" s="204"/>
      <c r="BH6" s="204"/>
      <c r="BI6" s="204"/>
      <c r="BJ6" s="204"/>
      <c r="BK6" s="8"/>
    </row>
    <row r="7" spans="2:63" ht="19.5" customHeight="1">
      <c r="B7" s="73"/>
      <c r="C7" s="73"/>
      <c r="D7" s="73"/>
      <c r="E7" s="73"/>
      <c r="F7" s="73"/>
      <c r="G7" s="73"/>
      <c r="H7" s="73"/>
      <c r="I7" s="73"/>
      <c r="J7" s="73"/>
      <c r="K7" s="73"/>
      <c r="L7" s="73"/>
      <c r="M7" s="78"/>
      <c r="N7" s="73"/>
      <c r="O7" s="73"/>
      <c r="P7" s="73"/>
      <c r="Q7" s="73"/>
      <c r="R7" s="73"/>
      <c r="S7" s="73"/>
      <c r="T7" s="73"/>
      <c r="U7" s="79"/>
      <c r="V7" s="196"/>
      <c r="W7" s="196"/>
      <c r="X7" s="196"/>
      <c r="Y7" s="196"/>
      <c r="Z7" s="196"/>
      <c r="AA7" s="196"/>
      <c r="AB7" s="196"/>
      <c r="AC7" s="196"/>
      <c r="AD7" s="196"/>
      <c r="AE7" s="197"/>
      <c r="AF7" s="196"/>
      <c r="AG7" s="196"/>
      <c r="AH7" s="196"/>
      <c r="AI7" s="196"/>
      <c r="AJ7" s="196"/>
      <c r="AK7" s="196"/>
      <c r="AL7" s="196"/>
      <c r="AM7" s="201"/>
      <c r="AN7" s="202"/>
      <c r="AO7" s="202"/>
      <c r="AP7" s="202"/>
      <c r="AQ7" s="202"/>
      <c r="AR7" s="202"/>
      <c r="AS7" s="202"/>
      <c r="AT7" s="203"/>
      <c r="AU7" s="78"/>
      <c r="AV7" s="73"/>
      <c r="AW7" s="73"/>
      <c r="AX7" s="73"/>
      <c r="AY7" s="73"/>
      <c r="AZ7" s="73"/>
      <c r="BA7" s="73"/>
      <c r="BB7" s="79"/>
      <c r="BC7" s="74"/>
      <c r="BD7" s="74"/>
      <c r="BE7" s="74"/>
      <c r="BF7" s="74"/>
      <c r="BG7" s="74"/>
      <c r="BH7" s="74"/>
      <c r="BI7" s="74"/>
      <c r="BJ7" s="74"/>
      <c r="BK7" s="8"/>
    </row>
    <row r="8" spans="13:63" ht="13.5" customHeight="1">
      <c r="M8" s="83"/>
      <c r="N8" s="84"/>
      <c r="O8" s="84"/>
      <c r="P8" s="84"/>
      <c r="Q8" s="84"/>
      <c r="R8" s="84"/>
      <c r="S8" s="5"/>
      <c r="T8" s="5"/>
      <c r="U8" s="5"/>
      <c r="AY8" s="204" t="s">
        <v>23</v>
      </c>
      <c r="AZ8" s="204"/>
      <c r="BA8" s="204"/>
      <c r="BB8" s="204"/>
      <c r="BG8" s="204" t="s">
        <v>23</v>
      </c>
      <c r="BH8" s="204"/>
      <c r="BI8" s="204"/>
      <c r="BJ8" s="204"/>
      <c r="BK8" s="8"/>
    </row>
    <row r="9" spans="13:63" ht="11.25" customHeight="1">
      <c r="M9" s="86"/>
      <c r="N9" s="5"/>
      <c r="O9" s="5"/>
      <c r="P9" s="5"/>
      <c r="Q9" s="5"/>
      <c r="R9" s="5"/>
      <c r="S9" s="5"/>
      <c r="T9" s="5"/>
      <c r="U9" s="5"/>
      <c r="AY9" s="8"/>
      <c r="AZ9" s="8"/>
      <c r="BA9" s="8"/>
      <c r="BB9" s="8"/>
      <c r="BG9" s="8"/>
      <c r="BH9" s="8"/>
      <c r="BI9" s="8"/>
      <c r="BJ9" s="8"/>
      <c r="BK9" s="8"/>
    </row>
    <row r="10" spans="4:63" ht="13.5" customHeight="1">
      <c r="D10" s="189" t="s">
        <v>213</v>
      </c>
      <c r="E10" s="189"/>
      <c r="F10" s="189"/>
      <c r="G10" s="188">
        <v>40</v>
      </c>
      <c r="H10" s="188"/>
      <c r="I10" s="188"/>
      <c r="J10" s="188" t="s">
        <v>24</v>
      </c>
      <c r="K10" s="188"/>
      <c r="M10" s="205">
        <v>402</v>
      </c>
      <c r="N10" s="218"/>
      <c r="O10" s="218"/>
      <c r="P10" s="218"/>
      <c r="Q10" s="218"/>
      <c r="R10" s="218"/>
      <c r="S10" s="208"/>
      <c r="T10" s="208"/>
      <c r="U10" s="208"/>
      <c r="V10" s="218">
        <v>11224</v>
      </c>
      <c r="W10" s="218"/>
      <c r="X10" s="218"/>
      <c r="Y10" s="218"/>
      <c r="Z10" s="218"/>
      <c r="AA10" s="218"/>
      <c r="AB10" s="209"/>
      <c r="AC10" s="209"/>
      <c r="AD10" s="209"/>
      <c r="AE10" s="218">
        <v>11039</v>
      </c>
      <c r="AF10" s="218"/>
      <c r="AG10" s="218"/>
      <c r="AH10" s="218"/>
      <c r="AI10" s="218"/>
      <c r="AJ10" s="218"/>
      <c r="AK10" s="218"/>
      <c r="AL10" s="218"/>
      <c r="AM10" s="218">
        <v>185</v>
      </c>
      <c r="AN10" s="218"/>
      <c r="AO10" s="218"/>
      <c r="AP10" s="218"/>
      <c r="AQ10" s="218"/>
      <c r="AR10" s="218"/>
      <c r="AS10" s="218"/>
      <c r="AT10" s="218"/>
      <c r="AU10" s="218">
        <v>4716</v>
      </c>
      <c r="AV10" s="218"/>
      <c r="AW10" s="218"/>
      <c r="AX10" s="218"/>
      <c r="AY10" s="218"/>
      <c r="AZ10" s="218"/>
      <c r="BA10" s="218"/>
      <c r="BB10" s="218"/>
      <c r="BC10" s="207">
        <v>16678</v>
      </c>
      <c r="BD10" s="207"/>
      <c r="BE10" s="207"/>
      <c r="BF10" s="207"/>
      <c r="BG10" s="207"/>
      <c r="BH10" s="207"/>
      <c r="BI10" s="207"/>
      <c r="BJ10" s="207"/>
      <c r="BK10" s="8"/>
    </row>
    <row r="11" spans="7:63" ht="13.5" customHeight="1">
      <c r="G11" s="188">
        <v>41</v>
      </c>
      <c r="H11" s="188"/>
      <c r="I11" s="188"/>
      <c r="M11" s="205">
        <v>841</v>
      </c>
      <c r="N11" s="218"/>
      <c r="O11" s="218"/>
      <c r="P11" s="218"/>
      <c r="Q11" s="218"/>
      <c r="R11" s="218"/>
      <c r="S11" s="208"/>
      <c r="T11" s="208"/>
      <c r="U11" s="208"/>
      <c r="V11" s="218">
        <v>15606</v>
      </c>
      <c r="W11" s="218"/>
      <c r="X11" s="218"/>
      <c r="Y11" s="218"/>
      <c r="Z11" s="218"/>
      <c r="AA11" s="218"/>
      <c r="AB11" s="209"/>
      <c r="AC11" s="209"/>
      <c r="AD11" s="209"/>
      <c r="AE11" s="218">
        <v>15125</v>
      </c>
      <c r="AF11" s="218"/>
      <c r="AG11" s="218"/>
      <c r="AH11" s="218"/>
      <c r="AI11" s="218"/>
      <c r="AJ11" s="218"/>
      <c r="AK11" s="218"/>
      <c r="AL11" s="218"/>
      <c r="AM11" s="218">
        <v>481</v>
      </c>
      <c r="AN11" s="218"/>
      <c r="AO11" s="218"/>
      <c r="AP11" s="218"/>
      <c r="AQ11" s="218"/>
      <c r="AR11" s="218"/>
      <c r="AS11" s="218"/>
      <c r="AT11" s="218"/>
      <c r="AU11" s="218">
        <v>7085</v>
      </c>
      <c r="AV11" s="218"/>
      <c r="AW11" s="218"/>
      <c r="AX11" s="218"/>
      <c r="AY11" s="218"/>
      <c r="AZ11" s="218"/>
      <c r="BA11" s="218"/>
      <c r="BB11" s="218"/>
      <c r="BC11" s="207">
        <v>24115</v>
      </c>
      <c r="BD11" s="207"/>
      <c r="BE11" s="207"/>
      <c r="BF11" s="207"/>
      <c r="BG11" s="207"/>
      <c r="BH11" s="207"/>
      <c r="BI11" s="207"/>
      <c r="BJ11" s="207"/>
      <c r="BK11" s="8"/>
    </row>
    <row r="12" spans="7:63" ht="13.5" customHeight="1">
      <c r="G12" s="188">
        <v>42</v>
      </c>
      <c r="H12" s="188"/>
      <c r="I12" s="188"/>
      <c r="M12" s="205">
        <v>946</v>
      </c>
      <c r="N12" s="218"/>
      <c r="O12" s="218"/>
      <c r="P12" s="218"/>
      <c r="Q12" s="218"/>
      <c r="R12" s="218"/>
      <c r="S12" s="208"/>
      <c r="T12" s="208"/>
      <c r="U12" s="208"/>
      <c r="V12" s="218">
        <v>16169</v>
      </c>
      <c r="W12" s="218"/>
      <c r="X12" s="218"/>
      <c r="Y12" s="218"/>
      <c r="Z12" s="218"/>
      <c r="AA12" s="218"/>
      <c r="AB12" s="209"/>
      <c r="AC12" s="209"/>
      <c r="AD12" s="209"/>
      <c r="AE12" s="218">
        <v>15590</v>
      </c>
      <c r="AF12" s="218"/>
      <c r="AG12" s="218"/>
      <c r="AH12" s="218"/>
      <c r="AI12" s="218"/>
      <c r="AJ12" s="218"/>
      <c r="AK12" s="218"/>
      <c r="AL12" s="218"/>
      <c r="AM12" s="218">
        <v>579</v>
      </c>
      <c r="AN12" s="218"/>
      <c r="AO12" s="218"/>
      <c r="AP12" s="218"/>
      <c r="AQ12" s="218"/>
      <c r="AR12" s="218"/>
      <c r="AS12" s="218"/>
      <c r="AT12" s="218"/>
      <c r="AU12" s="218">
        <v>8242</v>
      </c>
      <c r="AV12" s="218"/>
      <c r="AW12" s="218"/>
      <c r="AX12" s="218"/>
      <c r="AY12" s="218"/>
      <c r="AZ12" s="218"/>
      <c r="BA12" s="218"/>
      <c r="BB12" s="218"/>
      <c r="BC12" s="207">
        <v>27499</v>
      </c>
      <c r="BD12" s="207"/>
      <c r="BE12" s="207"/>
      <c r="BF12" s="207"/>
      <c r="BG12" s="207"/>
      <c r="BH12" s="207"/>
      <c r="BI12" s="207"/>
      <c r="BJ12" s="207"/>
      <c r="BK12" s="8"/>
    </row>
    <row r="13" spans="7:62" ht="13.5" customHeight="1">
      <c r="G13" s="188">
        <v>43</v>
      </c>
      <c r="H13" s="188"/>
      <c r="I13" s="188"/>
      <c r="M13" s="205">
        <v>1040</v>
      </c>
      <c r="N13" s="218"/>
      <c r="O13" s="218"/>
      <c r="P13" s="218"/>
      <c r="Q13" s="218"/>
      <c r="R13" s="218"/>
      <c r="S13" s="208"/>
      <c r="T13" s="208"/>
      <c r="U13" s="208"/>
      <c r="V13" s="218">
        <v>17863</v>
      </c>
      <c r="W13" s="218"/>
      <c r="X13" s="218"/>
      <c r="Y13" s="218"/>
      <c r="Z13" s="218"/>
      <c r="AA13" s="218"/>
      <c r="AB13" s="209"/>
      <c r="AC13" s="209"/>
      <c r="AD13" s="209"/>
      <c r="AE13" s="218">
        <v>17253</v>
      </c>
      <c r="AF13" s="218"/>
      <c r="AG13" s="218"/>
      <c r="AH13" s="218"/>
      <c r="AI13" s="218"/>
      <c r="AJ13" s="218"/>
      <c r="AK13" s="218"/>
      <c r="AL13" s="218"/>
      <c r="AM13" s="218">
        <v>610</v>
      </c>
      <c r="AN13" s="218"/>
      <c r="AO13" s="218"/>
      <c r="AP13" s="218"/>
      <c r="AQ13" s="218"/>
      <c r="AR13" s="218"/>
      <c r="AS13" s="218"/>
      <c r="AT13" s="218"/>
      <c r="AU13" s="218">
        <v>10084</v>
      </c>
      <c r="AV13" s="218"/>
      <c r="AW13" s="218"/>
      <c r="AX13" s="218"/>
      <c r="AY13" s="218"/>
      <c r="AZ13" s="218"/>
      <c r="BA13" s="218"/>
      <c r="BB13" s="218"/>
      <c r="BC13" s="207">
        <v>32885</v>
      </c>
      <c r="BD13" s="207"/>
      <c r="BE13" s="207"/>
      <c r="BF13" s="207"/>
      <c r="BG13" s="207"/>
      <c r="BH13" s="207"/>
      <c r="BI13" s="207"/>
      <c r="BJ13" s="207"/>
    </row>
    <row r="14" spans="7:62" ht="13.5" customHeight="1">
      <c r="G14" s="188">
        <v>44</v>
      </c>
      <c r="H14" s="188"/>
      <c r="I14" s="188"/>
      <c r="M14" s="205">
        <v>1396</v>
      </c>
      <c r="N14" s="218"/>
      <c r="O14" s="218"/>
      <c r="P14" s="218"/>
      <c r="Q14" s="218"/>
      <c r="R14" s="218"/>
      <c r="S14" s="208"/>
      <c r="T14" s="208"/>
      <c r="U14" s="208"/>
      <c r="V14" s="218">
        <v>19376</v>
      </c>
      <c r="W14" s="218"/>
      <c r="X14" s="218"/>
      <c r="Y14" s="218"/>
      <c r="Z14" s="218"/>
      <c r="AA14" s="218"/>
      <c r="AB14" s="209"/>
      <c r="AC14" s="209"/>
      <c r="AD14" s="209"/>
      <c r="AE14" s="218">
        <v>18429</v>
      </c>
      <c r="AF14" s="218"/>
      <c r="AG14" s="218"/>
      <c r="AH14" s="218"/>
      <c r="AI14" s="218"/>
      <c r="AJ14" s="218"/>
      <c r="AK14" s="218"/>
      <c r="AL14" s="218"/>
      <c r="AM14" s="218">
        <v>947</v>
      </c>
      <c r="AN14" s="218"/>
      <c r="AO14" s="218"/>
      <c r="AP14" s="218"/>
      <c r="AQ14" s="218"/>
      <c r="AR14" s="218"/>
      <c r="AS14" s="218"/>
      <c r="AT14" s="218"/>
      <c r="AU14" s="218">
        <v>12463</v>
      </c>
      <c r="AV14" s="218"/>
      <c r="AW14" s="218"/>
      <c r="AX14" s="218"/>
      <c r="AY14" s="218"/>
      <c r="AZ14" s="218"/>
      <c r="BA14" s="218"/>
      <c r="BB14" s="218"/>
      <c r="BC14" s="207">
        <v>39382</v>
      </c>
      <c r="BD14" s="207"/>
      <c r="BE14" s="207"/>
      <c r="BF14" s="207"/>
      <c r="BG14" s="207"/>
      <c r="BH14" s="207"/>
      <c r="BI14" s="207"/>
      <c r="BJ14" s="207"/>
    </row>
    <row r="15" spans="7:62" ht="13.5" customHeight="1">
      <c r="G15" s="7"/>
      <c r="H15" s="7"/>
      <c r="I15" s="7"/>
      <c r="M15" s="85"/>
      <c r="N15" s="10"/>
      <c r="O15" s="10"/>
      <c r="P15" s="10"/>
      <c r="Q15" s="10"/>
      <c r="R15" s="10"/>
      <c r="S15" s="11"/>
      <c r="T15" s="11"/>
      <c r="U15" s="11"/>
      <c r="V15" s="10"/>
      <c r="W15" s="10"/>
      <c r="X15" s="10"/>
      <c r="Y15" s="10"/>
      <c r="Z15" s="10"/>
      <c r="AA15" s="10"/>
      <c r="AB15" s="12"/>
      <c r="AC15" s="12"/>
      <c r="AD15" s="12"/>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3"/>
      <c r="BD15" s="13"/>
      <c r="BE15" s="13"/>
      <c r="BF15" s="13"/>
      <c r="BG15" s="13"/>
      <c r="BH15" s="13"/>
      <c r="BI15" s="13"/>
      <c r="BJ15" s="13"/>
    </row>
    <row r="16" spans="7:62" ht="13.5" customHeight="1">
      <c r="G16" s="188">
        <v>45</v>
      </c>
      <c r="H16" s="188"/>
      <c r="I16" s="188"/>
      <c r="M16" s="205">
        <v>1358</v>
      </c>
      <c r="N16" s="218"/>
      <c r="O16" s="218"/>
      <c r="P16" s="218"/>
      <c r="Q16" s="218"/>
      <c r="R16" s="218"/>
      <c r="S16" s="208"/>
      <c r="T16" s="208"/>
      <c r="U16" s="208"/>
      <c r="V16" s="218">
        <v>18519</v>
      </c>
      <c r="W16" s="218"/>
      <c r="X16" s="218"/>
      <c r="Y16" s="218"/>
      <c r="Z16" s="218"/>
      <c r="AA16" s="218"/>
      <c r="AB16" s="209"/>
      <c r="AC16" s="209"/>
      <c r="AD16" s="209"/>
      <c r="AE16" s="218">
        <v>17685</v>
      </c>
      <c r="AF16" s="218"/>
      <c r="AG16" s="218"/>
      <c r="AH16" s="218"/>
      <c r="AI16" s="218"/>
      <c r="AJ16" s="218"/>
      <c r="AK16" s="218"/>
      <c r="AL16" s="218"/>
      <c r="AM16" s="218">
        <v>834</v>
      </c>
      <c r="AN16" s="218"/>
      <c r="AO16" s="218"/>
      <c r="AP16" s="218"/>
      <c r="AQ16" s="218"/>
      <c r="AR16" s="218"/>
      <c r="AS16" s="218"/>
      <c r="AT16" s="218"/>
      <c r="AU16" s="218">
        <v>14012</v>
      </c>
      <c r="AV16" s="218"/>
      <c r="AW16" s="218"/>
      <c r="AX16" s="218"/>
      <c r="AY16" s="218"/>
      <c r="AZ16" s="218"/>
      <c r="BA16" s="218"/>
      <c r="BB16" s="218"/>
      <c r="BC16" s="207">
        <v>43278</v>
      </c>
      <c r="BD16" s="207"/>
      <c r="BE16" s="207"/>
      <c r="BF16" s="207"/>
      <c r="BG16" s="207"/>
      <c r="BH16" s="207"/>
      <c r="BI16" s="207"/>
      <c r="BJ16" s="207"/>
    </row>
    <row r="17" spans="7:62" ht="13.5" customHeight="1">
      <c r="G17" s="188">
        <v>46</v>
      </c>
      <c r="H17" s="188"/>
      <c r="I17" s="188"/>
      <c r="M17" s="205">
        <v>1281</v>
      </c>
      <c r="N17" s="218"/>
      <c r="O17" s="218"/>
      <c r="P17" s="218"/>
      <c r="Q17" s="218"/>
      <c r="R17" s="218"/>
      <c r="S17" s="208"/>
      <c r="T17" s="208"/>
      <c r="U17" s="208"/>
      <c r="V17" s="218">
        <v>17901</v>
      </c>
      <c r="W17" s="218"/>
      <c r="X17" s="218"/>
      <c r="Y17" s="218"/>
      <c r="Z17" s="218"/>
      <c r="AA17" s="218"/>
      <c r="AB17" s="209"/>
      <c r="AC17" s="209"/>
      <c r="AD17" s="209"/>
      <c r="AE17" s="218">
        <v>17082</v>
      </c>
      <c r="AF17" s="218"/>
      <c r="AG17" s="218"/>
      <c r="AH17" s="218"/>
      <c r="AI17" s="218"/>
      <c r="AJ17" s="218"/>
      <c r="AK17" s="218"/>
      <c r="AL17" s="218"/>
      <c r="AM17" s="218">
        <v>819</v>
      </c>
      <c r="AN17" s="218"/>
      <c r="AO17" s="218"/>
      <c r="AP17" s="218"/>
      <c r="AQ17" s="218"/>
      <c r="AR17" s="218"/>
      <c r="AS17" s="218"/>
      <c r="AT17" s="218"/>
      <c r="AU17" s="218">
        <v>15663</v>
      </c>
      <c r="AV17" s="218"/>
      <c r="AW17" s="218"/>
      <c r="AX17" s="218"/>
      <c r="AY17" s="218"/>
      <c r="AZ17" s="218"/>
      <c r="BA17" s="218"/>
      <c r="BB17" s="218"/>
      <c r="BC17" s="207">
        <v>47014</v>
      </c>
      <c r="BD17" s="207"/>
      <c r="BE17" s="207"/>
      <c r="BF17" s="207"/>
      <c r="BG17" s="207"/>
      <c r="BH17" s="207"/>
      <c r="BI17" s="207"/>
      <c r="BJ17" s="207"/>
    </row>
    <row r="18" spans="7:62" ht="13.5" customHeight="1">
      <c r="G18" s="188">
        <v>47</v>
      </c>
      <c r="H18" s="188"/>
      <c r="I18" s="188"/>
      <c r="M18" s="205">
        <v>1332</v>
      </c>
      <c r="N18" s="218"/>
      <c r="O18" s="218"/>
      <c r="P18" s="218"/>
      <c r="Q18" s="218"/>
      <c r="R18" s="218"/>
      <c r="S18" s="208"/>
      <c r="T18" s="208"/>
      <c r="U18" s="208"/>
      <c r="V18" s="218">
        <v>16817</v>
      </c>
      <c r="W18" s="218"/>
      <c r="X18" s="218"/>
      <c r="Y18" s="218"/>
      <c r="Z18" s="218"/>
      <c r="AA18" s="218"/>
      <c r="AB18" s="209"/>
      <c r="AC18" s="209"/>
      <c r="AD18" s="209"/>
      <c r="AE18" s="218">
        <v>15965</v>
      </c>
      <c r="AF18" s="218"/>
      <c r="AG18" s="218"/>
      <c r="AH18" s="218"/>
      <c r="AI18" s="218"/>
      <c r="AJ18" s="218"/>
      <c r="AK18" s="218"/>
      <c r="AL18" s="218"/>
      <c r="AM18" s="218">
        <v>852</v>
      </c>
      <c r="AN18" s="218"/>
      <c r="AO18" s="218"/>
      <c r="AP18" s="218"/>
      <c r="AQ18" s="218"/>
      <c r="AR18" s="218"/>
      <c r="AS18" s="218"/>
      <c r="AT18" s="218"/>
      <c r="AU18" s="218">
        <v>16366</v>
      </c>
      <c r="AV18" s="218"/>
      <c r="AW18" s="218"/>
      <c r="AX18" s="218"/>
      <c r="AY18" s="218"/>
      <c r="AZ18" s="218"/>
      <c r="BA18" s="218"/>
      <c r="BB18" s="218"/>
      <c r="BC18" s="207">
        <v>47199</v>
      </c>
      <c r="BD18" s="207"/>
      <c r="BE18" s="207"/>
      <c r="BF18" s="207"/>
      <c r="BG18" s="207"/>
      <c r="BH18" s="207"/>
      <c r="BI18" s="207"/>
      <c r="BJ18" s="207"/>
    </row>
    <row r="19" spans="7:62" ht="13.5" customHeight="1">
      <c r="G19" s="188">
        <v>48</v>
      </c>
      <c r="H19" s="188"/>
      <c r="I19" s="188"/>
      <c r="M19" s="205">
        <v>1718</v>
      </c>
      <c r="N19" s="218"/>
      <c r="O19" s="218"/>
      <c r="P19" s="218"/>
      <c r="Q19" s="218"/>
      <c r="R19" s="218"/>
      <c r="S19" s="208"/>
      <c r="T19" s="208"/>
      <c r="U19" s="208"/>
      <c r="V19" s="218">
        <v>18171</v>
      </c>
      <c r="W19" s="218"/>
      <c r="X19" s="218"/>
      <c r="Y19" s="218"/>
      <c r="Z19" s="218"/>
      <c r="AA19" s="218"/>
      <c r="AB19" s="209"/>
      <c r="AC19" s="209"/>
      <c r="AD19" s="209"/>
      <c r="AE19" s="218">
        <v>17026</v>
      </c>
      <c r="AF19" s="218"/>
      <c r="AG19" s="218"/>
      <c r="AH19" s="218"/>
      <c r="AI19" s="218"/>
      <c r="AJ19" s="218"/>
      <c r="AK19" s="218"/>
      <c r="AL19" s="218"/>
      <c r="AM19" s="218">
        <v>1145</v>
      </c>
      <c r="AN19" s="218"/>
      <c r="AO19" s="218"/>
      <c r="AP19" s="218"/>
      <c r="AQ19" s="218"/>
      <c r="AR19" s="218"/>
      <c r="AS19" s="218"/>
      <c r="AT19" s="218"/>
      <c r="AU19" s="218">
        <v>21214</v>
      </c>
      <c r="AV19" s="218"/>
      <c r="AW19" s="218"/>
      <c r="AX19" s="218"/>
      <c r="AY19" s="218"/>
      <c r="AZ19" s="218"/>
      <c r="BA19" s="218"/>
      <c r="BB19" s="218"/>
      <c r="BC19" s="207">
        <v>57536</v>
      </c>
      <c r="BD19" s="207"/>
      <c r="BE19" s="207"/>
      <c r="BF19" s="207"/>
      <c r="BG19" s="207"/>
      <c r="BH19" s="207"/>
      <c r="BI19" s="207"/>
      <c r="BJ19" s="207"/>
    </row>
    <row r="20" spans="7:62" ht="13.5" customHeight="1">
      <c r="G20" s="188">
        <v>49</v>
      </c>
      <c r="H20" s="188"/>
      <c r="I20" s="188"/>
      <c r="M20" s="205">
        <v>1563</v>
      </c>
      <c r="N20" s="218"/>
      <c r="O20" s="218"/>
      <c r="P20" s="218"/>
      <c r="Q20" s="218"/>
      <c r="R20" s="218"/>
      <c r="S20" s="208"/>
      <c r="T20" s="208"/>
      <c r="U20" s="208"/>
      <c r="V20" s="218">
        <v>15617</v>
      </c>
      <c r="W20" s="218"/>
      <c r="X20" s="218"/>
      <c r="Y20" s="218"/>
      <c r="Z20" s="218"/>
      <c r="AA20" s="218"/>
      <c r="AB20" s="209"/>
      <c r="AC20" s="209"/>
      <c r="AD20" s="209"/>
      <c r="AE20" s="218">
        <v>14605</v>
      </c>
      <c r="AF20" s="218"/>
      <c r="AG20" s="218"/>
      <c r="AH20" s="218"/>
      <c r="AI20" s="218"/>
      <c r="AJ20" s="218"/>
      <c r="AK20" s="218"/>
      <c r="AL20" s="218"/>
      <c r="AM20" s="218">
        <v>1012</v>
      </c>
      <c r="AN20" s="218"/>
      <c r="AO20" s="218"/>
      <c r="AP20" s="218"/>
      <c r="AQ20" s="218"/>
      <c r="AR20" s="218"/>
      <c r="AS20" s="218"/>
      <c r="AT20" s="218"/>
      <c r="AU20" s="218">
        <v>22651</v>
      </c>
      <c r="AV20" s="218"/>
      <c r="AW20" s="218"/>
      <c r="AX20" s="218"/>
      <c r="AY20" s="218"/>
      <c r="AZ20" s="218"/>
      <c r="BA20" s="218"/>
      <c r="BB20" s="218"/>
      <c r="BC20" s="207">
        <v>57561</v>
      </c>
      <c r="BD20" s="207"/>
      <c r="BE20" s="207"/>
      <c r="BF20" s="207"/>
      <c r="BG20" s="207"/>
      <c r="BH20" s="207"/>
      <c r="BI20" s="207"/>
      <c r="BJ20" s="207"/>
    </row>
    <row r="21" spans="7:62" ht="13.5" customHeight="1">
      <c r="G21" s="7"/>
      <c r="H21" s="7"/>
      <c r="I21" s="7"/>
      <c r="M21" s="85"/>
      <c r="N21" s="10"/>
      <c r="O21" s="10"/>
      <c r="P21" s="10"/>
      <c r="Q21" s="10"/>
      <c r="R21" s="10"/>
      <c r="S21" s="11"/>
      <c r="T21" s="11"/>
      <c r="U21" s="11"/>
      <c r="V21" s="10"/>
      <c r="W21" s="10"/>
      <c r="X21" s="10"/>
      <c r="Y21" s="10"/>
      <c r="Z21" s="10"/>
      <c r="AA21" s="10"/>
      <c r="AB21" s="12"/>
      <c r="AC21" s="12"/>
      <c r="AD21" s="12"/>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3"/>
      <c r="BD21" s="13"/>
      <c r="BE21" s="13"/>
      <c r="BF21" s="13"/>
      <c r="BG21" s="13"/>
      <c r="BH21" s="13"/>
      <c r="BI21" s="13"/>
      <c r="BJ21" s="13"/>
    </row>
    <row r="22" spans="7:63" ht="13.5" customHeight="1">
      <c r="G22" s="188">
        <v>50</v>
      </c>
      <c r="H22" s="188"/>
      <c r="I22" s="188"/>
      <c r="L22" s="7"/>
      <c r="M22" s="205">
        <v>1927</v>
      </c>
      <c r="N22" s="218"/>
      <c r="O22" s="218"/>
      <c r="P22" s="218"/>
      <c r="Q22" s="218"/>
      <c r="R22" s="218"/>
      <c r="S22" s="208"/>
      <c r="T22" s="208"/>
      <c r="U22" s="208"/>
      <c r="V22" s="218">
        <v>16771</v>
      </c>
      <c r="W22" s="218"/>
      <c r="X22" s="218"/>
      <c r="Y22" s="218"/>
      <c r="Z22" s="218"/>
      <c r="AA22" s="218"/>
      <c r="AB22" s="209"/>
      <c r="AC22" s="209"/>
      <c r="AD22" s="209"/>
      <c r="AE22" s="218">
        <v>15411</v>
      </c>
      <c r="AF22" s="218"/>
      <c r="AG22" s="218"/>
      <c r="AH22" s="218"/>
      <c r="AI22" s="218"/>
      <c r="AJ22" s="218"/>
      <c r="AK22" s="218"/>
      <c r="AL22" s="218"/>
      <c r="AM22" s="218">
        <v>1360</v>
      </c>
      <c r="AN22" s="218"/>
      <c r="AO22" s="218"/>
      <c r="AP22" s="218"/>
      <c r="AQ22" s="218"/>
      <c r="AR22" s="218"/>
      <c r="AS22" s="218"/>
      <c r="AT22" s="218"/>
      <c r="AU22" s="218">
        <v>26427</v>
      </c>
      <c r="AV22" s="218"/>
      <c r="AW22" s="218"/>
      <c r="AX22" s="218"/>
      <c r="AY22" s="218"/>
      <c r="AZ22" s="218"/>
      <c r="BA22" s="218"/>
      <c r="BB22" s="218"/>
      <c r="BC22" s="207">
        <v>57945</v>
      </c>
      <c r="BD22" s="207"/>
      <c r="BE22" s="207"/>
      <c r="BF22" s="207"/>
      <c r="BG22" s="207"/>
      <c r="BH22" s="207"/>
      <c r="BI22" s="207"/>
      <c r="BJ22" s="207"/>
      <c r="BK22" s="13"/>
    </row>
    <row r="23" spans="7:63" ht="13.5" customHeight="1">
      <c r="G23" s="188">
        <v>51</v>
      </c>
      <c r="H23" s="188"/>
      <c r="I23" s="188"/>
      <c r="M23" s="205">
        <v>1934</v>
      </c>
      <c r="N23" s="218"/>
      <c r="O23" s="218"/>
      <c r="P23" s="218"/>
      <c r="Q23" s="218"/>
      <c r="R23" s="218"/>
      <c r="S23" s="208"/>
      <c r="T23" s="208"/>
      <c r="U23" s="208"/>
      <c r="V23" s="218">
        <v>17224</v>
      </c>
      <c r="W23" s="218"/>
      <c r="X23" s="218"/>
      <c r="Y23" s="218"/>
      <c r="Z23" s="218"/>
      <c r="AA23" s="218"/>
      <c r="AB23" s="209"/>
      <c r="AC23" s="209"/>
      <c r="AD23" s="209"/>
      <c r="AE23" s="218">
        <v>15884</v>
      </c>
      <c r="AF23" s="218"/>
      <c r="AG23" s="218"/>
      <c r="AH23" s="218"/>
      <c r="AI23" s="218"/>
      <c r="AJ23" s="218"/>
      <c r="AK23" s="218"/>
      <c r="AL23" s="218"/>
      <c r="AM23" s="218">
        <v>1340</v>
      </c>
      <c r="AN23" s="218"/>
      <c r="AO23" s="218"/>
      <c r="AP23" s="218"/>
      <c r="AQ23" s="218"/>
      <c r="AR23" s="218"/>
      <c r="AS23" s="218"/>
      <c r="AT23" s="218"/>
      <c r="AU23" s="218">
        <v>29427</v>
      </c>
      <c r="AV23" s="218"/>
      <c r="AW23" s="218"/>
      <c r="AX23" s="218"/>
      <c r="AY23" s="218"/>
      <c r="AZ23" s="218"/>
      <c r="BA23" s="218"/>
      <c r="BB23" s="218"/>
      <c r="BC23" s="207">
        <v>68644</v>
      </c>
      <c r="BD23" s="207"/>
      <c r="BE23" s="207"/>
      <c r="BF23" s="207"/>
      <c r="BG23" s="207"/>
      <c r="BH23" s="207"/>
      <c r="BI23" s="207"/>
      <c r="BJ23" s="207"/>
      <c r="BK23" s="13"/>
    </row>
    <row r="24" spans="7:63" ht="13.5" customHeight="1">
      <c r="G24" s="188">
        <v>52</v>
      </c>
      <c r="H24" s="188"/>
      <c r="I24" s="188"/>
      <c r="M24" s="205">
        <v>1880</v>
      </c>
      <c r="N24" s="218"/>
      <c r="O24" s="218"/>
      <c r="P24" s="218"/>
      <c r="Q24" s="218"/>
      <c r="R24" s="218"/>
      <c r="S24" s="208"/>
      <c r="T24" s="208"/>
      <c r="U24" s="208"/>
      <c r="V24" s="218">
        <v>16180</v>
      </c>
      <c r="W24" s="218"/>
      <c r="X24" s="218"/>
      <c r="Y24" s="218"/>
      <c r="Z24" s="218"/>
      <c r="AA24" s="218"/>
      <c r="AB24" s="209"/>
      <c r="AC24" s="209"/>
      <c r="AD24" s="209"/>
      <c r="AE24" s="218">
        <v>14878</v>
      </c>
      <c r="AF24" s="218"/>
      <c r="AG24" s="218"/>
      <c r="AH24" s="218"/>
      <c r="AI24" s="218"/>
      <c r="AJ24" s="218"/>
      <c r="AK24" s="218"/>
      <c r="AL24" s="218"/>
      <c r="AM24" s="218">
        <v>1302</v>
      </c>
      <c r="AN24" s="218"/>
      <c r="AO24" s="218"/>
      <c r="AP24" s="218"/>
      <c r="AQ24" s="218"/>
      <c r="AR24" s="218"/>
      <c r="AS24" s="218"/>
      <c r="AT24" s="218"/>
      <c r="AU24" s="218">
        <v>30136</v>
      </c>
      <c r="AV24" s="218"/>
      <c r="AW24" s="218"/>
      <c r="AX24" s="218"/>
      <c r="AY24" s="218"/>
      <c r="AZ24" s="218"/>
      <c r="BA24" s="218"/>
      <c r="BB24" s="218"/>
      <c r="BC24" s="207">
        <v>70265</v>
      </c>
      <c r="BD24" s="207"/>
      <c r="BE24" s="207"/>
      <c r="BF24" s="207"/>
      <c r="BG24" s="207"/>
      <c r="BH24" s="207"/>
      <c r="BI24" s="207"/>
      <c r="BJ24" s="207"/>
      <c r="BK24" s="13"/>
    </row>
    <row r="25" spans="7:63" ht="13.5" customHeight="1">
      <c r="G25" s="188">
        <v>53</v>
      </c>
      <c r="H25" s="188"/>
      <c r="I25" s="188"/>
      <c r="M25" s="205">
        <v>2194</v>
      </c>
      <c r="N25" s="218"/>
      <c r="O25" s="218"/>
      <c r="P25" s="218"/>
      <c r="Q25" s="218"/>
      <c r="R25" s="218"/>
      <c r="S25" s="208"/>
      <c r="T25" s="208"/>
      <c r="U25" s="208"/>
      <c r="V25" s="218">
        <v>17350</v>
      </c>
      <c r="W25" s="218"/>
      <c r="X25" s="218"/>
      <c r="Y25" s="218"/>
      <c r="Z25" s="218"/>
      <c r="AA25" s="218"/>
      <c r="AB25" s="209"/>
      <c r="AC25" s="209"/>
      <c r="AD25" s="209"/>
      <c r="AE25" s="218">
        <v>15727</v>
      </c>
      <c r="AF25" s="218"/>
      <c r="AG25" s="218"/>
      <c r="AH25" s="218"/>
      <c r="AI25" s="218"/>
      <c r="AJ25" s="218"/>
      <c r="AK25" s="218"/>
      <c r="AL25" s="218"/>
      <c r="AM25" s="218">
        <v>1623</v>
      </c>
      <c r="AN25" s="218"/>
      <c r="AO25" s="218"/>
      <c r="AP25" s="218"/>
      <c r="AQ25" s="218"/>
      <c r="AR25" s="218"/>
      <c r="AS25" s="218"/>
      <c r="AT25" s="218"/>
      <c r="AU25" s="218">
        <v>34117</v>
      </c>
      <c r="AV25" s="218"/>
      <c r="AW25" s="218"/>
      <c r="AX25" s="218"/>
      <c r="AY25" s="218"/>
      <c r="AZ25" s="218"/>
      <c r="BA25" s="218"/>
      <c r="BB25" s="218"/>
      <c r="BC25" s="207">
        <v>80397</v>
      </c>
      <c r="BD25" s="207"/>
      <c r="BE25" s="207"/>
      <c r="BF25" s="207"/>
      <c r="BG25" s="207"/>
      <c r="BH25" s="207"/>
      <c r="BI25" s="207"/>
      <c r="BJ25" s="207"/>
      <c r="BK25" s="13"/>
    </row>
    <row r="26" spans="7:63" ht="13.5" customHeight="1">
      <c r="G26" s="188">
        <v>54</v>
      </c>
      <c r="H26" s="188"/>
      <c r="I26" s="188"/>
      <c r="M26" s="205">
        <v>2069</v>
      </c>
      <c r="N26" s="218"/>
      <c r="O26" s="218"/>
      <c r="P26" s="218"/>
      <c r="Q26" s="218"/>
      <c r="R26" s="218"/>
      <c r="S26" s="208"/>
      <c r="T26" s="208"/>
      <c r="U26" s="208"/>
      <c r="V26" s="218">
        <v>16734</v>
      </c>
      <c r="W26" s="218"/>
      <c r="X26" s="218"/>
      <c r="Y26" s="218"/>
      <c r="Z26" s="218"/>
      <c r="AA26" s="218"/>
      <c r="AB26" s="209"/>
      <c r="AC26" s="209"/>
      <c r="AD26" s="209"/>
      <c r="AE26" s="218">
        <v>15263</v>
      </c>
      <c r="AF26" s="218"/>
      <c r="AG26" s="218"/>
      <c r="AH26" s="218"/>
      <c r="AI26" s="218"/>
      <c r="AJ26" s="218"/>
      <c r="AK26" s="218"/>
      <c r="AL26" s="218"/>
      <c r="AM26" s="218">
        <v>1471</v>
      </c>
      <c r="AN26" s="218"/>
      <c r="AO26" s="218"/>
      <c r="AP26" s="218"/>
      <c r="AQ26" s="218"/>
      <c r="AR26" s="218"/>
      <c r="AS26" s="218"/>
      <c r="AT26" s="218"/>
      <c r="AU26" s="218">
        <v>34949</v>
      </c>
      <c r="AV26" s="218"/>
      <c r="AW26" s="218"/>
      <c r="AX26" s="218"/>
      <c r="AY26" s="218"/>
      <c r="AZ26" s="218"/>
      <c r="BA26" s="218"/>
      <c r="BB26" s="218"/>
      <c r="BC26" s="207">
        <v>84889</v>
      </c>
      <c r="BD26" s="207"/>
      <c r="BE26" s="207"/>
      <c r="BF26" s="207"/>
      <c r="BG26" s="207"/>
      <c r="BH26" s="207"/>
      <c r="BI26" s="207"/>
      <c r="BJ26" s="207"/>
      <c r="BK26" s="13"/>
    </row>
    <row r="27" spans="7:63" ht="13.5" customHeight="1">
      <c r="G27" s="7"/>
      <c r="H27" s="7"/>
      <c r="I27" s="7"/>
      <c r="M27" s="85"/>
      <c r="N27" s="10"/>
      <c r="O27" s="10"/>
      <c r="P27" s="10"/>
      <c r="Q27" s="10"/>
      <c r="R27" s="10"/>
      <c r="S27" s="11"/>
      <c r="T27" s="11"/>
      <c r="U27" s="11"/>
      <c r="V27" s="10"/>
      <c r="W27" s="10"/>
      <c r="X27" s="10"/>
      <c r="Y27" s="10"/>
      <c r="Z27" s="10"/>
      <c r="AA27" s="10"/>
      <c r="AB27" s="12"/>
      <c r="AC27" s="12"/>
      <c r="AD27" s="12"/>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3"/>
      <c r="BD27" s="13"/>
      <c r="BE27" s="13"/>
      <c r="BF27" s="13"/>
      <c r="BG27" s="13"/>
      <c r="BH27" s="13"/>
      <c r="BI27" s="13"/>
      <c r="BJ27" s="13"/>
      <c r="BK27" s="13"/>
    </row>
    <row r="28" spans="6:63" ht="13.5" customHeight="1">
      <c r="F28" s="7"/>
      <c r="G28" s="188">
        <v>55</v>
      </c>
      <c r="H28" s="188"/>
      <c r="I28" s="188"/>
      <c r="M28" s="205">
        <v>1970</v>
      </c>
      <c r="N28" s="218"/>
      <c r="O28" s="218"/>
      <c r="P28" s="218"/>
      <c r="Q28" s="218"/>
      <c r="R28" s="218"/>
      <c r="S28" s="208"/>
      <c r="T28" s="208"/>
      <c r="U28" s="208"/>
      <c r="V28" s="218">
        <v>15849</v>
      </c>
      <c r="W28" s="218"/>
      <c r="X28" s="218"/>
      <c r="Y28" s="218"/>
      <c r="Z28" s="218"/>
      <c r="AA28" s="218"/>
      <c r="AB28" s="209"/>
      <c r="AC28" s="209"/>
      <c r="AD28" s="209"/>
      <c r="AE28" s="218">
        <v>14501</v>
      </c>
      <c r="AF28" s="218"/>
      <c r="AG28" s="218"/>
      <c r="AH28" s="218"/>
      <c r="AI28" s="218"/>
      <c r="AJ28" s="218"/>
      <c r="AK28" s="218"/>
      <c r="AL28" s="218"/>
      <c r="AM28" s="218">
        <v>1348</v>
      </c>
      <c r="AN28" s="218"/>
      <c r="AO28" s="218"/>
      <c r="AP28" s="218"/>
      <c r="AQ28" s="218"/>
      <c r="AR28" s="218"/>
      <c r="AS28" s="218"/>
      <c r="AT28" s="218"/>
      <c r="AU28" s="218">
        <v>35802</v>
      </c>
      <c r="AV28" s="218"/>
      <c r="AW28" s="218"/>
      <c r="AX28" s="218"/>
      <c r="AY28" s="218"/>
      <c r="AZ28" s="218"/>
      <c r="BA28" s="218"/>
      <c r="BB28" s="218"/>
      <c r="BC28" s="207">
        <v>94468</v>
      </c>
      <c r="BD28" s="207"/>
      <c r="BE28" s="207"/>
      <c r="BF28" s="207"/>
      <c r="BG28" s="207"/>
      <c r="BH28" s="207"/>
      <c r="BI28" s="207"/>
      <c r="BJ28" s="207"/>
      <c r="BK28" s="13"/>
    </row>
    <row r="29" spans="6:63" ht="13.5" customHeight="1">
      <c r="F29" s="7" t="s">
        <v>250</v>
      </c>
      <c r="G29" s="188">
        <v>56</v>
      </c>
      <c r="H29" s="188"/>
      <c r="I29" s="188"/>
      <c r="M29" s="205">
        <v>1134</v>
      </c>
      <c r="N29" s="218"/>
      <c r="O29" s="218"/>
      <c r="P29" s="218"/>
      <c r="Q29" s="218"/>
      <c r="R29" s="218"/>
      <c r="S29" s="208" t="s">
        <v>251</v>
      </c>
      <c r="T29" s="208"/>
      <c r="U29" s="208"/>
      <c r="V29" s="218">
        <v>14390</v>
      </c>
      <c r="W29" s="218"/>
      <c r="X29" s="218"/>
      <c r="Y29" s="218"/>
      <c r="Z29" s="218"/>
      <c r="AA29" s="218"/>
      <c r="AB29" s="209">
        <v>-188</v>
      </c>
      <c r="AC29" s="209"/>
      <c r="AD29" s="209"/>
      <c r="AE29" s="218">
        <v>13994</v>
      </c>
      <c r="AF29" s="218"/>
      <c r="AG29" s="218"/>
      <c r="AH29" s="218"/>
      <c r="AI29" s="218"/>
      <c r="AJ29" s="218"/>
      <c r="AK29" s="218"/>
      <c r="AL29" s="218"/>
      <c r="AM29" s="218">
        <v>396</v>
      </c>
      <c r="AN29" s="218"/>
      <c r="AO29" s="218"/>
      <c r="AP29" s="218"/>
      <c r="AQ29" s="218"/>
      <c r="AR29" s="218"/>
      <c r="AS29" s="218"/>
      <c r="AT29" s="218"/>
      <c r="AU29" s="218">
        <v>36676</v>
      </c>
      <c r="AV29" s="218"/>
      <c r="AW29" s="218"/>
      <c r="AX29" s="218"/>
      <c r="AY29" s="218"/>
      <c r="AZ29" s="218"/>
      <c r="BA29" s="218"/>
      <c r="BB29" s="218"/>
      <c r="BC29" s="207">
        <v>99472</v>
      </c>
      <c r="BD29" s="207"/>
      <c r="BE29" s="207"/>
      <c r="BF29" s="207"/>
      <c r="BG29" s="207"/>
      <c r="BH29" s="207"/>
      <c r="BI29" s="207"/>
      <c r="BJ29" s="207"/>
      <c r="BK29" s="13"/>
    </row>
    <row r="30" spans="6:63" ht="13.5" customHeight="1">
      <c r="F30" s="7" t="s">
        <v>250</v>
      </c>
      <c r="G30" s="188">
        <v>57</v>
      </c>
      <c r="H30" s="188"/>
      <c r="I30" s="188"/>
      <c r="M30" s="205">
        <v>1014</v>
      </c>
      <c r="N30" s="218"/>
      <c r="O30" s="218"/>
      <c r="P30" s="218"/>
      <c r="Q30" s="218"/>
      <c r="R30" s="218"/>
      <c r="S30" s="208" t="s">
        <v>252</v>
      </c>
      <c r="T30" s="208"/>
      <c r="U30" s="208"/>
      <c r="V30" s="218">
        <v>12966</v>
      </c>
      <c r="W30" s="218"/>
      <c r="X30" s="218"/>
      <c r="Y30" s="218"/>
      <c r="Z30" s="218"/>
      <c r="AA30" s="218"/>
      <c r="AB30" s="209">
        <v>-180</v>
      </c>
      <c r="AC30" s="209"/>
      <c r="AD30" s="209"/>
      <c r="AE30" s="218">
        <v>12646</v>
      </c>
      <c r="AF30" s="218"/>
      <c r="AG30" s="218"/>
      <c r="AH30" s="218"/>
      <c r="AI30" s="218"/>
      <c r="AJ30" s="218"/>
      <c r="AK30" s="218"/>
      <c r="AL30" s="218"/>
      <c r="AM30" s="218">
        <v>320</v>
      </c>
      <c r="AN30" s="218"/>
      <c r="AO30" s="218"/>
      <c r="AP30" s="218"/>
      <c r="AQ30" s="218"/>
      <c r="AR30" s="218"/>
      <c r="AS30" s="218"/>
      <c r="AT30" s="218"/>
      <c r="AU30" s="218">
        <v>36190</v>
      </c>
      <c r="AV30" s="218"/>
      <c r="AW30" s="218"/>
      <c r="AX30" s="218"/>
      <c r="AY30" s="218"/>
      <c r="AZ30" s="218"/>
      <c r="BA30" s="218"/>
      <c r="BB30" s="218"/>
      <c r="BC30" s="207">
        <v>91137</v>
      </c>
      <c r="BD30" s="207"/>
      <c r="BE30" s="207"/>
      <c r="BF30" s="207"/>
      <c r="BG30" s="207"/>
      <c r="BH30" s="207"/>
      <c r="BI30" s="207"/>
      <c r="BJ30" s="207"/>
      <c r="BK30" s="13"/>
    </row>
    <row r="31" spans="6:63" ht="13.5" customHeight="1">
      <c r="F31" s="7"/>
      <c r="G31" s="188">
        <v>58</v>
      </c>
      <c r="H31" s="188"/>
      <c r="I31" s="188"/>
      <c r="M31" s="205">
        <v>2146</v>
      </c>
      <c r="N31" s="218"/>
      <c r="O31" s="218"/>
      <c r="P31" s="218"/>
      <c r="Q31" s="218"/>
      <c r="R31" s="218"/>
      <c r="S31" s="208"/>
      <c r="T31" s="208"/>
      <c r="U31" s="208"/>
      <c r="V31" s="218">
        <v>15495</v>
      </c>
      <c r="W31" s="218"/>
      <c r="X31" s="218"/>
      <c r="Y31" s="218"/>
      <c r="Z31" s="218"/>
      <c r="AA31" s="218"/>
      <c r="AB31" s="209"/>
      <c r="AC31" s="209"/>
      <c r="AD31" s="209"/>
      <c r="AE31" s="218">
        <v>13950</v>
      </c>
      <c r="AF31" s="218"/>
      <c r="AG31" s="218"/>
      <c r="AH31" s="218"/>
      <c r="AI31" s="218"/>
      <c r="AJ31" s="218"/>
      <c r="AK31" s="218"/>
      <c r="AL31" s="218"/>
      <c r="AM31" s="218">
        <v>1545</v>
      </c>
      <c r="AN31" s="218"/>
      <c r="AO31" s="218"/>
      <c r="AP31" s="218"/>
      <c r="AQ31" s="218"/>
      <c r="AR31" s="218"/>
      <c r="AS31" s="218"/>
      <c r="AT31" s="218"/>
      <c r="AU31" s="218">
        <v>39712</v>
      </c>
      <c r="AV31" s="218"/>
      <c r="AW31" s="218"/>
      <c r="AX31" s="218"/>
      <c r="AY31" s="218"/>
      <c r="AZ31" s="218"/>
      <c r="BA31" s="218"/>
      <c r="BB31" s="218"/>
      <c r="BC31" s="207">
        <v>98245</v>
      </c>
      <c r="BD31" s="207"/>
      <c r="BE31" s="207"/>
      <c r="BF31" s="207"/>
      <c r="BG31" s="207"/>
      <c r="BH31" s="207"/>
      <c r="BI31" s="207"/>
      <c r="BJ31" s="207"/>
      <c r="BK31" s="13"/>
    </row>
    <row r="32" spans="6:63" ht="13.5" customHeight="1">
      <c r="F32" s="7" t="s">
        <v>250</v>
      </c>
      <c r="G32" s="188">
        <v>59</v>
      </c>
      <c r="H32" s="188"/>
      <c r="I32" s="188"/>
      <c r="M32" s="205">
        <v>1007</v>
      </c>
      <c r="N32" s="218"/>
      <c r="O32" s="218"/>
      <c r="P32" s="218"/>
      <c r="Q32" s="218"/>
      <c r="R32" s="218"/>
      <c r="S32" s="208" t="s">
        <v>253</v>
      </c>
      <c r="T32" s="208"/>
      <c r="U32" s="208"/>
      <c r="V32" s="218">
        <v>12634</v>
      </c>
      <c r="W32" s="218"/>
      <c r="X32" s="218"/>
      <c r="Y32" s="218"/>
      <c r="Z32" s="218"/>
      <c r="AA32" s="218"/>
      <c r="AB32" s="209">
        <v>-221</v>
      </c>
      <c r="AC32" s="209"/>
      <c r="AD32" s="209"/>
      <c r="AE32" s="218">
        <v>12280</v>
      </c>
      <c r="AF32" s="218"/>
      <c r="AG32" s="218"/>
      <c r="AH32" s="218"/>
      <c r="AI32" s="218"/>
      <c r="AJ32" s="218"/>
      <c r="AK32" s="218"/>
      <c r="AL32" s="218"/>
      <c r="AM32" s="218">
        <v>354</v>
      </c>
      <c r="AN32" s="218"/>
      <c r="AO32" s="218"/>
      <c r="AP32" s="218"/>
      <c r="AQ32" s="218"/>
      <c r="AR32" s="218"/>
      <c r="AS32" s="218"/>
      <c r="AT32" s="218"/>
      <c r="AU32" s="218">
        <v>35777</v>
      </c>
      <c r="AV32" s="218"/>
      <c r="AW32" s="218"/>
      <c r="AX32" s="218"/>
      <c r="AY32" s="218"/>
      <c r="AZ32" s="218"/>
      <c r="BA32" s="218"/>
      <c r="BB32" s="218"/>
      <c r="BC32" s="207">
        <v>98333</v>
      </c>
      <c r="BD32" s="207"/>
      <c r="BE32" s="207"/>
      <c r="BF32" s="207"/>
      <c r="BG32" s="207"/>
      <c r="BH32" s="207"/>
      <c r="BI32" s="207"/>
      <c r="BJ32" s="207"/>
      <c r="BK32" s="13"/>
    </row>
    <row r="33" spans="6:63" ht="13.5" customHeight="1">
      <c r="F33" s="7"/>
      <c r="G33" s="7"/>
      <c r="H33" s="7"/>
      <c r="I33" s="7"/>
      <c r="M33" s="85"/>
      <c r="N33" s="10"/>
      <c r="O33" s="10"/>
      <c r="P33" s="10"/>
      <c r="Q33" s="10"/>
      <c r="R33" s="10"/>
      <c r="S33" s="11"/>
      <c r="T33" s="11"/>
      <c r="U33" s="11"/>
      <c r="V33" s="10"/>
      <c r="W33" s="10"/>
      <c r="X33" s="10"/>
      <c r="Y33" s="10"/>
      <c r="Z33" s="10"/>
      <c r="AA33" s="10"/>
      <c r="AB33" s="12"/>
      <c r="AC33" s="12"/>
      <c r="AD33" s="12"/>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3"/>
      <c r="BD33" s="13"/>
      <c r="BE33" s="13"/>
      <c r="BF33" s="13"/>
      <c r="BG33" s="13"/>
      <c r="BH33" s="13"/>
      <c r="BI33" s="13"/>
      <c r="BJ33" s="13"/>
      <c r="BK33" s="13"/>
    </row>
    <row r="34" spans="6:63" ht="13.5" customHeight="1">
      <c r="F34" s="7"/>
      <c r="G34" s="188">
        <v>60</v>
      </c>
      <c r="H34" s="188"/>
      <c r="I34" s="188"/>
      <c r="M34" s="205">
        <v>1915</v>
      </c>
      <c r="N34" s="218"/>
      <c r="O34" s="218"/>
      <c r="P34" s="218"/>
      <c r="Q34" s="218"/>
      <c r="R34" s="218"/>
      <c r="S34" s="208"/>
      <c r="T34" s="208"/>
      <c r="U34" s="208"/>
      <c r="V34" s="218">
        <v>14474</v>
      </c>
      <c r="W34" s="218"/>
      <c r="X34" s="218"/>
      <c r="Y34" s="218"/>
      <c r="Z34" s="218"/>
      <c r="AA34" s="218"/>
      <c r="AB34" s="209"/>
      <c r="AC34" s="209"/>
      <c r="AD34" s="209"/>
      <c r="AE34" s="218">
        <v>13112</v>
      </c>
      <c r="AF34" s="218"/>
      <c r="AG34" s="218"/>
      <c r="AH34" s="218"/>
      <c r="AI34" s="218"/>
      <c r="AJ34" s="218"/>
      <c r="AK34" s="218"/>
      <c r="AL34" s="218"/>
      <c r="AM34" s="218">
        <v>1362</v>
      </c>
      <c r="AN34" s="218"/>
      <c r="AO34" s="218"/>
      <c r="AP34" s="218"/>
      <c r="AQ34" s="218"/>
      <c r="AR34" s="218"/>
      <c r="AS34" s="218"/>
      <c r="AT34" s="218"/>
      <c r="AU34" s="218">
        <v>39826</v>
      </c>
      <c r="AV34" s="218"/>
      <c r="AW34" s="218"/>
      <c r="AX34" s="218"/>
      <c r="AY34" s="218"/>
      <c r="AZ34" s="218"/>
      <c r="BA34" s="218"/>
      <c r="BB34" s="218"/>
      <c r="BC34" s="207">
        <v>107292</v>
      </c>
      <c r="BD34" s="207"/>
      <c r="BE34" s="207"/>
      <c r="BF34" s="207"/>
      <c r="BG34" s="207"/>
      <c r="BH34" s="207"/>
      <c r="BI34" s="207"/>
      <c r="BJ34" s="207"/>
      <c r="BK34" s="13"/>
    </row>
    <row r="35" spans="6:63" ht="13.5" customHeight="1">
      <c r="F35" s="7" t="s">
        <v>250</v>
      </c>
      <c r="G35" s="188">
        <v>61</v>
      </c>
      <c r="H35" s="188"/>
      <c r="I35" s="188"/>
      <c r="M35" s="205">
        <v>944</v>
      </c>
      <c r="N35" s="218"/>
      <c r="O35" s="218"/>
      <c r="P35" s="218"/>
      <c r="Q35" s="218"/>
      <c r="R35" s="218"/>
      <c r="S35" s="208" t="s">
        <v>254</v>
      </c>
      <c r="T35" s="208"/>
      <c r="U35" s="208"/>
      <c r="V35" s="218">
        <v>12179</v>
      </c>
      <c r="W35" s="218"/>
      <c r="X35" s="218"/>
      <c r="Y35" s="218"/>
      <c r="Z35" s="218"/>
      <c r="AA35" s="218"/>
      <c r="AB35" s="209">
        <v>-213</v>
      </c>
      <c r="AC35" s="209"/>
      <c r="AD35" s="209"/>
      <c r="AE35" s="218">
        <v>11871</v>
      </c>
      <c r="AF35" s="218"/>
      <c r="AG35" s="218"/>
      <c r="AH35" s="218"/>
      <c r="AI35" s="218"/>
      <c r="AJ35" s="218"/>
      <c r="AK35" s="218"/>
      <c r="AL35" s="218"/>
      <c r="AM35" s="218">
        <v>308</v>
      </c>
      <c r="AN35" s="218"/>
      <c r="AO35" s="218"/>
      <c r="AP35" s="218"/>
      <c r="AQ35" s="218"/>
      <c r="AR35" s="218"/>
      <c r="AS35" s="218"/>
      <c r="AT35" s="218"/>
      <c r="AU35" s="218">
        <v>35871</v>
      </c>
      <c r="AV35" s="218"/>
      <c r="AW35" s="218"/>
      <c r="AX35" s="218"/>
      <c r="AY35" s="218"/>
      <c r="AZ35" s="218"/>
      <c r="BA35" s="218"/>
      <c r="BB35" s="218"/>
      <c r="BC35" s="207">
        <v>90993</v>
      </c>
      <c r="BD35" s="207"/>
      <c r="BE35" s="207"/>
      <c r="BF35" s="207"/>
      <c r="BG35" s="207"/>
      <c r="BH35" s="207"/>
      <c r="BI35" s="207"/>
      <c r="BJ35" s="207"/>
      <c r="BK35" s="13"/>
    </row>
    <row r="36" spans="6:63" ht="13.5" customHeight="1">
      <c r="F36" s="7" t="s">
        <v>250</v>
      </c>
      <c r="G36" s="188">
        <v>62</v>
      </c>
      <c r="H36" s="188"/>
      <c r="I36" s="188"/>
      <c r="M36" s="205">
        <v>833</v>
      </c>
      <c r="N36" s="218"/>
      <c r="O36" s="218"/>
      <c r="P36" s="218"/>
      <c r="Q36" s="218"/>
      <c r="R36" s="218"/>
      <c r="S36" s="208" t="s">
        <v>255</v>
      </c>
      <c r="T36" s="208"/>
      <c r="U36" s="208"/>
      <c r="V36" s="218">
        <v>10686</v>
      </c>
      <c r="W36" s="218"/>
      <c r="X36" s="218"/>
      <c r="Y36" s="218"/>
      <c r="Z36" s="218"/>
      <c r="AA36" s="218"/>
      <c r="AB36" s="209">
        <v>-166</v>
      </c>
      <c r="AC36" s="209"/>
      <c r="AD36" s="209"/>
      <c r="AE36" s="218">
        <v>10450</v>
      </c>
      <c r="AF36" s="218"/>
      <c r="AG36" s="218"/>
      <c r="AH36" s="218"/>
      <c r="AI36" s="218"/>
      <c r="AJ36" s="218"/>
      <c r="AK36" s="218"/>
      <c r="AL36" s="218"/>
      <c r="AM36" s="218">
        <v>236</v>
      </c>
      <c r="AN36" s="218"/>
      <c r="AO36" s="218"/>
      <c r="AP36" s="218"/>
      <c r="AQ36" s="218"/>
      <c r="AR36" s="218"/>
      <c r="AS36" s="218"/>
      <c r="AT36" s="218"/>
      <c r="AU36" s="218">
        <v>34300</v>
      </c>
      <c r="AV36" s="218"/>
      <c r="AW36" s="218"/>
      <c r="AX36" s="218"/>
      <c r="AY36" s="218"/>
      <c r="AZ36" s="218"/>
      <c r="BA36" s="218"/>
      <c r="BB36" s="218"/>
      <c r="BC36" s="207">
        <v>91391</v>
      </c>
      <c r="BD36" s="207"/>
      <c r="BE36" s="207"/>
      <c r="BF36" s="207"/>
      <c r="BG36" s="207"/>
      <c r="BH36" s="207"/>
      <c r="BI36" s="207"/>
      <c r="BJ36" s="207"/>
      <c r="BK36" s="13"/>
    </row>
    <row r="37" spans="7:63" ht="13.5" customHeight="1">
      <c r="G37" s="188">
        <v>63</v>
      </c>
      <c r="H37" s="188"/>
      <c r="I37" s="188"/>
      <c r="M37" s="205">
        <v>1636</v>
      </c>
      <c r="N37" s="218"/>
      <c r="O37" s="218"/>
      <c r="P37" s="218"/>
      <c r="Q37" s="218"/>
      <c r="R37" s="218"/>
      <c r="S37" s="208"/>
      <c r="T37" s="208"/>
      <c r="U37" s="208"/>
      <c r="V37" s="218">
        <v>12050</v>
      </c>
      <c r="W37" s="218"/>
      <c r="X37" s="218"/>
      <c r="Y37" s="218"/>
      <c r="Z37" s="218"/>
      <c r="AA37" s="218"/>
      <c r="AB37" s="209"/>
      <c r="AC37" s="209"/>
      <c r="AD37" s="209"/>
      <c r="AE37" s="218">
        <v>11010</v>
      </c>
      <c r="AF37" s="218"/>
      <c r="AG37" s="218"/>
      <c r="AH37" s="218"/>
      <c r="AI37" s="218"/>
      <c r="AJ37" s="218"/>
      <c r="AK37" s="218"/>
      <c r="AL37" s="218"/>
      <c r="AM37" s="218">
        <v>1040</v>
      </c>
      <c r="AN37" s="218"/>
      <c r="AO37" s="218"/>
      <c r="AP37" s="218"/>
      <c r="AQ37" s="218"/>
      <c r="AR37" s="218"/>
      <c r="AS37" s="218"/>
      <c r="AT37" s="218"/>
      <c r="AU37" s="218">
        <v>38963</v>
      </c>
      <c r="AV37" s="218"/>
      <c r="AW37" s="218"/>
      <c r="AX37" s="218"/>
      <c r="AY37" s="218"/>
      <c r="AZ37" s="218"/>
      <c r="BA37" s="218"/>
      <c r="BB37" s="218"/>
      <c r="BC37" s="207">
        <v>90797</v>
      </c>
      <c r="BD37" s="207"/>
      <c r="BE37" s="207"/>
      <c r="BF37" s="207"/>
      <c r="BG37" s="207"/>
      <c r="BH37" s="207"/>
      <c r="BI37" s="207"/>
      <c r="BJ37" s="207"/>
      <c r="BK37" s="13"/>
    </row>
    <row r="38" spans="3:63" ht="13.5" customHeight="1">
      <c r="C38" s="7" t="s">
        <v>250</v>
      </c>
      <c r="D38" s="189" t="s">
        <v>214</v>
      </c>
      <c r="E38" s="189"/>
      <c r="F38" s="189"/>
      <c r="G38" s="188" t="s">
        <v>25</v>
      </c>
      <c r="H38" s="188"/>
      <c r="I38" s="188"/>
      <c r="J38" s="204" t="s">
        <v>24</v>
      </c>
      <c r="K38" s="204"/>
      <c r="L38" s="8"/>
      <c r="M38" s="205">
        <v>742</v>
      </c>
      <c r="N38" s="218"/>
      <c r="O38" s="218"/>
      <c r="P38" s="218"/>
      <c r="Q38" s="218"/>
      <c r="R38" s="218"/>
      <c r="S38" s="208" t="s">
        <v>256</v>
      </c>
      <c r="T38" s="208"/>
      <c r="U38" s="208"/>
      <c r="V38" s="218">
        <v>9796</v>
      </c>
      <c r="W38" s="218"/>
      <c r="X38" s="218"/>
      <c r="Y38" s="218"/>
      <c r="Z38" s="218"/>
      <c r="AA38" s="218"/>
      <c r="AB38" s="209">
        <v>-155</v>
      </c>
      <c r="AC38" s="209"/>
      <c r="AD38" s="209"/>
      <c r="AE38" s="218">
        <v>9623</v>
      </c>
      <c r="AF38" s="218"/>
      <c r="AG38" s="218"/>
      <c r="AH38" s="218"/>
      <c r="AI38" s="218"/>
      <c r="AJ38" s="218"/>
      <c r="AK38" s="218"/>
      <c r="AL38" s="218"/>
      <c r="AM38" s="218">
        <v>173</v>
      </c>
      <c r="AN38" s="218"/>
      <c r="AO38" s="218"/>
      <c r="AP38" s="218"/>
      <c r="AQ38" s="218"/>
      <c r="AR38" s="218"/>
      <c r="AS38" s="218"/>
      <c r="AT38" s="218"/>
      <c r="AU38" s="218">
        <v>35505</v>
      </c>
      <c r="AV38" s="218"/>
      <c r="AW38" s="218"/>
      <c r="AX38" s="218"/>
      <c r="AY38" s="218"/>
      <c r="AZ38" s="218"/>
      <c r="BA38" s="218"/>
      <c r="BB38" s="218"/>
      <c r="BC38" s="207">
        <v>90498</v>
      </c>
      <c r="BD38" s="207"/>
      <c r="BE38" s="207"/>
      <c r="BF38" s="207"/>
      <c r="BG38" s="207"/>
      <c r="BH38" s="207"/>
      <c r="BI38" s="207"/>
      <c r="BJ38" s="207"/>
      <c r="BK38" s="13"/>
    </row>
    <row r="39" spans="3:63" ht="13.5" customHeight="1">
      <c r="C39" s="7"/>
      <c r="D39" s="7"/>
      <c r="E39" s="7"/>
      <c r="F39" s="7"/>
      <c r="G39" s="7"/>
      <c r="H39" s="7"/>
      <c r="I39" s="7"/>
      <c r="J39" s="8"/>
      <c r="K39" s="8"/>
      <c r="L39" s="8"/>
      <c r="M39" s="85"/>
      <c r="N39" s="10"/>
      <c r="O39" s="10"/>
      <c r="P39" s="10"/>
      <c r="Q39" s="10"/>
      <c r="R39" s="10"/>
      <c r="S39" s="11"/>
      <c r="T39" s="11"/>
      <c r="U39" s="11"/>
      <c r="V39" s="10"/>
      <c r="W39" s="10"/>
      <c r="X39" s="10"/>
      <c r="Y39" s="10"/>
      <c r="Z39" s="10"/>
      <c r="AA39" s="10"/>
      <c r="AB39" s="12"/>
      <c r="AC39" s="12"/>
      <c r="AD39" s="12"/>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3"/>
      <c r="BD39" s="13"/>
      <c r="BE39" s="13"/>
      <c r="BF39" s="13"/>
      <c r="BG39" s="13"/>
      <c r="BH39" s="13"/>
      <c r="BI39" s="13"/>
      <c r="BJ39" s="13"/>
      <c r="BK39" s="13"/>
    </row>
    <row r="40" spans="6:63" ht="13.5" customHeight="1">
      <c r="F40" s="7"/>
      <c r="G40" s="178" t="s">
        <v>257</v>
      </c>
      <c r="H40" s="178"/>
      <c r="I40" s="178"/>
      <c r="M40" s="205">
        <v>1466</v>
      </c>
      <c r="N40" s="218"/>
      <c r="O40" s="218"/>
      <c r="P40" s="218"/>
      <c r="Q40" s="218"/>
      <c r="R40" s="218"/>
      <c r="S40" s="208"/>
      <c r="T40" s="208"/>
      <c r="U40" s="208"/>
      <c r="V40" s="218">
        <v>11708</v>
      </c>
      <c r="W40" s="218"/>
      <c r="X40" s="218"/>
      <c r="Y40" s="218"/>
      <c r="Z40" s="218"/>
      <c r="AA40" s="218"/>
      <c r="AB40" s="209"/>
      <c r="AC40" s="209"/>
      <c r="AD40" s="209"/>
      <c r="AE40" s="218">
        <v>10738</v>
      </c>
      <c r="AF40" s="218"/>
      <c r="AG40" s="218"/>
      <c r="AH40" s="218"/>
      <c r="AI40" s="218"/>
      <c r="AJ40" s="218"/>
      <c r="AK40" s="218"/>
      <c r="AL40" s="218"/>
      <c r="AM40" s="218">
        <v>970</v>
      </c>
      <c r="AN40" s="218"/>
      <c r="AO40" s="218"/>
      <c r="AP40" s="218"/>
      <c r="AQ40" s="218"/>
      <c r="AR40" s="218"/>
      <c r="AS40" s="218"/>
      <c r="AT40" s="218"/>
      <c r="AU40" s="218">
        <v>40990</v>
      </c>
      <c r="AV40" s="218"/>
      <c r="AW40" s="218"/>
      <c r="AX40" s="218"/>
      <c r="AY40" s="218"/>
      <c r="AZ40" s="218"/>
      <c r="BA40" s="218"/>
      <c r="BB40" s="218"/>
      <c r="BC40" s="207">
        <v>100560</v>
      </c>
      <c r="BD40" s="207"/>
      <c r="BE40" s="207"/>
      <c r="BF40" s="207"/>
      <c r="BG40" s="207"/>
      <c r="BH40" s="207"/>
      <c r="BI40" s="207"/>
      <c r="BJ40" s="207"/>
      <c r="BK40" s="13"/>
    </row>
    <row r="41" spans="6:63" ht="13.5" customHeight="1">
      <c r="F41" s="7" t="s">
        <v>250</v>
      </c>
      <c r="G41" s="178" t="s">
        <v>26</v>
      </c>
      <c r="H41" s="178"/>
      <c r="I41" s="178"/>
      <c r="M41" s="205">
        <v>708</v>
      </c>
      <c r="N41" s="218"/>
      <c r="O41" s="218"/>
      <c r="P41" s="218"/>
      <c r="Q41" s="218"/>
      <c r="R41" s="218"/>
      <c r="S41" s="208" t="s">
        <v>255</v>
      </c>
      <c r="T41" s="208"/>
      <c r="U41" s="208"/>
      <c r="V41" s="218">
        <v>9623</v>
      </c>
      <c r="W41" s="218"/>
      <c r="X41" s="218"/>
      <c r="Y41" s="218"/>
      <c r="Z41" s="218"/>
      <c r="AA41" s="218"/>
      <c r="AB41" s="209">
        <v>-172</v>
      </c>
      <c r="AC41" s="209"/>
      <c r="AD41" s="209"/>
      <c r="AE41" s="218">
        <v>9445</v>
      </c>
      <c r="AF41" s="218"/>
      <c r="AG41" s="218"/>
      <c r="AH41" s="218"/>
      <c r="AI41" s="218"/>
      <c r="AJ41" s="218"/>
      <c r="AK41" s="218"/>
      <c r="AL41" s="218"/>
      <c r="AM41" s="218">
        <v>178</v>
      </c>
      <c r="AN41" s="218"/>
      <c r="AO41" s="218"/>
      <c r="AP41" s="218"/>
      <c r="AQ41" s="218"/>
      <c r="AR41" s="218"/>
      <c r="AS41" s="218"/>
      <c r="AT41" s="218"/>
      <c r="AU41" s="218">
        <v>38240</v>
      </c>
      <c r="AV41" s="218"/>
      <c r="AW41" s="218"/>
      <c r="AX41" s="218"/>
      <c r="AY41" s="218"/>
      <c r="AZ41" s="218"/>
      <c r="BA41" s="218"/>
      <c r="BB41" s="218"/>
      <c r="BC41" s="207">
        <v>91967</v>
      </c>
      <c r="BD41" s="207"/>
      <c r="BE41" s="207"/>
      <c r="BF41" s="207"/>
      <c r="BG41" s="207"/>
      <c r="BH41" s="207"/>
      <c r="BI41" s="207"/>
      <c r="BJ41" s="207"/>
      <c r="BK41" s="13"/>
    </row>
    <row r="42" spans="6:63" ht="13.5" customHeight="1">
      <c r="F42" s="7" t="s">
        <v>250</v>
      </c>
      <c r="G42" s="178" t="s">
        <v>27</v>
      </c>
      <c r="H42" s="178"/>
      <c r="I42" s="178"/>
      <c r="M42" s="205">
        <v>638</v>
      </c>
      <c r="N42" s="218"/>
      <c r="O42" s="218"/>
      <c r="P42" s="218"/>
      <c r="Q42" s="218"/>
      <c r="R42" s="218"/>
      <c r="S42" s="208" t="s">
        <v>258</v>
      </c>
      <c r="T42" s="208"/>
      <c r="U42" s="208"/>
      <c r="V42" s="218">
        <v>9152</v>
      </c>
      <c r="W42" s="218"/>
      <c r="X42" s="218"/>
      <c r="Y42" s="218"/>
      <c r="Z42" s="218"/>
      <c r="AA42" s="218"/>
      <c r="AB42" s="209">
        <v>-165</v>
      </c>
      <c r="AC42" s="209"/>
      <c r="AD42" s="209"/>
      <c r="AE42" s="218">
        <v>9008</v>
      </c>
      <c r="AF42" s="218"/>
      <c r="AG42" s="218"/>
      <c r="AH42" s="218"/>
      <c r="AI42" s="218"/>
      <c r="AJ42" s="218"/>
      <c r="AK42" s="218"/>
      <c r="AL42" s="218"/>
      <c r="AM42" s="218">
        <v>144</v>
      </c>
      <c r="AN42" s="218"/>
      <c r="AO42" s="218"/>
      <c r="AP42" s="218"/>
      <c r="AQ42" s="218"/>
      <c r="AR42" s="218"/>
      <c r="AS42" s="218"/>
      <c r="AT42" s="218"/>
      <c r="AU42" s="218">
        <v>37519</v>
      </c>
      <c r="AV42" s="218"/>
      <c r="AW42" s="218"/>
      <c r="AX42" s="218"/>
      <c r="AY42" s="218"/>
      <c r="AZ42" s="218"/>
      <c r="BA42" s="218"/>
      <c r="BB42" s="218"/>
      <c r="BC42" s="207">
        <v>81508</v>
      </c>
      <c r="BD42" s="207"/>
      <c r="BE42" s="207"/>
      <c r="BF42" s="207"/>
      <c r="BG42" s="207"/>
      <c r="BH42" s="207"/>
      <c r="BI42" s="207"/>
      <c r="BJ42" s="207"/>
      <c r="BK42" s="13"/>
    </row>
    <row r="43" spans="6:63" ht="13.5" customHeight="1">
      <c r="F43" s="7"/>
      <c r="G43" s="178" t="s">
        <v>28</v>
      </c>
      <c r="H43" s="178"/>
      <c r="I43" s="178"/>
      <c r="M43" s="205">
        <v>1296</v>
      </c>
      <c r="N43" s="218"/>
      <c r="O43" s="218"/>
      <c r="P43" s="218"/>
      <c r="Q43" s="218"/>
      <c r="R43" s="218"/>
      <c r="S43" s="208"/>
      <c r="T43" s="208"/>
      <c r="U43" s="208"/>
      <c r="V43" s="218">
        <v>9961</v>
      </c>
      <c r="W43" s="218"/>
      <c r="X43" s="218"/>
      <c r="Y43" s="218"/>
      <c r="Z43" s="218"/>
      <c r="AA43" s="218"/>
      <c r="AB43" s="209"/>
      <c r="AC43" s="209"/>
      <c r="AD43" s="209"/>
      <c r="AE43" s="218">
        <v>9180</v>
      </c>
      <c r="AF43" s="218"/>
      <c r="AG43" s="218"/>
      <c r="AH43" s="218"/>
      <c r="AI43" s="218"/>
      <c r="AJ43" s="218"/>
      <c r="AK43" s="218"/>
      <c r="AL43" s="218"/>
      <c r="AM43" s="218">
        <v>781</v>
      </c>
      <c r="AN43" s="218"/>
      <c r="AO43" s="218"/>
      <c r="AP43" s="218"/>
      <c r="AQ43" s="218"/>
      <c r="AR43" s="218"/>
      <c r="AS43" s="218"/>
      <c r="AT43" s="218"/>
      <c r="AU43" s="218">
        <v>37925</v>
      </c>
      <c r="AV43" s="218"/>
      <c r="AW43" s="218"/>
      <c r="AX43" s="218"/>
      <c r="AY43" s="218"/>
      <c r="AZ43" s="218"/>
      <c r="BA43" s="218"/>
      <c r="BB43" s="218"/>
      <c r="BC43" s="207">
        <v>74845</v>
      </c>
      <c r="BD43" s="207"/>
      <c r="BE43" s="207"/>
      <c r="BF43" s="207"/>
      <c r="BG43" s="207"/>
      <c r="BH43" s="207"/>
      <c r="BI43" s="207"/>
      <c r="BJ43" s="207"/>
      <c r="BK43" s="13"/>
    </row>
    <row r="44" spans="6:63" ht="13.5" customHeight="1">
      <c r="F44" s="7" t="s">
        <v>250</v>
      </c>
      <c r="G44" s="178" t="s">
        <v>29</v>
      </c>
      <c r="H44" s="178"/>
      <c r="I44" s="178"/>
      <c r="M44" s="205">
        <v>572</v>
      </c>
      <c r="N44" s="218"/>
      <c r="O44" s="218"/>
      <c r="P44" s="218"/>
      <c r="Q44" s="218"/>
      <c r="R44" s="218"/>
      <c r="S44" s="208" t="s">
        <v>259</v>
      </c>
      <c r="T44" s="208"/>
      <c r="U44" s="208"/>
      <c r="V44" s="218">
        <v>8137</v>
      </c>
      <c r="W44" s="218"/>
      <c r="X44" s="218"/>
      <c r="Y44" s="218"/>
      <c r="Z44" s="218"/>
      <c r="AA44" s="218"/>
      <c r="AB44" s="209">
        <v>-147</v>
      </c>
      <c r="AC44" s="209"/>
      <c r="AD44" s="209"/>
      <c r="AE44" s="218">
        <v>8034</v>
      </c>
      <c r="AF44" s="218"/>
      <c r="AG44" s="218"/>
      <c r="AH44" s="218"/>
      <c r="AI44" s="218"/>
      <c r="AJ44" s="218"/>
      <c r="AK44" s="218"/>
      <c r="AL44" s="218"/>
      <c r="AM44" s="218">
        <v>103</v>
      </c>
      <c r="AN44" s="218"/>
      <c r="AO44" s="218"/>
      <c r="AP44" s="218"/>
      <c r="AQ44" s="218"/>
      <c r="AR44" s="218"/>
      <c r="AS44" s="218"/>
      <c r="AT44" s="218"/>
      <c r="AU44" s="218">
        <v>34351</v>
      </c>
      <c r="AV44" s="218"/>
      <c r="AW44" s="218"/>
      <c r="AX44" s="218"/>
      <c r="AY44" s="218"/>
      <c r="AZ44" s="218"/>
      <c r="BA44" s="218"/>
      <c r="BB44" s="218"/>
      <c r="BC44" s="207">
        <v>66451</v>
      </c>
      <c r="BD44" s="207"/>
      <c r="BE44" s="207"/>
      <c r="BF44" s="207"/>
      <c r="BG44" s="207"/>
      <c r="BH44" s="207"/>
      <c r="BI44" s="207"/>
      <c r="BJ44" s="207"/>
      <c r="BK44" s="13"/>
    </row>
    <row r="45" spans="6:63" ht="13.5" customHeight="1">
      <c r="F45" s="7"/>
      <c r="G45" s="2"/>
      <c r="H45" s="2"/>
      <c r="I45" s="2"/>
      <c r="M45" s="85"/>
      <c r="N45" s="10"/>
      <c r="O45" s="10"/>
      <c r="P45" s="10"/>
      <c r="Q45" s="10"/>
      <c r="R45" s="10"/>
      <c r="S45" s="11"/>
      <c r="T45" s="11"/>
      <c r="U45" s="11"/>
      <c r="V45" s="10"/>
      <c r="W45" s="10"/>
      <c r="X45" s="10"/>
      <c r="Y45" s="10"/>
      <c r="Z45" s="10"/>
      <c r="AA45" s="10"/>
      <c r="AB45" s="12"/>
      <c r="AC45" s="12"/>
      <c r="AD45" s="12"/>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3"/>
      <c r="BD45" s="13"/>
      <c r="BE45" s="13"/>
      <c r="BF45" s="13"/>
      <c r="BG45" s="13"/>
      <c r="BH45" s="13"/>
      <c r="BI45" s="13"/>
      <c r="BJ45" s="13"/>
      <c r="BK45" s="13"/>
    </row>
    <row r="46" spans="6:63" ht="13.5" customHeight="1">
      <c r="F46" s="7"/>
      <c r="G46" s="178" t="s">
        <v>260</v>
      </c>
      <c r="H46" s="178"/>
      <c r="I46" s="178"/>
      <c r="M46" s="205">
        <v>1187</v>
      </c>
      <c r="N46" s="218"/>
      <c r="O46" s="218"/>
      <c r="P46" s="218"/>
      <c r="Q46" s="218"/>
      <c r="R46" s="218"/>
      <c r="S46" s="208"/>
      <c r="T46" s="208"/>
      <c r="U46" s="208"/>
      <c r="V46" s="218">
        <v>9067</v>
      </c>
      <c r="W46" s="218"/>
      <c r="X46" s="218"/>
      <c r="Y46" s="218"/>
      <c r="Z46" s="218"/>
      <c r="AA46" s="218"/>
      <c r="AB46" s="209"/>
      <c r="AC46" s="209"/>
      <c r="AD46" s="209"/>
      <c r="AE46" s="218">
        <v>8378</v>
      </c>
      <c r="AF46" s="218"/>
      <c r="AG46" s="218"/>
      <c r="AH46" s="218"/>
      <c r="AI46" s="218"/>
      <c r="AJ46" s="218"/>
      <c r="AK46" s="218"/>
      <c r="AL46" s="218"/>
      <c r="AM46" s="218">
        <v>689</v>
      </c>
      <c r="AN46" s="218"/>
      <c r="AO46" s="218"/>
      <c r="AP46" s="218"/>
      <c r="AQ46" s="218"/>
      <c r="AR46" s="218"/>
      <c r="AS46" s="218"/>
      <c r="AT46" s="218"/>
      <c r="AU46" s="218">
        <v>35327</v>
      </c>
      <c r="AV46" s="218"/>
      <c r="AW46" s="218"/>
      <c r="AX46" s="218"/>
      <c r="AY46" s="218"/>
      <c r="AZ46" s="218"/>
      <c r="BA46" s="218"/>
      <c r="BB46" s="218"/>
      <c r="BC46" s="207">
        <v>72499</v>
      </c>
      <c r="BD46" s="207"/>
      <c r="BE46" s="207"/>
      <c r="BF46" s="207"/>
      <c r="BG46" s="207"/>
      <c r="BH46" s="207"/>
      <c r="BI46" s="207"/>
      <c r="BJ46" s="207"/>
      <c r="BK46" s="13"/>
    </row>
    <row r="47" spans="6:63" ht="13.5" customHeight="1">
      <c r="F47" s="7" t="s">
        <v>250</v>
      </c>
      <c r="G47" s="178" t="s">
        <v>30</v>
      </c>
      <c r="H47" s="178"/>
      <c r="I47" s="178"/>
      <c r="M47" s="205">
        <v>511</v>
      </c>
      <c r="N47" s="218"/>
      <c r="O47" s="218"/>
      <c r="P47" s="218"/>
      <c r="Q47" s="218"/>
      <c r="R47" s="218"/>
      <c r="S47" s="208" t="s">
        <v>261</v>
      </c>
      <c r="T47" s="208"/>
      <c r="U47" s="208"/>
      <c r="V47" s="218">
        <v>7148</v>
      </c>
      <c r="W47" s="218"/>
      <c r="X47" s="218"/>
      <c r="Y47" s="218"/>
      <c r="Z47" s="218"/>
      <c r="AA47" s="218"/>
      <c r="AB47" s="209">
        <v>-149</v>
      </c>
      <c r="AC47" s="209"/>
      <c r="AD47" s="209"/>
      <c r="AE47" s="218">
        <v>7065</v>
      </c>
      <c r="AF47" s="218"/>
      <c r="AG47" s="218"/>
      <c r="AH47" s="218"/>
      <c r="AI47" s="218"/>
      <c r="AJ47" s="218"/>
      <c r="AK47" s="218"/>
      <c r="AL47" s="218"/>
      <c r="AM47" s="218">
        <v>83</v>
      </c>
      <c r="AN47" s="218"/>
      <c r="AO47" s="218"/>
      <c r="AP47" s="218"/>
      <c r="AQ47" s="218"/>
      <c r="AR47" s="218"/>
      <c r="AS47" s="218"/>
      <c r="AT47" s="218"/>
      <c r="AU47" s="218">
        <v>31754</v>
      </c>
      <c r="AV47" s="218"/>
      <c r="AW47" s="218"/>
      <c r="AX47" s="218"/>
      <c r="AY47" s="218"/>
      <c r="AZ47" s="218"/>
      <c r="BA47" s="218"/>
      <c r="BB47" s="218"/>
      <c r="BC47" s="207">
        <v>62198</v>
      </c>
      <c r="BD47" s="207"/>
      <c r="BE47" s="207"/>
      <c r="BF47" s="207"/>
      <c r="BG47" s="207"/>
      <c r="BH47" s="207"/>
      <c r="BI47" s="207"/>
      <c r="BJ47" s="207"/>
      <c r="BK47" s="13"/>
    </row>
    <row r="48" spans="6:63" ht="13.5" customHeight="1">
      <c r="F48" s="7" t="s">
        <v>250</v>
      </c>
      <c r="G48" s="178" t="s">
        <v>31</v>
      </c>
      <c r="H48" s="178"/>
      <c r="I48" s="178"/>
      <c r="M48" s="205">
        <v>476</v>
      </c>
      <c r="N48" s="218"/>
      <c r="O48" s="218"/>
      <c r="P48" s="218"/>
      <c r="Q48" s="218"/>
      <c r="R48" s="218"/>
      <c r="S48" s="208" t="s">
        <v>262</v>
      </c>
      <c r="T48" s="208"/>
      <c r="U48" s="208"/>
      <c r="V48" s="218">
        <v>6999</v>
      </c>
      <c r="W48" s="218"/>
      <c r="X48" s="218"/>
      <c r="Y48" s="218"/>
      <c r="Z48" s="218"/>
      <c r="AA48" s="218"/>
      <c r="AB48" s="209">
        <v>-113</v>
      </c>
      <c r="AC48" s="209"/>
      <c r="AD48" s="209"/>
      <c r="AE48" s="218">
        <v>6928</v>
      </c>
      <c r="AF48" s="218"/>
      <c r="AG48" s="218"/>
      <c r="AH48" s="218"/>
      <c r="AI48" s="218"/>
      <c r="AJ48" s="218"/>
      <c r="AK48" s="218"/>
      <c r="AL48" s="218"/>
      <c r="AM48" s="218">
        <v>71</v>
      </c>
      <c r="AN48" s="218"/>
      <c r="AO48" s="218"/>
      <c r="AP48" s="218"/>
      <c r="AQ48" s="218"/>
      <c r="AR48" s="218"/>
      <c r="AS48" s="218"/>
      <c r="AT48" s="218"/>
      <c r="AU48" s="218">
        <v>30120</v>
      </c>
      <c r="AV48" s="218"/>
      <c r="AW48" s="218"/>
      <c r="AX48" s="218"/>
      <c r="AY48" s="218"/>
      <c r="AZ48" s="218"/>
      <c r="BA48" s="218"/>
      <c r="BB48" s="218"/>
      <c r="BC48" s="207">
        <v>59831</v>
      </c>
      <c r="BD48" s="207"/>
      <c r="BE48" s="207"/>
      <c r="BF48" s="207"/>
      <c r="BG48" s="207"/>
      <c r="BH48" s="207"/>
      <c r="BI48" s="207"/>
      <c r="BJ48" s="207"/>
      <c r="BK48" s="13"/>
    </row>
    <row r="49" spans="6:63" ht="13.5" customHeight="1">
      <c r="F49" s="7"/>
      <c r="G49" s="178" t="s">
        <v>263</v>
      </c>
      <c r="H49" s="178"/>
      <c r="I49" s="178"/>
      <c r="M49" s="205">
        <v>1301</v>
      </c>
      <c r="N49" s="218"/>
      <c r="O49" s="218"/>
      <c r="P49" s="218"/>
      <c r="Q49" s="218"/>
      <c r="R49" s="218"/>
      <c r="S49" s="208"/>
      <c r="T49" s="208"/>
      <c r="U49" s="208"/>
      <c r="V49" s="218">
        <v>9947</v>
      </c>
      <c r="W49" s="218"/>
      <c r="X49" s="218"/>
      <c r="Y49" s="218"/>
      <c r="Z49" s="218"/>
      <c r="AA49" s="218"/>
      <c r="AB49" s="209"/>
      <c r="AC49" s="209"/>
      <c r="AD49" s="209"/>
      <c r="AE49" s="218">
        <v>9177</v>
      </c>
      <c r="AF49" s="218"/>
      <c r="AG49" s="218"/>
      <c r="AH49" s="218"/>
      <c r="AI49" s="218"/>
      <c r="AJ49" s="218"/>
      <c r="AK49" s="218"/>
      <c r="AL49" s="218"/>
      <c r="AM49" s="218">
        <v>770</v>
      </c>
      <c r="AN49" s="218"/>
      <c r="AO49" s="218"/>
      <c r="AP49" s="218"/>
      <c r="AQ49" s="218"/>
      <c r="AR49" s="218"/>
      <c r="AS49" s="218"/>
      <c r="AT49" s="218"/>
      <c r="AU49" s="218">
        <v>37639</v>
      </c>
      <c r="AV49" s="218"/>
      <c r="AW49" s="218"/>
      <c r="AX49" s="218"/>
      <c r="AY49" s="218"/>
      <c r="AZ49" s="218"/>
      <c r="BA49" s="218"/>
      <c r="BB49" s="218"/>
      <c r="BC49" s="207">
        <v>77249</v>
      </c>
      <c r="BD49" s="207"/>
      <c r="BE49" s="207"/>
      <c r="BF49" s="207"/>
      <c r="BG49" s="207"/>
      <c r="BH49" s="207"/>
      <c r="BI49" s="207"/>
      <c r="BJ49" s="207"/>
      <c r="BK49" s="13"/>
    </row>
    <row r="50" spans="6:63" ht="13.5" customHeight="1">
      <c r="F50" s="7" t="s">
        <v>250</v>
      </c>
      <c r="G50" s="178" t="s">
        <v>264</v>
      </c>
      <c r="H50" s="178"/>
      <c r="I50" s="178"/>
      <c r="M50" s="205">
        <v>542</v>
      </c>
      <c r="N50" s="218"/>
      <c r="O50" s="218"/>
      <c r="P50" s="218"/>
      <c r="Q50" s="218"/>
      <c r="R50" s="218"/>
      <c r="S50" s="208" t="s">
        <v>265</v>
      </c>
      <c r="T50" s="208"/>
      <c r="U50" s="208"/>
      <c r="V50" s="218">
        <v>7548</v>
      </c>
      <c r="W50" s="218"/>
      <c r="X50" s="218"/>
      <c r="Y50" s="218"/>
      <c r="Z50" s="218"/>
      <c r="AA50" s="218"/>
      <c r="AB50" s="209">
        <v>-119</v>
      </c>
      <c r="AC50" s="209"/>
      <c r="AD50" s="209"/>
      <c r="AE50" s="218">
        <v>7479</v>
      </c>
      <c r="AF50" s="218"/>
      <c r="AG50" s="218"/>
      <c r="AH50" s="218"/>
      <c r="AI50" s="218"/>
      <c r="AJ50" s="218"/>
      <c r="AK50" s="218"/>
      <c r="AL50" s="218"/>
      <c r="AM50" s="218">
        <v>69</v>
      </c>
      <c r="AN50" s="218"/>
      <c r="AO50" s="218"/>
      <c r="AP50" s="218"/>
      <c r="AQ50" s="218"/>
      <c r="AR50" s="218"/>
      <c r="AS50" s="218"/>
      <c r="AT50" s="218"/>
      <c r="AU50" s="218">
        <v>31712</v>
      </c>
      <c r="AV50" s="218"/>
      <c r="AW50" s="218"/>
      <c r="AX50" s="218"/>
      <c r="AY50" s="218"/>
      <c r="AZ50" s="218"/>
      <c r="BA50" s="218"/>
      <c r="BB50" s="218"/>
      <c r="BC50" s="207">
        <v>60138</v>
      </c>
      <c r="BD50" s="207"/>
      <c r="BE50" s="207"/>
      <c r="BF50" s="207"/>
      <c r="BG50" s="207"/>
      <c r="BH50" s="207"/>
      <c r="BI50" s="207"/>
      <c r="BJ50" s="207"/>
      <c r="BK50" s="13"/>
    </row>
    <row r="51" spans="6:63" ht="13.5" customHeight="1">
      <c r="F51" s="7"/>
      <c r="G51" s="2"/>
      <c r="H51" s="2"/>
      <c r="I51" s="2"/>
      <c r="M51" s="85"/>
      <c r="N51" s="10"/>
      <c r="O51" s="10"/>
      <c r="P51" s="10"/>
      <c r="Q51" s="10"/>
      <c r="R51" s="10"/>
      <c r="S51" s="11"/>
      <c r="T51" s="11"/>
      <c r="U51" s="11"/>
      <c r="V51" s="10"/>
      <c r="W51" s="10"/>
      <c r="X51" s="10"/>
      <c r="Y51" s="10"/>
      <c r="Z51" s="10"/>
      <c r="AA51" s="10"/>
      <c r="AB51" s="12"/>
      <c r="AC51" s="12"/>
      <c r="AD51" s="12"/>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3"/>
      <c r="BD51" s="13"/>
      <c r="BE51" s="13"/>
      <c r="BF51" s="13"/>
      <c r="BG51" s="13"/>
      <c r="BH51" s="13"/>
      <c r="BI51" s="13"/>
      <c r="BJ51" s="13"/>
      <c r="BK51" s="13"/>
    </row>
    <row r="52" spans="2:63" ht="13.5" customHeight="1">
      <c r="B52" s="5"/>
      <c r="C52" s="5"/>
      <c r="D52" s="5"/>
      <c r="E52" s="5"/>
      <c r="F52" s="5"/>
      <c r="G52" s="220" t="s">
        <v>266</v>
      </c>
      <c r="H52" s="220"/>
      <c r="I52" s="220"/>
      <c r="J52" s="5"/>
      <c r="K52" s="5"/>
      <c r="L52" s="5"/>
      <c r="M52" s="205">
        <v>1121</v>
      </c>
      <c r="N52" s="218"/>
      <c r="O52" s="218"/>
      <c r="P52" s="218"/>
      <c r="Q52" s="218"/>
      <c r="R52" s="218"/>
      <c r="S52" s="206"/>
      <c r="T52" s="206"/>
      <c r="U52" s="206"/>
      <c r="V52" s="218">
        <v>8295</v>
      </c>
      <c r="W52" s="218"/>
      <c r="X52" s="218"/>
      <c r="Y52" s="218"/>
      <c r="Z52" s="218"/>
      <c r="AA52" s="218"/>
      <c r="AB52" s="219"/>
      <c r="AC52" s="219"/>
      <c r="AD52" s="219"/>
      <c r="AE52" s="218">
        <v>7645</v>
      </c>
      <c r="AF52" s="218"/>
      <c r="AG52" s="218"/>
      <c r="AH52" s="218"/>
      <c r="AI52" s="218"/>
      <c r="AJ52" s="218"/>
      <c r="AK52" s="218"/>
      <c r="AL52" s="218"/>
      <c r="AM52" s="218">
        <v>650</v>
      </c>
      <c r="AN52" s="218"/>
      <c r="AO52" s="218"/>
      <c r="AP52" s="218"/>
      <c r="AQ52" s="218"/>
      <c r="AR52" s="218"/>
      <c r="AS52" s="218"/>
      <c r="AT52" s="218"/>
      <c r="AU52" s="218">
        <v>30139</v>
      </c>
      <c r="AV52" s="218"/>
      <c r="AW52" s="218"/>
      <c r="AX52" s="218"/>
      <c r="AY52" s="218"/>
      <c r="AZ52" s="218"/>
      <c r="BA52" s="218"/>
      <c r="BB52" s="218"/>
      <c r="BC52" s="218">
        <v>60687</v>
      </c>
      <c r="BD52" s="218"/>
      <c r="BE52" s="218"/>
      <c r="BF52" s="218"/>
      <c r="BG52" s="218"/>
      <c r="BH52" s="218"/>
      <c r="BI52" s="218"/>
      <c r="BJ52" s="218"/>
      <c r="BK52" s="10"/>
    </row>
    <row r="53" spans="2:63" s="17" customFormat="1" ht="13.5" customHeight="1">
      <c r="B53" s="15"/>
      <c r="C53" s="15"/>
      <c r="D53" s="15"/>
      <c r="E53" s="15"/>
      <c r="F53" s="7" t="s">
        <v>250</v>
      </c>
      <c r="G53" s="220" t="s">
        <v>179</v>
      </c>
      <c r="H53" s="220"/>
      <c r="I53" s="220"/>
      <c r="J53" s="5"/>
      <c r="K53" s="5"/>
      <c r="L53" s="5"/>
      <c r="M53" s="205">
        <v>472</v>
      </c>
      <c r="N53" s="218"/>
      <c r="O53" s="218"/>
      <c r="P53" s="218"/>
      <c r="Q53" s="218"/>
      <c r="R53" s="218"/>
      <c r="S53" s="206" t="s">
        <v>295</v>
      </c>
      <c r="T53" s="206"/>
      <c r="U53" s="206"/>
      <c r="V53" s="218">
        <v>6638</v>
      </c>
      <c r="W53" s="218"/>
      <c r="X53" s="218"/>
      <c r="Y53" s="218"/>
      <c r="Z53" s="218"/>
      <c r="AA53" s="218"/>
      <c r="AB53" s="206" t="s">
        <v>296</v>
      </c>
      <c r="AC53" s="206"/>
      <c r="AD53" s="206"/>
      <c r="AE53" s="218">
        <v>6575</v>
      </c>
      <c r="AF53" s="218"/>
      <c r="AG53" s="218"/>
      <c r="AH53" s="218"/>
      <c r="AI53" s="218"/>
      <c r="AJ53" s="218"/>
      <c r="AK53" s="218"/>
      <c r="AL53" s="218"/>
      <c r="AM53" s="218">
        <v>63</v>
      </c>
      <c r="AN53" s="218"/>
      <c r="AO53" s="218"/>
      <c r="AP53" s="218"/>
      <c r="AQ53" s="218"/>
      <c r="AR53" s="218"/>
      <c r="AS53" s="218"/>
      <c r="AT53" s="218"/>
      <c r="AU53" s="218">
        <v>28037</v>
      </c>
      <c r="AV53" s="218"/>
      <c r="AW53" s="218"/>
      <c r="AX53" s="218"/>
      <c r="AY53" s="218"/>
      <c r="AZ53" s="218"/>
      <c r="BA53" s="218"/>
      <c r="BB53" s="218"/>
      <c r="BC53" s="218">
        <v>52244</v>
      </c>
      <c r="BD53" s="218"/>
      <c r="BE53" s="218"/>
      <c r="BF53" s="218"/>
      <c r="BG53" s="218"/>
      <c r="BH53" s="218"/>
      <c r="BI53" s="218"/>
      <c r="BJ53" s="218"/>
      <c r="BK53" s="16"/>
    </row>
    <row r="54" spans="2:63" s="17" customFormat="1" ht="13.5" customHeight="1">
      <c r="B54" s="15"/>
      <c r="C54" s="15"/>
      <c r="D54" s="15"/>
      <c r="E54" s="15"/>
      <c r="F54" s="7" t="s">
        <v>250</v>
      </c>
      <c r="G54" s="220" t="s">
        <v>267</v>
      </c>
      <c r="H54" s="220"/>
      <c r="I54" s="220"/>
      <c r="J54" s="5"/>
      <c r="K54" s="5"/>
      <c r="L54" s="5"/>
      <c r="M54" s="205">
        <v>405</v>
      </c>
      <c r="N54" s="218"/>
      <c r="O54" s="218"/>
      <c r="P54" s="218"/>
      <c r="Q54" s="218"/>
      <c r="R54" s="218"/>
      <c r="S54" s="206"/>
      <c r="T54" s="206"/>
      <c r="U54" s="206"/>
      <c r="V54" s="218">
        <v>6046</v>
      </c>
      <c r="W54" s="218"/>
      <c r="X54" s="218"/>
      <c r="Y54" s="218"/>
      <c r="Z54" s="218"/>
      <c r="AA54" s="218"/>
      <c r="AB54" s="219"/>
      <c r="AC54" s="219"/>
      <c r="AD54" s="219"/>
      <c r="AE54" s="218">
        <v>5993</v>
      </c>
      <c r="AF54" s="218"/>
      <c r="AG54" s="218"/>
      <c r="AH54" s="218"/>
      <c r="AI54" s="218"/>
      <c r="AJ54" s="218"/>
      <c r="AK54" s="218"/>
      <c r="AL54" s="218"/>
      <c r="AM54" s="218">
        <v>53</v>
      </c>
      <c r="AN54" s="218"/>
      <c r="AO54" s="218"/>
      <c r="AP54" s="218"/>
      <c r="AQ54" s="218"/>
      <c r="AR54" s="218"/>
      <c r="AS54" s="218"/>
      <c r="AT54" s="218"/>
      <c r="AU54" s="218">
        <v>25394</v>
      </c>
      <c r="AV54" s="218"/>
      <c r="AW54" s="218"/>
      <c r="AX54" s="218"/>
      <c r="AY54" s="218"/>
      <c r="AZ54" s="218"/>
      <c r="BA54" s="218"/>
      <c r="BB54" s="218"/>
      <c r="BC54" s="218">
        <v>51086</v>
      </c>
      <c r="BD54" s="218"/>
      <c r="BE54" s="218"/>
      <c r="BF54" s="218"/>
      <c r="BG54" s="218"/>
      <c r="BH54" s="218"/>
      <c r="BI54" s="218"/>
      <c r="BJ54" s="218"/>
      <c r="BK54" s="16"/>
    </row>
    <row r="55" spans="2:63" ht="13.5" customHeight="1">
      <c r="B55" s="5"/>
      <c r="C55" s="15"/>
      <c r="D55" s="15"/>
      <c r="E55" s="15"/>
      <c r="F55" s="7"/>
      <c r="G55" s="220" t="s">
        <v>297</v>
      </c>
      <c r="H55" s="220"/>
      <c r="I55" s="220"/>
      <c r="J55" s="15"/>
      <c r="K55" s="15"/>
      <c r="L55" s="15"/>
      <c r="M55" s="205">
        <v>858</v>
      </c>
      <c r="N55" s="218"/>
      <c r="O55" s="218"/>
      <c r="P55" s="218"/>
      <c r="Q55" s="218"/>
      <c r="R55" s="218"/>
      <c r="S55" s="206"/>
      <c r="T55" s="206"/>
      <c r="U55" s="206"/>
      <c r="V55" s="218">
        <v>6484</v>
      </c>
      <c r="W55" s="218"/>
      <c r="X55" s="218"/>
      <c r="Y55" s="218"/>
      <c r="Z55" s="218"/>
      <c r="AA55" s="218"/>
      <c r="AB55" s="219"/>
      <c r="AC55" s="219"/>
      <c r="AD55" s="219"/>
      <c r="AE55" s="218">
        <v>5994</v>
      </c>
      <c r="AF55" s="218"/>
      <c r="AG55" s="218"/>
      <c r="AH55" s="218"/>
      <c r="AI55" s="218"/>
      <c r="AJ55" s="218"/>
      <c r="AK55" s="218"/>
      <c r="AL55" s="218"/>
      <c r="AM55" s="218">
        <v>490</v>
      </c>
      <c r="AN55" s="218"/>
      <c r="AO55" s="218"/>
      <c r="AP55" s="218"/>
      <c r="AQ55" s="218"/>
      <c r="AR55" s="218"/>
      <c r="AS55" s="218"/>
      <c r="AT55" s="218"/>
      <c r="AU55" s="218">
        <v>24768</v>
      </c>
      <c r="AV55" s="218"/>
      <c r="AW55" s="218"/>
      <c r="AX55" s="218"/>
      <c r="AY55" s="218"/>
      <c r="AZ55" s="218"/>
      <c r="BA55" s="218"/>
      <c r="BB55" s="218"/>
      <c r="BC55" s="218">
        <v>47952</v>
      </c>
      <c r="BD55" s="218"/>
      <c r="BE55" s="218"/>
      <c r="BF55" s="218"/>
      <c r="BG55" s="218"/>
      <c r="BH55" s="218"/>
      <c r="BI55" s="218"/>
      <c r="BJ55" s="218"/>
      <c r="BK55" s="5"/>
    </row>
    <row r="56" spans="2:63" ht="13.5" customHeight="1">
      <c r="B56" s="5"/>
      <c r="C56" s="15"/>
      <c r="D56" s="15"/>
      <c r="E56" s="15"/>
      <c r="F56" s="127" t="s">
        <v>250</v>
      </c>
      <c r="G56" s="220" t="s">
        <v>312</v>
      </c>
      <c r="H56" s="220"/>
      <c r="I56" s="220"/>
      <c r="J56" s="15"/>
      <c r="K56" s="15"/>
      <c r="L56" s="145"/>
      <c r="M56" s="205">
        <v>354</v>
      </c>
      <c r="N56" s="218"/>
      <c r="O56" s="218"/>
      <c r="P56" s="218"/>
      <c r="Q56" s="218"/>
      <c r="R56" s="218"/>
      <c r="S56" s="206"/>
      <c r="T56" s="206"/>
      <c r="U56" s="206"/>
      <c r="V56" s="218">
        <v>5338</v>
      </c>
      <c r="W56" s="218"/>
      <c r="X56" s="218"/>
      <c r="Y56" s="218"/>
      <c r="Z56" s="218"/>
      <c r="AA56" s="218"/>
      <c r="AB56" s="219"/>
      <c r="AC56" s="219"/>
      <c r="AD56" s="219"/>
      <c r="AE56" s="218">
        <v>5284</v>
      </c>
      <c r="AF56" s="218"/>
      <c r="AG56" s="218"/>
      <c r="AH56" s="218"/>
      <c r="AI56" s="218"/>
      <c r="AJ56" s="218"/>
      <c r="AK56" s="218"/>
      <c r="AL56" s="218"/>
      <c r="AM56" s="218">
        <v>54</v>
      </c>
      <c r="AN56" s="218"/>
      <c r="AO56" s="218"/>
      <c r="AP56" s="218"/>
      <c r="AQ56" s="218"/>
      <c r="AR56" s="218"/>
      <c r="AS56" s="218"/>
      <c r="AT56" s="218"/>
      <c r="AU56" s="218">
        <v>21242</v>
      </c>
      <c r="AV56" s="218"/>
      <c r="AW56" s="218"/>
      <c r="AX56" s="218"/>
      <c r="AY56" s="218"/>
      <c r="AZ56" s="218"/>
      <c r="BA56" s="218"/>
      <c r="BB56" s="218"/>
      <c r="BC56" s="218">
        <v>47826</v>
      </c>
      <c r="BD56" s="218"/>
      <c r="BE56" s="218"/>
      <c r="BF56" s="218"/>
      <c r="BG56" s="218"/>
      <c r="BH56" s="218"/>
      <c r="BI56" s="218"/>
      <c r="BJ56" s="218"/>
      <c r="BK56" s="5"/>
    </row>
    <row r="57" spans="2:63" ht="13.5" customHeight="1">
      <c r="B57" s="5"/>
      <c r="C57" s="15"/>
      <c r="D57" s="15"/>
      <c r="E57" s="15"/>
      <c r="F57" s="127"/>
      <c r="G57" s="151"/>
      <c r="H57" s="151"/>
      <c r="I57" s="151"/>
      <c r="J57" s="15"/>
      <c r="K57" s="15"/>
      <c r="L57" s="145"/>
      <c r="M57" s="152"/>
      <c r="N57" s="16"/>
      <c r="O57" s="16"/>
      <c r="P57" s="16"/>
      <c r="Q57" s="16"/>
      <c r="R57" s="16"/>
      <c r="S57" s="151"/>
      <c r="T57" s="151"/>
      <c r="U57" s="151"/>
      <c r="V57" s="16"/>
      <c r="W57" s="16"/>
      <c r="X57" s="16"/>
      <c r="Y57" s="16"/>
      <c r="Z57" s="16"/>
      <c r="AA57" s="16"/>
      <c r="AB57" s="150"/>
      <c r="AC57" s="150"/>
      <c r="AD57" s="150"/>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5"/>
    </row>
    <row r="58" spans="2:63" ht="13.5" customHeight="1">
      <c r="B58" s="5"/>
      <c r="C58" s="15"/>
      <c r="D58" s="15"/>
      <c r="E58" s="15"/>
      <c r="F58" s="127"/>
      <c r="G58" s="216" t="s">
        <v>313</v>
      </c>
      <c r="H58" s="216"/>
      <c r="I58" s="216"/>
      <c r="J58" s="15"/>
      <c r="K58" s="15"/>
      <c r="L58" s="145"/>
      <c r="M58" s="217">
        <v>735</v>
      </c>
      <c r="N58" s="214"/>
      <c r="O58" s="214"/>
      <c r="P58" s="214"/>
      <c r="Q58" s="214"/>
      <c r="R58" s="214"/>
      <c r="S58" s="216"/>
      <c r="T58" s="216"/>
      <c r="U58" s="216"/>
      <c r="V58" s="214">
        <v>5938</v>
      </c>
      <c r="W58" s="214"/>
      <c r="X58" s="214"/>
      <c r="Y58" s="214"/>
      <c r="Z58" s="214"/>
      <c r="AA58" s="214"/>
      <c r="AB58" s="215"/>
      <c r="AC58" s="215"/>
      <c r="AD58" s="215"/>
      <c r="AE58" s="214">
        <v>5505</v>
      </c>
      <c r="AF58" s="214"/>
      <c r="AG58" s="214"/>
      <c r="AH58" s="214"/>
      <c r="AI58" s="214"/>
      <c r="AJ58" s="214"/>
      <c r="AK58" s="214"/>
      <c r="AL58" s="214"/>
      <c r="AM58" s="214">
        <v>433</v>
      </c>
      <c r="AN58" s="214"/>
      <c r="AO58" s="214"/>
      <c r="AP58" s="214"/>
      <c r="AQ58" s="214"/>
      <c r="AR58" s="214"/>
      <c r="AS58" s="214"/>
      <c r="AT58" s="214"/>
      <c r="AU58" s="214">
        <v>22297</v>
      </c>
      <c r="AV58" s="214"/>
      <c r="AW58" s="214"/>
      <c r="AX58" s="214"/>
      <c r="AY58" s="214"/>
      <c r="AZ58" s="214"/>
      <c r="BA58" s="214"/>
      <c r="BB58" s="214"/>
      <c r="BC58" s="214">
        <v>49523</v>
      </c>
      <c r="BD58" s="214"/>
      <c r="BE58" s="214"/>
      <c r="BF58" s="214"/>
      <c r="BG58" s="214"/>
      <c r="BH58" s="214"/>
      <c r="BI58" s="214"/>
      <c r="BJ58" s="214"/>
      <c r="BK58" s="5"/>
    </row>
    <row r="59" spans="2:63" ht="13.5" customHeight="1">
      <c r="B59" s="9"/>
      <c r="C59" s="136"/>
      <c r="D59" s="136"/>
      <c r="E59" s="136"/>
      <c r="F59" s="137"/>
      <c r="G59" s="138"/>
      <c r="H59" s="138"/>
      <c r="I59" s="138"/>
      <c r="J59" s="136"/>
      <c r="K59" s="136"/>
      <c r="L59" s="148"/>
      <c r="M59" s="139"/>
      <c r="N59" s="139"/>
      <c r="O59" s="139"/>
      <c r="P59" s="139"/>
      <c r="Q59" s="139"/>
      <c r="R59" s="139"/>
      <c r="S59" s="140"/>
      <c r="T59" s="140"/>
      <c r="U59" s="140"/>
      <c r="V59" s="139"/>
      <c r="W59" s="139"/>
      <c r="X59" s="139"/>
      <c r="Y59" s="139"/>
      <c r="Z59" s="139"/>
      <c r="AA59" s="139"/>
      <c r="AB59" s="141"/>
      <c r="AC59" s="141"/>
      <c r="AD59" s="141"/>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5"/>
    </row>
    <row r="60" spans="2:63" ht="12" customHeight="1">
      <c r="B60" s="5"/>
      <c r="C60" s="191" t="s">
        <v>32</v>
      </c>
      <c r="D60" s="191"/>
      <c r="E60" s="8" t="s">
        <v>33</v>
      </c>
      <c r="F60" s="220" t="s">
        <v>34</v>
      </c>
      <c r="G60" s="220"/>
      <c r="H60" s="135" t="s">
        <v>298</v>
      </c>
      <c r="I60" s="5"/>
      <c r="J60" s="5"/>
      <c r="K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row>
    <row r="61" spans="2:63" ht="12" customHeight="1">
      <c r="B61" s="5"/>
      <c r="C61" s="5"/>
      <c r="D61" s="5"/>
      <c r="E61" s="5"/>
      <c r="F61" s="220" t="s">
        <v>35</v>
      </c>
      <c r="G61" s="220"/>
      <c r="H61" s="135" t="s">
        <v>36</v>
      </c>
      <c r="I61" s="5"/>
      <c r="J61" s="5"/>
      <c r="K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row>
    <row r="62" spans="2:63" ht="12" customHeight="1">
      <c r="B62" s="5"/>
      <c r="C62" s="5"/>
      <c r="D62" s="5"/>
      <c r="E62" s="5"/>
      <c r="F62" s="220" t="s">
        <v>37</v>
      </c>
      <c r="G62" s="220"/>
      <c r="H62" s="135" t="s">
        <v>38</v>
      </c>
      <c r="I62" s="5"/>
      <c r="J62" s="5"/>
      <c r="K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row>
    <row r="63" spans="2:63" ht="12" customHeight="1">
      <c r="B63" s="5"/>
      <c r="C63" s="5"/>
      <c r="D63" s="5"/>
      <c r="E63" s="5"/>
      <c r="F63" s="220" t="s">
        <v>39</v>
      </c>
      <c r="G63" s="220"/>
      <c r="H63" s="135" t="s">
        <v>268</v>
      </c>
      <c r="I63" s="5"/>
      <c r="J63" s="5"/>
      <c r="K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row>
    <row r="64" spans="2:63" ht="12" customHeight="1">
      <c r="B64" s="5"/>
      <c r="C64" s="5"/>
      <c r="D64" s="5"/>
      <c r="E64" s="5"/>
      <c r="F64" s="220" t="s">
        <v>41</v>
      </c>
      <c r="G64" s="220"/>
      <c r="H64" s="135" t="s">
        <v>40</v>
      </c>
      <c r="I64" s="5"/>
      <c r="J64" s="5"/>
      <c r="K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row>
    <row r="65" spans="2:63" ht="12" customHeight="1">
      <c r="B65" s="5"/>
      <c r="C65" s="5"/>
      <c r="D65" s="5"/>
      <c r="E65" s="5"/>
      <c r="F65" s="220" t="s">
        <v>276</v>
      </c>
      <c r="G65" s="220"/>
      <c r="H65" s="135" t="s">
        <v>42</v>
      </c>
      <c r="I65" s="5"/>
      <c r="J65" s="5"/>
      <c r="K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row>
    <row r="66" spans="2:63" ht="12" customHeight="1">
      <c r="B66" s="190" t="s">
        <v>43</v>
      </c>
      <c r="C66" s="190"/>
      <c r="D66" s="190"/>
      <c r="E66" s="8" t="s">
        <v>343</v>
      </c>
      <c r="F66" s="135" t="s">
        <v>245</v>
      </c>
      <c r="G66" s="5"/>
      <c r="H66" s="5"/>
      <c r="I66" s="5"/>
      <c r="J66" s="5"/>
      <c r="K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row>
    <row r="67" ht="12" customHeight="1"/>
    <row r="68" ht="12" customHeight="1"/>
  </sheetData>
  <mergeCells count="392">
    <mergeCell ref="BC56:BJ56"/>
    <mergeCell ref="AB56:AD56"/>
    <mergeCell ref="AE56:AL56"/>
    <mergeCell ref="AM56:AT56"/>
    <mergeCell ref="AU56:BB56"/>
    <mergeCell ref="G56:I56"/>
    <mergeCell ref="M56:R56"/>
    <mergeCell ref="S56:U56"/>
    <mergeCell ref="V56:AA56"/>
    <mergeCell ref="BC54:BJ54"/>
    <mergeCell ref="AB54:AD54"/>
    <mergeCell ref="AE54:AL54"/>
    <mergeCell ref="AM54:AT54"/>
    <mergeCell ref="AU54:BB54"/>
    <mergeCell ref="G54:I54"/>
    <mergeCell ref="M54:R54"/>
    <mergeCell ref="S54:U54"/>
    <mergeCell ref="V54:AA54"/>
    <mergeCell ref="BC53:BJ53"/>
    <mergeCell ref="AB53:AD53"/>
    <mergeCell ref="AE53:AL53"/>
    <mergeCell ref="AM53:AT53"/>
    <mergeCell ref="AU53:BB53"/>
    <mergeCell ref="G53:I53"/>
    <mergeCell ref="M53:R53"/>
    <mergeCell ref="S53:U53"/>
    <mergeCell ref="V53:AA53"/>
    <mergeCell ref="BC50:BJ50"/>
    <mergeCell ref="G52:I52"/>
    <mergeCell ref="M52:R52"/>
    <mergeCell ref="S52:U52"/>
    <mergeCell ref="V52:AA52"/>
    <mergeCell ref="AB52:AD52"/>
    <mergeCell ref="AE52:AL52"/>
    <mergeCell ref="AM52:AT52"/>
    <mergeCell ref="AU52:BB52"/>
    <mergeCell ref="BC52:BJ52"/>
    <mergeCell ref="AB50:AD50"/>
    <mergeCell ref="AE50:AL50"/>
    <mergeCell ref="AM50:AT50"/>
    <mergeCell ref="AU50:BB50"/>
    <mergeCell ref="G50:I50"/>
    <mergeCell ref="M50:R50"/>
    <mergeCell ref="S50:U50"/>
    <mergeCell ref="V50:AA50"/>
    <mergeCell ref="BC48:BJ48"/>
    <mergeCell ref="G49:I49"/>
    <mergeCell ref="M49:R49"/>
    <mergeCell ref="S49:U49"/>
    <mergeCell ref="V49:AA49"/>
    <mergeCell ref="AB49:AD49"/>
    <mergeCell ref="AE49:AL49"/>
    <mergeCell ref="AM49:AT49"/>
    <mergeCell ref="AU49:BB49"/>
    <mergeCell ref="BC49:BJ49"/>
    <mergeCell ref="AB48:AD48"/>
    <mergeCell ref="AE48:AL48"/>
    <mergeCell ref="AM48:AT48"/>
    <mergeCell ref="AU48:BB48"/>
    <mergeCell ref="G48:I48"/>
    <mergeCell ref="M48:R48"/>
    <mergeCell ref="S48:U48"/>
    <mergeCell ref="V48:AA48"/>
    <mergeCell ref="BC46:BJ46"/>
    <mergeCell ref="G47:I47"/>
    <mergeCell ref="M47:R47"/>
    <mergeCell ref="S47:U47"/>
    <mergeCell ref="V47:AA47"/>
    <mergeCell ref="AB47:AD47"/>
    <mergeCell ref="AE47:AL47"/>
    <mergeCell ref="AM47:AT47"/>
    <mergeCell ref="AU47:BB47"/>
    <mergeCell ref="BC47:BJ47"/>
    <mergeCell ref="AB46:AD46"/>
    <mergeCell ref="AE46:AL46"/>
    <mergeCell ref="AM46:AT46"/>
    <mergeCell ref="AU46:BB46"/>
    <mergeCell ref="G46:I46"/>
    <mergeCell ref="M46:R46"/>
    <mergeCell ref="S46:U46"/>
    <mergeCell ref="V46:AA46"/>
    <mergeCell ref="BC43:BJ43"/>
    <mergeCell ref="G44:I44"/>
    <mergeCell ref="M44:R44"/>
    <mergeCell ref="S44:U44"/>
    <mergeCell ref="V44:AA44"/>
    <mergeCell ref="AB44:AD44"/>
    <mergeCell ref="AE44:AL44"/>
    <mergeCell ref="AM44:AT44"/>
    <mergeCell ref="AU44:BB44"/>
    <mergeCell ref="BC44:BJ44"/>
    <mergeCell ref="AB43:AD43"/>
    <mergeCell ref="AE43:AL43"/>
    <mergeCell ref="AM43:AT43"/>
    <mergeCell ref="AU43:BB43"/>
    <mergeCell ref="G43:I43"/>
    <mergeCell ref="M43:R43"/>
    <mergeCell ref="S43:U43"/>
    <mergeCell ref="V43:AA43"/>
    <mergeCell ref="BC41:BJ41"/>
    <mergeCell ref="G42:I42"/>
    <mergeCell ref="M42:R42"/>
    <mergeCell ref="S42:U42"/>
    <mergeCell ref="V42:AA42"/>
    <mergeCell ref="AB42:AD42"/>
    <mergeCell ref="AE42:AL42"/>
    <mergeCell ref="AM42:AT42"/>
    <mergeCell ref="AU42:BB42"/>
    <mergeCell ref="BC42:BJ42"/>
    <mergeCell ref="AU40:BB40"/>
    <mergeCell ref="BC40:BJ40"/>
    <mergeCell ref="G41:I41"/>
    <mergeCell ref="M41:R41"/>
    <mergeCell ref="S41:U41"/>
    <mergeCell ref="V41:AA41"/>
    <mergeCell ref="AB41:AD41"/>
    <mergeCell ref="AE41:AL41"/>
    <mergeCell ref="AM41:AT41"/>
    <mergeCell ref="AU41:BB41"/>
    <mergeCell ref="AM38:AT38"/>
    <mergeCell ref="AU38:BB38"/>
    <mergeCell ref="BC38:BJ38"/>
    <mergeCell ref="G40:I40"/>
    <mergeCell ref="M40:R40"/>
    <mergeCell ref="S40:U40"/>
    <mergeCell ref="V40:AA40"/>
    <mergeCell ref="AB40:AD40"/>
    <mergeCell ref="AE40:AL40"/>
    <mergeCell ref="AM40:AT40"/>
    <mergeCell ref="S38:U38"/>
    <mergeCell ref="V38:AA38"/>
    <mergeCell ref="AB38:AD38"/>
    <mergeCell ref="AE38:AL38"/>
    <mergeCell ref="D38:F38"/>
    <mergeCell ref="G38:I38"/>
    <mergeCell ref="J38:K38"/>
    <mergeCell ref="M38:R38"/>
    <mergeCell ref="BC36:BJ36"/>
    <mergeCell ref="G37:I37"/>
    <mergeCell ref="M37:R37"/>
    <mergeCell ref="S37:U37"/>
    <mergeCell ref="V37:AA37"/>
    <mergeCell ref="AB37:AD37"/>
    <mergeCell ref="AE37:AL37"/>
    <mergeCell ref="AM37:AT37"/>
    <mergeCell ref="AU37:BB37"/>
    <mergeCell ref="BC37:BJ37"/>
    <mergeCell ref="AB36:AD36"/>
    <mergeCell ref="AE36:AL36"/>
    <mergeCell ref="AM36:AT36"/>
    <mergeCell ref="AU36:BB36"/>
    <mergeCell ref="G36:I36"/>
    <mergeCell ref="M36:R36"/>
    <mergeCell ref="S36:U36"/>
    <mergeCell ref="V36:AA36"/>
    <mergeCell ref="BC34:BJ34"/>
    <mergeCell ref="G35:I35"/>
    <mergeCell ref="M35:R35"/>
    <mergeCell ref="S35:U35"/>
    <mergeCell ref="V35:AA35"/>
    <mergeCell ref="AB35:AD35"/>
    <mergeCell ref="AE35:AL35"/>
    <mergeCell ref="AM35:AT35"/>
    <mergeCell ref="AU35:BB35"/>
    <mergeCell ref="BC35:BJ35"/>
    <mergeCell ref="AB34:AD34"/>
    <mergeCell ref="AE34:AL34"/>
    <mergeCell ref="AM34:AT34"/>
    <mergeCell ref="AU34:BB34"/>
    <mergeCell ref="G34:I34"/>
    <mergeCell ref="M34:R34"/>
    <mergeCell ref="S34:U34"/>
    <mergeCell ref="V34:AA34"/>
    <mergeCell ref="AE32:AL32"/>
    <mergeCell ref="AM32:AT32"/>
    <mergeCell ref="AU32:BB32"/>
    <mergeCell ref="BC32:BJ32"/>
    <mergeCell ref="M32:R32"/>
    <mergeCell ref="S32:U32"/>
    <mergeCell ref="V32:AA32"/>
    <mergeCell ref="AB32:AD32"/>
    <mergeCell ref="AE31:AL31"/>
    <mergeCell ref="AM31:AT31"/>
    <mergeCell ref="AU31:BB31"/>
    <mergeCell ref="BC31:BJ31"/>
    <mergeCell ref="M31:R31"/>
    <mergeCell ref="S31:U31"/>
    <mergeCell ref="V31:AA31"/>
    <mergeCell ref="AB31:AD31"/>
    <mergeCell ref="AE30:AL30"/>
    <mergeCell ref="AM30:AT30"/>
    <mergeCell ref="AU30:BB30"/>
    <mergeCell ref="BC30:BJ30"/>
    <mergeCell ref="M30:R30"/>
    <mergeCell ref="S30:U30"/>
    <mergeCell ref="V30:AA30"/>
    <mergeCell ref="AB30:AD30"/>
    <mergeCell ref="AE29:AL29"/>
    <mergeCell ref="AM29:AT29"/>
    <mergeCell ref="AU29:BB29"/>
    <mergeCell ref="BC29:BJ29"/>
    <mergeCell ref="M29:R29"/>
    <mergeCell ref="S29:U29"/>
    <mergeCell ref="V29:AA29"/>
    <mergeCell ref="AB29:AD29"/>
    <mergeCell ref="AE28:AL28"/>
    <mergeCell ref="AM28:AT28"/>
    <mergeCell ref="AU28:BB28"/>
    <mergeCell ref="BC28:BJ28"/>
    <mergeCell ref="M28:R28"/>
    <mergeCell ref="S28:U28"/>
    <mergeCell ref="V28:AA28"/>
    <mergeCell ref="AB28:AD28"/>
    <mergeCell ref="AE26:AL26"/>
    <mergeCell ref="AM26:AT26"/>
    <mergeCell ref="AU26:BB26"/>
    <mergeCell ref="BC26:BJ26"/>
    <mergeCell ref="M26:R26"/>
    <mergeCell ref="S26:U26"/>
    <mergeCell ref="V26:AA26"/>
    <mergeCell ref="AB26:AD26"/>
    <mergeCell ref="BC24:BJ24"/>
    <mergeCell ref="G25:I25"/>
    <mergeCell ref="M25:R25"/>
    <mergeCell ref="S25:U25"/>
    <mergeCell ref="V25:AA25"/>
    <mergeCell ref="AB25:AD25"/>
    <mergeCell ref="AE25:AL25"/>
    <mergeCell ref="AM25:AT25"/>
    <mergeCell ref="AU25:BB25"/>
    <mergeCell ref="BC25:BJ25"/>
    <mergeCell ref="AU23:BB23"/>
    <mergeCell ref="BC23:BJ23"/>
    <mergeCell ref="G24:I24"/>
    <mergeCell ref="M24:R24"/>
    <mergeCell ref="S24:U24"/>
    <mergeCell ref="V24:AA24"/>
    <mergeCell ref="AB24:AD24"/>
    <mergeCell ref="AE24:AL24"/>
    <mergeCell ref="AM24:AT24"/>
    <mergeCell ref="AU24:BB24"/>
    <mergeCell ref="AM22:AT22"/>
    <mergeCell ref="AU22:BB22"/>
    <mergeCell ref="BC22:BJ22"/>
    <mergeCell ref="G23:I23"/>
    <mergeCell ref="M23:R23"/>
    <mergeCell ref="S23:U23"/>
    <mergeCell ref="V23:AA23"/>
    <mergeCell ref="AB23:AD23"/>
    <mergeCell ref="AE23:AL23"/>
    <mergeCell ref="AM23:AT23"/>
    <mergeCell ref="AY8:BB8"/>
    <mergeCell ref="BG8:BJ8"/>
    <mergeCell ref="G22:I22"/>
    <mergeCell ref="M22:R22"/>
    <mergeCell ref="S22:U22"/>
    <mergeCell ref="V22:AA22"/>
    <mergeCell ref="AB22:AD22"/>
    <mergeCell ref="AE22:AL22"/>
    <mergeCell ref="AM10:AT10"/>
    <mergeCell ref="AU10:BB10"/>
    <mergeCell ref="B3:BJ3"/>
    <mergeCell ref="V5:AT5"/>
    <mergeCell ref="B6:L6"/>
    <mergeCell ref="M6:U6"/>
    <mergeCell ref="V6:AD7"/>
    <mergeCell ref="AE6:AL7"/>
    <mergeCell ref="AM6:AT7"/>
    <mergeCell ref="AU6:BB6"/>
    <mergeCell ref="BC6:BJ6"/>
    <mergeCell ref="B66:D66"/>
    <mergeCell ref="C60:D60"/>
    <mergeCell ref="F60:G60"/>
    <mergeCell ref="F61:G61"/>
    <mergeCell ref="F62:G62"/>
    <mergeCell ref="F63:G63"/>
    <mergeCell ref="J10:K10"/>
    <mergeCell ref="G14:I14"/>
    <mergeCell ref="F64:G64"/>
    <mergeCell ref="F65:G65"/>
    <mergeCell ref="G26:I26"/>
    <mergeCell ref="G28:I28"/>
    <mergeCell ref="G29:I29"/>
    <mergeCell ref="G30:I30"/>
    <mergeCell ref="G31:I31"/>
    <mergeCell ref="G32:I32"/>
    <mergeCell ref="G17:I17"/>
    <mergeCell ref="G18:I18"/>
    <mergeCell ref="G19:I19"/>
    <mergeCell ref="D10:F10"/>
    <mergeCell ref="G13:I13"/>
    <mergeCell ref="G20:I20"/>
    <mergeCell ref="M13:R13"/>
    <mergeCell ref="S13:U13"/>
    <mergeCell ref="M16:R16"/>
    <mergeCell ref="S16:U16"/>
    <mergeCell ref="M18:R18"/>
    <mergeCell ref="S18:U18"/>
    <mergeCell ref="M19:R19"/>
    <mergeCell ref="S19:U19"/>
    <mergeCell ref="G16:I16"/>
    <mergeCell ref="V13:AA13"/>
    <mergeCell ref="AB13:AD13"/>
    <mergeCell ref="AE13:AL13"/>
    <mergeCell ref="AM13:AT13"/>
    <mergeCell ref="AU13:BB13"/>
    <mergeCell ref="BC13:BJ13"/>
    <mergeCell ref="M14:R14"/>
    <mergeCell ref="S14:U14"/>
    <mergeCell ref="V14:AA14"/>
    <mergeCell ref="AB14:AD14"/>
    <mergeCell ref="AE14:AL14"/>
    <mergeCell ref="AM14:AT14"/>
    <mergeCell ref="AU14:BB14"/>
    <mergeCell ref="BC14:BJ14"/>
    <mergeCell ref="V16:AA16"/>
    <mergeCell ref="AB16:AD16"/>
    <mergeCell ref="AE16:AL16"/>
    <mergeCell ref="AM16:AT16"/>
    <mergeCell ref="AU16:BB16"/>
    <mergeCell ref="BC16:BJ16"/>
    <mergeCell ref="M17:R17"/>
    <mergeCell ref="S17:U17"/>
    <mergeCell ref="V17:AA17"/>
    <mergeCell ref="AB17:AD17"/>
    <mergeCell ref="AE17:AL17"/>
    <mergeCell ref="AM17:AT17"/>
    <mergeCell ref="AU17:BB17"/>
    <mergeCell ref="BC17:BJ17"/>
    <mergeCell ref="V18:AA18"/>
    <mergeCell ref="AB18:AD18"/>
    <mergeCell ref="AE18:AL18"/>
    <mergeCell ref="AM18:AT18"/>
    <mergeCell ref="AU18:BB18"/>
    <mergeCell ref="BC18:BJ18"/>
    <mergeCell ref="G10:I10"/>
    <mergeCell ref="G11:I11"/>
    <mergeCell ref="G12:I12"/>
    <mergeCell ref="M10:R10"/>
    <mergeCell ref="S10:U10"/>
    <mergeCell ref="V10:AA10"/>
    <mergeCell ref="AB10:AD10"/>
    <mergeCell ref="AE10:AL10"/>
    <mergeCell ref="V19:AA19"/>
    <mergeCell ref="AB19:AD19"/>
    <mergeCell ref="AE19:AL19"/>
    <mergeCell ref="AM19:AT19"/>
    <mergeCell ref="AU19:BB19"/>
    <mergeCell ref="BC19:BJ19"/>
    <mergeCell ref="M20:R20"/>
    <mergeCell ref="S20:U20"/>
    <mergeCell ref="V20:AA20"/>
    <mergeCell ref="AB20:AD20"/>
    <mergeCell ref="AE20:AL20"/>
    <mergeCell ref="AM20:AT20"/>
    <mergeCell ref="AU20:BB20"/>
    <mergeCell ref="BC20:BJ20"/>
    <mergeCell ref="BC10:BJ10"/>
    <mergeCell ref="M11:R11"/>
    <mergeCell ref="S11:U11"/>
    <mergeCell ref="V11:AA11"/>
    <mergeCell ref="AB11:AD11"/>
    <mergeCell ref="AE11:AL11"/>
    <mergeCell ref="AM11:AT11"/>
    <mergeCell ref="AU11:BB11"/>
    <mergeCell ref="BC11:BJ11"/>
    <mergeCell ref="M12:R12"/>
    <mergeCell ref="S12:U12"/>
    <mergeCell ref="V12:AA12"/>
    <mergeCell ref="AB12:AD12"/>
    <mergeCell ref="AE12:AL12"/>
    <mergeCell ref="AM12:AT12"/>
    <mergeCell ref="AU12:BB12"/>
    <mergeCell ref="BC12:BJ12"/>
    <mergeCell ref="G55:I55"/>
    <mergeCell ref="M55:R55"/>
    <mergeCell ref="S55:U55"/>
    <mergeCell ref="V55:AA55"/>
    <mergeCell ref="BC55:BJ55"/>
    <mergeCell ref="AB55:AD55"/>
    <mergeCell ref="AE55:AL55"/>
    <mergeCell ref="AM55:AT55"/>
    <mergeCell ref="AU55:BB55"/>
    <mergeCell ref="G58:I58"/>
    <mergeCell ref="M58:R58"/>
    <mergeCell ref="S58:U58"/>
    <mergeCell ref="V58:AA58"/>
    <mergeCell ref="BC58:BJ58"/>
    <mergeCell ref="AB58:AD58"/>
    <mergeCell ref="AE58:AL58"/>
    <mergeCell ref="AM58:AT58"/>
    <mergeCell ref="AU58:BB58"/>
  </mergeCells>
  <printOptions horizontalCentered="1"/>
  <pageMargins left="0.4724409448818898" right="0.4724409448818898" top="0.7086614173228347" bottom="0.5905511811023623" header="0" footer="0"/>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BK59"/>
  <sheetViews>
    <sheetView view="pageBreakPreview" zoomScale="60" workbookViewId="0" topLeftCell="A1">
      <selection activeCell="B3" sqref="B3:BJ3"/>
    </sheetView>
  </sheetViews>
  <sheetFormatPr defaultColWidth="9.00390625" defaultRowHeight="10.5" customHeight="1"/>
  <cols>
    <col min="1" max="63" width="1.625" style="6" customWidth="1"/>
    <col min="64" max="16384" width="9.00390625" style="6" customWidth="1"/>
  </cols>
  <sheetData>
    <row r="1" ht="10.5" customHeight="1">
      <c r="A1" s="132" t="s">
        <v>279</v>
      </c>
    </row>
    <row r="3" spans="2:63" s="4" customFormat="1" ht="18" customHeight="1">
      <c r="B3" s="192" t="s">
        <v>236</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3"/>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72" t="s">
        <v>154</v>
      </c>
      <c r="BK4" s="5"/>
    </row>
    <row r="5" spans="2:63" ht="19.5" customHeight="1">
      <c r="B5" s="184" t="s">
        <v>158</v>
      </c>
      <c r="C5" s="184"/>
      <c r="D5" s="184"/>
      <c r="E5" s="184"/>
      <c r="F5" s="184"/>
      <c r="G5" s="184"/>
      <c r="H5" s="184"/>
      <c r="I5" s="184"/>
      <c r="J5" s="184"/>
      <c r="K5" s="184"/>
      <c r="L5" s="184"/>
      <c r="M5" s="186" t="s">
        <v>160</v>
      </c>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7" t="s">
        <v>165</v>
      </c>
      <c r="BB5" s="221"/>
      <c r="BC5" s="221"/>
      <c r="BD5" s="221"/>
      <c r="BE5" s="221"/>
      <c r="BF5" s="184"/>
      <c r="BG5" s="184"/>
      <c r="BH5" s="184"/>
      <c r="BI5" s="184"/>
      <c r="BJ5" s="184"/>
      <c r="BK5" s="8"/>
    </row>
    <row r="6" spans="2:63" ht="19.5" customHeight="1">
      <c r="B6" s="193"/>
      <c r="C6" s="193"/>
      <c r="D6" s="193"/>
      <c r="E6" s="193"/>
      <c r="F6" s="193"/>
      <c r="G6" s="193"/>
      <c r="H6" s="193"/>
      <c r="I6" s="193"/>
      <c r="J6" s="193"/>
      <c r="K6" s="193"/>
      <c r="L6" s="193"/>
      <c r="M6" s="182" t="s">
        <v>161</v>
      </c>
      <c r="N6" s="182"/>
      <c r="O6" s="182"/>
      <c r="P6" s="182"/>
      <c r="Q6" s="182"/>
      <c r="R6" s="182"/>
      <c r="S6" s="182"/>
      <c r="T6" s="182"/>
      <c r="U6" s="182"/>
      <c r="V6" s="182"/>
      <c r="W6" s="182" t="s">
        <v>162</v>
      </c>
      <c r="X6" s="182"/>
      <c r="Y6" s="182"/>
      <c r="Z6" s="182"/>
      <c r="AA6" s="182"/>
      <c r="AB6" s="182"/>
      <c r="AC6" s="182"/>
      <c r="AD6" s="182"/>
      <c r="AE6" s="182"/>
      <c r="AF6" s="182"/>
      <c r="AG6" s="182" t="s">
        <v>163</v>
      </c>
      <c r="AH6" s="182"/>
      <c r="AI6" s="182"/>
      <c r="AJ6" s="182"/>
      <c r="AK6" s="182"/>
      <c r="AL6" s="182"/>
      <c r="AM6" s="182"/>
      <c r="AN6" s="182"/>
      <c r="AO6" s="182"/>
      <c r="AP6" s="182"/>
      <c r="AQ6" s="182" t="s">
        <v>164</v>
      </c>
      <c r="AR6" s="182"/>
      <c r="AS6" s="182"/>
      <c r="AT6" s="182"/>
      <c r="AU6" s="182"/>
      <c r="AV6" s="182"/>
      <c r="AW6" s="182"/>
      <c r="AX6" s="182"/>
      <c r="AY6" s="182"/>
      <c r="AZ6" s="182"/>
      <c r="BA6" s="222"/>
      <c r="BB6" s="223"/>
      <c r="BC6" s="223"/>
      <c r="BD6" s="223"/>
      <c r="BE6" s="223"/>
      <c r="BF6" s="193"/>
      <c r="BG6" s="193"/>
      <c r="BH6" s="193"/>
      <c r="BI6" s="193"/>
      <c r="BJ6" s="193"/>
      <c r="BK6" s="8"/>
    </row>
    <row r="7" spans="2:63" ht="19.5" customHeight="1">
      <c r="B7" s="185"/>
      <c r="C7" s="185"/>
      <c r="D7" s="185"/>
      <c r="E7" s="185"/>
      <c r="F7" s="185"/>
      <c r="G7" s="185"/>
      <c r="H7" s="185"/>
      <c r="I7" s="185"/>
      <c r="J7" s="185"/>
      <c r="K7" s="185"/>
      <c r="L7" s="185"/>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224"/>
      <c r="BB7" s="185"/>
      <c r="BC7" s="185"/>
      <c r="BD7" s="185"/>
      <c r="BE7" s="185"/>
      <c r="BF7" s="185"/>
      <c r="BG7" s="185"/>
      <c r="BH7" s="185"/>
      <c r="BI7" s="185"/>
      <c r="BJ7" s="185"/>
      <c r="BK7" s="8"/>
    </row>
    <row r="8" spans="13:63" ht="13.5" customHeight="1">
      <c r="M8" s="86"/>
      <c r="N8" s="5"/>
      <c r="O8" s="5"/>
      <c r="P8" s="5"/>
      <c r="Q8" s="5"/>
      <c r="R8" s="5"/>
      <c r="S8" s="204" t="s">
        <v>23</v>
      </c>
      <c r="T8" s="204"/>
      <c r="U8" s="204"/>
      <c r="V8" s="204"/>
      <c r="W8" s="5"/>
      <c r="X8" s="5"/>
      <c r="Y8" s="5"/>
      <c r="Z8" s="5"/>
      <c r="AA8" s="5"/>
      <c r="AB8" s="5"/>
      <c r="AC8" s="204" t="s">
        <v>23</v>
      </c>
      <c r="AD8" s="204"/>
      <c r="AE8" s="204"/>
      <c r="AF8" s="204"/>
      <c r="AG8" s="5"/>
      <c r="AH8" s="5"/>
      <c r="AI8" s="5"/>
      <c r="AJ8" s="5"/>
      <c r="AK8" s="5"/>
      <c r="AL8" s="5"/>
      <c r="AM8" s="204" t="s">
        <v>23</v>
      </c>
      <c r="AN8" s="204"/>
      <c r="AO8" s="204"/>
      <c r="AP8" s="204"/>
      <c r="AQ8" s="5"/>
      <c r="AR8" s="5"/>
      <c r="AS8" s="5"/>
      <c r="AT8" s="5"/>
      <c r="AU8" s="5"/>
      <c r="AV8" s="5"/>
      <c r="AW8" s="204" t="s">
        <v>23</v>
      </c>
      <c r="AX8" s="204"/>
      <c r="AY8" s="204"/>
      <c r="AZ8" s="204"/>
      <c r="BG8" s="204" t="s">
        <v>23</v>
      </c>
      <c r="BH8" s="204"/>
      <c r="BI8" s="204"/>
      <c r="BJ8" s="204"/>
      <c r="BK8" s="8"/>
    </row>
    <row r="9" spans="13:63" ht="11.25" customHeight="1">
      <c r="M9" s="86"/>
      <c r="N9" s="5"/>
      <c r="O9" s="5"/>
      <c r="P9" s="5"/>
      <c r="Q9" s="5"/>
      <c r="R9" s="5"/>
      <c r="S9" s="8"/>
      <c r="T9" s="8"/>
      <c r="U9" s="8"/>
      <c r="V9" s="8"/>
      <c r="W9" s="5"/>
      <c r="X9" s="5"/>
      <c r="Y9" s="5"/>
      <c r="Z9" s="5"/>
      <c r="AA9" s="5"/>
      <c r="AB9" s="5"/>
      <c r="AC9" s="8"/>
      <c r="AD9" s="8"/>
      <c r="AE9" s="8"/>
      <c r="AF9" s="8"/>
      <c r="AG9" s="5"/>
      <c r="AH9" s="5"/>
      <c r="AI9" s="5"/>
      <c r="AJ9" s="5"/>
      <c r="AK9" s="5"/>
      <c r="AL9" s="5"/>
      <c r="AM9" s="8"/>
      <c r="AN9" s="8"/>
      <c r="AO9" s="8"/>
      <c r="AP9" s="8"/>
      <c r="AQ9" s="5"/>
      <c r="AR9" s="5"/>
      <c r="AS9" s="5"/>
      <c r="AT9" s="5"/>
      <c r="AU9" s="5"/>
      <c r="AV9" s="5"/>
      <c r="AW9" s="8"/>
      <c r="AX9" s="8"/>
      <c r="AY9" s="8"/>
      <c r="AZ9" s="8"/>
      <c r="BG9" s="8"/>
      <c r="BH9" s="8"/>
      <c r="BI9" s="8"/>
      <c r="BJ9" s="8"/>
      <c r="BK9" s="8"/>
    </row>
    <row r="10" spans="4:62" ht="13.5" customHeight="1">
      <c r="D10" s="189" t="s">
        <v>213</v>
      </c>
      <c r="E10" s="189"/>
      <c r="F10" s="189"/>
      <c r="G10" s="188">
        <v>40</v>
      </c>
      <c r="H10" s="188"/>
      <c r="I10" s="188"/>
      <c r="J10" s="188" t="s">
        <v>24</v>
      </c>
      <c r="K10" s="188"/>
      <c r="M10" s="205">
        <v>28718</v>
      </c>
      <c r="N10" s="218"/>
      <c r="O10" s="218"/>
      <c r="P10" s="218"/>
      <c r="Q10" s="218"/>
      <c r="R10" s="218"/>
      <c r="S10" s="180"/>
      <c r="T10" s="180"/>
      <c r="U10" s="180"/>
      <c r="V10" s="180"/>
      <c r="W10" s="218">
        <v>26880</v>
      </c>
      <c r="X10" s="218"/>
      <c r="Y10" s="218"/>
      <c r="Z10" s="218"/>
      <c r="AA10" s="218"/>
      <c r="AB10" s="218"/>
      <c r="AC10" s="218"/>
      <c r="AD10" s="218"/>
      <c r="AE10" s="218"/>
      <c r="AF10" s="218"/>
      <c r="AG10" s="218">
        <v>1825</v>
      </c>
      <c r="AH10" s="218"/>
      <c r="AI10" s="218"/>
      <c r="AJ10" s="218"/>
      <c r="AK10" s="218"/>
      <c r="AL10" s="218"/>
      <c r="AM10" s="218"/>
      <c r="AN10" s="218"/>
      <c r="AO10" s="218"/>
      <c r="AP10" s="218"/>
      <c r="AQ10" s="218">
        <v>13</v>
      </c>
      <c r="AR10" s="218"/>
      <c r="AS10" s="218"/>
      <c r="AT10" s="218"/>
      <c r="AU10" s="218"/>
      <c r="AV10" s="218"/>
      <c r="AW10" s="218"/>
      <c r="AX10" s="218"/>
      <c r="AY10" s="218"/>
      <c r="AZ10" s="218"/>
      <c r="BA10" s="207">
        <v>12017</v>
      </c>
      <c r="BB10" s="207"/>
      <c r="BC10" s="207"/>
      <c r="BD10" s="207"/>
      <c r="BE10" s="207"/>
      <c r="BF10" s="207"/>
      <c r="BG10" s="207"/>
      <c r="BH10" s="207"/>
      <c r="BI10" s="207"/>
      <c r="BJ10" s="207"/>
    </row>
    <row r="11" spans="7:62" ht="13.5" customHeight="1">
      <c r="G11" s="188">
        <v>41</v>
      </c>
      <c r="H11" s="188"/>
      <c r="I11" s="188"/>
      <c r="M11" s="205">
        <v>44363</v>
      </c>
      <c r="N11" s="218"/>
      <c r="O11" s="218"/>
      <c r="P11" s="218"/>
      <c r="Q11" s="218"/>
      <c r="R11" s="218"/>
      <c r="S11" s="180"/>
      <c r="T11" s="180"/>
      <c r="U11" s="180"/>
      <c r="V11" s="180"/>
      <c r="W11" s="218">
        <v>40930</v>
      </c>
      <c r="X11" s="218"/>
      <c r="Y11" s="218"/>
      <c r="Z11" s="218"/>
      <c r="AA11" s="218"/>
      <c r="AB11" s="218"/>
      <c r="AC11" s="218"/>
      <c r="AD11" s="218"/>
      <c r="AE11" s="218"/>
      <c r="AF11" s="218"/>
      <c r="AG11" s="218">
        <v>3898</v>
      </c>
      <c r="AH11" s="218"/>
      <c r="AI11" s="218"/>
      <c r="AJ11" s="218"/>
      <c r="AK11" s="218"/>
      <c r="AL11" s="218"/>
      <c r="AM11" s="218"/>
      <c r="AN11" s="218"/>
      <c r="AO11" s="218"/>
      <c r="AP11" s="218"/>
      <c r="AQ11" s="218">
        <v>35</v>
      </c>
      <c r="AR11" s="218"/>
      <c r="AS11" s="218"/>
      <c r="AT11" s="218"/>
      <c r="AU11" s="218"/>
      <c r="AV11" s="218"/>
      <c r="AW11" s="218"/>
      <c r="AX11" s="218"/>
      <c r="AY11" s="218"/>
      <c r="AZ11" s="218"/>
      <c r="BA11" s="207">
        <v>20242</v>
      </c>
      <c r="BB11" s="207"/>
      <c r="BC11" s="207"/>
      <c r="BD11" s="207"/>
      <c r="BE11" s="207"/>
      <c r="BF11" s="207"/>
      <c r="BG11" s="207"/>
      <c r="BH11" s="207"/>
      <c r="BI11" s="207"/>
      <c r="BJ11" s="207"/>
    </row>
    <row r="12" spans="7:62" ht="13.5" customHeight="1">
      <c r="G12" s="188">
        <v>42</v>
      </c>
      <c r="H12" s="188"/>
      <c r="I12" s="188"/>
      <c r="M12" s="205">
        <v>47330</v>
      </c>
      <c r="N12" s="218"/>
      <c r="O12" s="218"/>
      <c r="P12" s="218"/>
      <c r="Q12" s="218"/>
      <c r="R12" s="218"/>
      <c r="S12" s="180"/>
      <c r="T12" s="180"/>
      <c r="U12" s="180"/>
      <c r="V12" s="180"/>
      <c r="W12" s="218">
        <v>42630</v>
      </c>
      <c r="X12" s="218"/>
      <c r="Y12" s="218"/>
      <c r="Z12" s="218"/>
      <c r="AA12" s="218"/>
      <c r="AB12" s="218"/>
      <c r="AC12" s="218"/>
      <c r="AD12" s="218"/>
      <c r="AE12" s="218"/>
      <c r="AF12" s="218"/>
      <c r="AG12" s="218">
        <v>4629</v>
      </c>
      <c r="AH12" s="218"/>
      <c r="AI12" s="218"/>
      <c r="AJ12" s="218"/>
      <c r="AK12" s="218"/>
      <c r="AL12" s="218"/>
      <c r="AM12" s="218"/>
      <c r="AN12" s="218"/>
      <c r="AO12" s="218"/>
      <c r="AP12" s="218"/>
      <c r="AQ12" s="218">
        <v>71</v>
      </c>
      <c r="AR12" s="218"/>
      <c r="AS12" s="218"/>
      <c r="AT12" s="218"/>
      <c r="AU12" s="218"/>
      <c r="AV12" s="218"/>
      <c r="AW12" s="218"/>
      <c r="AX12" s="218"/>
      <c r="AY12" s="218"/>
      <c r="AZ12" s="218"/>
      <c r="BA12" s="207">
        <v>19792</v>
      </c>
      <c r="BB12" s="207"/>
      <c r="BC12" s="207"/>
      <c r="BD12" s="207"/>
      <c r="BE12" s="207"/>
      <c r="BF12" s="207"/>
      <c r="BG12" s="207"/>
      <c r="BH12" s="207"/>
      <c r="BI12" s="207"/>
      <c r="BJ12" s="207"/>
    </row>
    <row r="13" spans="7:62" ht="13.5" customHeight="1">
      <c r="G13" s="188">
        <v>43</v>
      </c>
      <c r="H13" s="188"/>
      <c r="I13" s="188"/>
      <c r="M13" s="205">
        <v>58222</v>
      </c>
      <c r="N13" s="218"/>
      <c r="O13" s="218"/>
      <c r="P13" s="218"/>
      <c r="Q13" s="218"/>
      <c r="R13" s="218"/>
      <c r="S13" s="180"/>
      <c r="T13" s="180"/>
      <c r="U13" s="180"/>
      <c r="V13" s="180"/>
      <c r="W13" s="218">
        <v>51755</v>
      </c>
      <c r="X13" s="218"/>
      <c r="Y13" s="218"/>
      <c r="Z13" s="218"/>
      <c r="AA13" s="218"/>
      <c r="AB13" s="218"/>
      <c r="AC13" s="218"/>
      <c r="AD13" s="218"/>
      <c r="AE13" s="218"/>
      <c r="AF13" s="218"/>
      <c r="AG13" s="218">
        <v>6420</v>
      </c>
      <c r="AH13" s="218"/>
      <c r="AI13" s="218"/>
      <c r="AJ13" s="218"/>
      <c r="AK13" s="218"/>
      <c r="AL13" s="218"/>
      <c r="AM13" s="218"/>
      <c r="AN13" s="218"/>
      <c r="AO13" s="218"/>
      <c r="AP13" s="218"/>
      <c r="AQ13" s="218">
        <v>47</v>
      </c>
      <c r="AR13" s="218"/>
      <c r="AS13" s="218"/>
      <c r="AT13" s="218"/>
      <c r="AU13" s="218"/>
      <c r="AV13" s="218"/>
      <c r="AW13" s="218"/>
      <c r="AX13" s="218"/>
      <c r="AY13" s="218"/>
      <c r="AZ13" s="218"/>
      <c r="BA13" s="207">
        <v>25316</v>
      </c>
      <c r="BB13" s="207"/>
      <c r="BC13" s="207"/>
      <c r="BD13" s="207"/>
      <c r="BE13" s="207"/>
      <c r="BF13" s="207"/>
      <c r="BG13" s="207"/>
      <c r="BH13" s="207"/>
      <c r="BI13" s="207"/>
      <c r="BJ13" s="207"/>
    </row>
    <row r="14" spans="7:62" ht="13.5" customHeight="1">
      <c r="G14" s="188">
        <v>44</v>
      </c>
      <c r="H14" s="188"/>
      <c r="I14" s="188"/>
      <c r="M14" s="205">
        <v>73418</v>
      </c>
      <c r="N14" s="218"/>
      <c r="O14" s="218"/>
      <c r="P14" s="218"/>
      <c r="Q14" s="218"/>
      <c r="R14" s="218"/>
      <c r="S14" s="180"/>
      <c r="T14" s="180"/>
      <c r="U14" s="180"/>
      <c r="V14" s="180"/>
      <c r="W14" s="218">
        <v>65097</v>
      </c>
      <c r="X14" s="218"/>
      <c r="Y14" s="218"/>
      <c r="Z14" s="218"/>
      <c r="AA14" s="218"/>
      <c r="AB14" s="218"/>
      <c r="AC14" s="218"/>
      <c r="AD14" s="218"/>
      <c r="AE14" s="218"/>
      <c r="AF14" s="218"/>
      <c r="AG14" s="218">
        <v>8230</v>
      </c>
      <c r="AH14" s="218"/>
      <c r="AI14" s="218"/>
      <c r="AJ14" s="218"/>
      <c r="AK14" s="218"/>
      <c r="AL14" s="218"/>
      <c r="AM14" s="218"/>
      <c r="AN14" s="218"/>
      <c r="AO14" s="218"/>
      <c r="AP14" s="218"/>
      <c r="AQ14" s="218">
        <v>91</v>
      </c>
      <c r="AR14" s="218"/>
      <c r="AS14" s="218"/>
      <c r="AT14" s="218"/>
      <c r="AU14" s="218"/>
      <c r="AV14" s="218"/>
      <c r="AW14" s="218"/>
      <c r="AX14" s="218"/>
      <c r="AY14" s="218"/>
      <c r="AZ14" s="218"/>
      <c r="BA14" s="207">
        <v>34020</v>
      </c>
      <c r="BB14" s="207"/>
      <c r="BC14" s="207"/>
      <c r="BD14" s="207"/>
      <c r="BE14" s="207"/>
      <c r="BF14" s="207"/>
      <c r="BG14" s="207"/>
      <c r="BH14" s="207"/>
      <c r="BI14" s="207"/>
      <c r="BJ14" s="207"/>
    </row>
    <row r="15" spans="7:62" ht="13.5" customHeight="1">
      <c r="G15" s="7"/>
      <c r="H15" s="7"/>
      <c r="I15" s="7"/>
      <c r="M15" s="85"/>
      <c r="N15" s="10"/>
      <c r="O15" s="10"/>
      <c r="P15" s="10"/>
      <c r="Q15" s="10"/>
      <c r="R15" s="10"/>
      <c r="S15" s="87"/>
      <c r="T15" s="87"/>
      <c r="U15" s="87"/>
      <c r="V15" s="87"/>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3"/>
      <c r="BB15" s="13"/>
      <c r="BC15" s="13"/>
      <c r="BD15" s="13"/>
      <c r="BE15" s="13"/>
      <c r="BF15" s="13"/>
      <c r="BG15" s="13"/>
      <c r="BH15" s="13"/>
      <c r="BI15" s="13"/>
      <c r="BJ15" s="13"/>
    </row>
    <row r="16" spans="7:62" ht="13.5" customHeight="1">
      <c r="G16" s="188">
        <v>45</v>
      </c>
      <c r="H16" s="188"/>
      <c r="I16" s="188"/>
      <c r="M16" s="205">
        <v>79942</v>
      </c>
      <c r="N16" s="218"/>
      <c r="O16" s="218"/>
      <c r="P16" s="218"/>
      <c r="Q16" s="218"/>
      <c r="R16" s="218"/>
      <c r="S16" s="180"/>
      <c r="T16" s="180"/>
      <c r="U16" s="180"/>
      <c r="V16" s="180"/>
      <c r="W16" s="218">
        <v>71717</v>
      </c>
      <c r="X16" s="218"/>
      <c r="Y16" s="218"/>
      <c r="Z16" s="218"/>
      <c r="AA16" s="218"/>
      <c r="AB16" s="218"/>
      <c r="AC16" s="218"/>
      <c r="AD16" s="218"/>
      <c r="AE16" s="218"/>
      <c r="AF16" s="218"/>
      <c r="AG16" s="218">
        <v>8116</v>
      </c>
      <c r="AH16" s="218"/>
      <c r="AI16" s="218"/>
      <c r="AJ16" s="218"/>
      <c r="AK16" s="218"/>
      <c r="AL16" s="218"/>
      <c r="AM16" s="218"/>
      <c r="AN16" s="218"/>
      <c r="AO16" s="218"/>
      <c r="AP16" s="218"/>
      <c r="AQ16" s="218">
        <v>109</v>
      </c>
      <c r="AR16" s="218"/>
      <c r="AS16" s="218"/>
      <c r="AT16" s="218"/>
      <c r="AU16" s="218"/>
      <c r="AV16" s="218"/>
      <c r="AW16" s="218"/>
      <c r="AX16" s="218"/>
      <c r="AY16" s="218"/>
      <c r="AZ16" s="218"/>
      <c r="BA16" s="207">
        <v>36627</v>
      </c>
      <c r="BB16" s="207"/>
      <c r="BC16" s="207"/>
      <c r="BD16" s="207"/>
      <c r="BE16" s="207"/>
      <c r="BF16" s="207"/>
      <c r="BG16" s="207"/>
      <c r="BH16" s="207"/>
      <c r="BI16" s="207"/>
      <c r="BJ16" s="207"/>
    </row>
    <row r="17" spans="7:62" ht="13.5" customHeight="1">
      <c r="G17" s="188">
        <v>46</v>
      </c>
      <c r="H17" s="188"/>
      <c r="I17" s="188"/>
      <c r="M17" s="205">
        <v>82079</v>
      </c>
      <c r="N17" s="218"/>
      <c r="O17" s="218"/>
      <c r="P17" s="218"/>
      <c r="Q17" s="218"/>
      <c r="R17" s="218"/>
      <c r="S17" s="180"/>
      <c r="T17" s="180"/>
      <c r="U17" s="180"/>
      <c r="V17" s="180"/>
      <c r="W17" s="218">
        <v>73158</v>
      </c>
      <c r="X17" s="218"/>
      <c r="Y17" s="218"/>
      <c r="Z17" s="218"/>
      <c r="AA17" s="218"/>
      <c r="AB17" s="218"/>
      <c r="AC17" s="218"/>
      <c r="AD17" s="218"/>
      <c r="AE17" s="218"/>
      <c r="AF17" s="218"/>
      <c r="AG17" s="218">
        <v>8834</v>
      </c>
      <c r="AH17" s="218"/>
      <c r="AI17" s="218"/>
      <c r="AJ17" s="218"/>
      <c r="AK17" s="218"/>
      <c r="AL17" s="218"/>
      <c r="AM17" s="218"/>
      <c r="AN17" s="218"/>
      <c r="AO17" s="218"/>
      <c r="AP17" s="218"/>
      <c r="AQ17" s="218">
        <v>87</v>
      </c>
      <c r="AR17" s="218"/>
      <c r="AS17" s="218"/>
      <c r="AT17" s="218"/>
      <c r="AU17" s="218"/>
      <c r="AV17" s="218"/>
      <c r="AW17" s="218"/>
      <c r="AX17" s="218"/>
      <c r="AY17" s="218"/>
      <c r="AZ17" s="218"/>
      <c r="BA17" s="207">
        <v>35025</v>
      </c>
      <c r="BB17" s="207"/>
      <c r="BC17" s="207"/>
      <c r="BD17" s="207"/>
      <c r="BE17" s="207"/>
      <c r="BF17" s="207"/>
      <c r="BG17" s="207"/>
      <c r="BH17" s="207"/>
      <c r="BI17" s="207"/>
      <c r="BJ17" s="207"/>
    </row>
    <row r="18" spans="7:62" ht="13.5" customHeight="1">
      <c r="G18" s="188">
        <v>47</v>
      </c>
      <c r="H18" s="188"/>
      <c r="I18" s="188"/>
      <c r="M18" s="205">
        <v>85927</v>
      </c>
      <c r="N18" s="218"/>
      <c r="O18" s="218"/>
      <c r="P18" s="218"/>
      <c r="Q18" s="218"/>
      <c r="R18" s="218"/>
      <c r="S18" s="180"/>
      <c r="T18" s="180"/>
      <c r="U18" s="180"/>
      <c r="V18" s="180"/>
      <c r="W18" s="218">
        <v>75677</v>
      </c>
      <c r="X18" s="218"/>
      <c r="Y18" s="218"/>
      <c r="Z18" s="218"/>
      <c r="AA18" s="218"/>
      <c r="AB18" s="218"/>
      <c r="AC18" s="218"/>
      <c r="AD18" s="218"/>
      <c r="AE18" s="218"/>
      <c r="AF18" s="218"/>
      <c r="AG18" s="218">
        <v>10098</v>
      </c>
      <c r="AH18" s="218"/>
      <c r="AI18" s="218"/>
      <c r="AJ18" s="218"/>
      <c r="AK18" s="218"/>
      <c r="AL18" s="218"/>
      <c r="AM18" s="218"/>
      <c r="AN18" s="218"/>
      <c r="AO18" s="218"/>
      <c r="AP18" s="218"/>
      <c r="AQ18" s="218">
        <v>152</v>
      </c>
      <c r="AR18" s="218"/>
      <c r="AS18" s="218"/>
      <c r="AT18" s="218"/>
      <c r="AU18" s="218"/>
      <c r="AV18" s="218"/>
      <c r="AW18" s="218"/>
      <c r="AX18" s="218"/>
      <c r="AY18" s="218"/>
      <c r="AZ18" s="218"/>
      <c r="BA18" s="207">
        <v>38682</v>
      </c>
      <c r="BB18" s="207"/>
      <c r="BC18" s="207"/>
      <c r="BD18" s="207"/>
      <c r="BE18" s="207"/>
      <c r="BF18" s="207"/>
      <c r="BG18" s="207"/>
      <c r="BH18" s="207"/>
      <c r="BI18" s="207"/>
      <c r="BJ18" s="207"/>
    </row>
    <row r="19" spans="7:62" ht="13.5" customHeight="1">
      <c r="G19" s="188">
        <v>48</v>
      </c>
      <c r="H19" s="188"/>
      <c r="I19" s="188"/>
      <c r="M19" s="205">
        <v>107913</v>
      </c>
      <c r="N19" s="218"/>
      <c r="O19" s="218"/>
      <c r="P19" s="218"/>
      <c r="Q19" s="218"/>
      <c r="R19" s="218"/>
      <c r="S19" s="180"/>
      <c r="T19" s="180"/>
      <c r="U19" s="180"/>
      <c r="V19" s="180"/>
      <c r="W19" s="218">
        <v>94563</v>
      </c>
      <c r="X19" s="218"/>
      <c r="Y19" s="218"/>
      <c r="Z19" s="218"/>
      <c r="AA19" s="218"/>
      <c r="AB19" s="218"/>
      <c r="AC19" s="218"/>
      <c r="AD19" s="218"/>
      <c r="AE19" s="218"/>
      <c r="AF19" s="218"/>
      <c r="AG19" s="218">
        <v>13150</v>
      </c>
      <c r="AH19" s="218"/>
      <c r="AI19" s="218"/>
      <c r="AJ19" s="218"/>
      <c r="AK19" s="218"/>
      <c r="AL19" s="218"/>
      <c r="AM19" s="218"/>
      <c r="AN19" s="218"/>
      <c r="AO19" s="218"/>
      <c r="AP19" s="218"/>
      <c r="AQ19" s="218">
        <v>201</v>
      </c>
      <c r="AR19" s="218"/>
      <c r="AS19" s="218"/>
      <c r="AT19" s="218"/>
      <c r="AU19" s="218"/>
      <c r="AV19" s="218"/>
      <c r="AW19" s="218"/>
      <c r="AX19" s="218"/>
      <c r="AY19" s="218"/>
      <c r="AZ19" s="218"/>
      <c r="BA19" s="207">
        <v>50331</v>
      </c>
      <c r="BB19" s="207"/>
      <c r="BC19" s="207"/>
      <c r="BD19" s="207"/>
      <c r="BE19" s="207"/>
      <c r="BF19" s="207"/>
      <c r="BG19" s="207"/>
      <c r="BH19" s="207"/>
      <c r="BI19" s="207"/>
      <c r="BJ19" s="207"/>
    </row>
    <row r="20" spans="7:62" ht="13.5" customHeight="1">
      <c r="G20" s="188">
        <v>49</v>
      </c>
      <c r="H20" s="188"/>
      <c r="I20" s="188"/>
      <c r="M20" s="205">
        <v>108930</v>
      </c>
      <c r="N20" s="218"/>
      <c r="O20" s="218"/>
      <c r="P20" s="218"/>
      <c r="Q20" s="218"/>
      <c r="R20" s="218"/>
      <c r="S20" s="180"/>
      <c r="T20" s="180"/>
      <c r="U20" s="180"/>
      <c r="V20" s="180"/>
      <c r="W20" s="218">
        <v>95126</v>
      </c>
      <c r="X20" s="218"/>
      <c r="Y20" s="218"/>
      <c r="Z20" s="218"/>
      <c r="AA20" s="218"/>
      <c r="AB20" s="218"/>
      <c r="AC20" s="218"/>
      <c r="AD20" s="218"/>
      <c r="AE20" s="218"/>
      <c r="AF20" s="218"/>
      <c r="AG20" s="218">
        <v>13572</v>
      </c>
      <c r="AH20" s="218"/>
      <c r="AI20" s="218"/>
      <c r="AJ20" s="218"/>
      <c r="AK20" s="218"/>
      <c r="AL20" s="218"/>
      <c r="AM20" s="218"/>
      <c r="AN20" s="218"/>
      <c r="AO20" s="218"/>
      <c r="AP20" s="218"/>
      <c r="AQ20" s="218">
        <v>233</v>
      </c>
      <c r="AR20" s="218"/>
      <c r="AS20" s="218"/>
      <c r="AT20" s="218"/>
      <c r="AU20" s="218"/>
      <c r="AV20" s="218"/>
      <c r="AW20" s="218"/>
      <c r="AX20" s="218"/>
      <c r="AY20" s="218"/>
      <c r="AZ20" s="218"/>
      <c r="BA20" s="207">
        <v>51314</v>
      </c>
      <c r="BB20" s="207"/>
      <c r="BC20" s="207"/>
      <c r="BD20" s="207"/>
      <c r="BE20" s="207"/>
      <c r="BF20" s="207"/>
      <c r="BG20" s="207"/>
      <c r="BH20" s="207"/>
      <c r="BI20" s="207"/>
      <c r="BJ20" s="207"/>
    </row>
    <row r="21" spans="13:62" ht="13.5" customHeight="1">
      <c r="M21" s="205"/>
      <c r="N21" s="218"/>
      <c r="O21" s="218"/>
      <c r="P21" s="218"/>
      <c r="Q21" s="218"/>
      <c r="R21" s="218"/>
      <c r="S21" s="180"/>
      <c r="T21" s="180"/>
      <c r="U21" s="180"/>
      <c r="V21" s="180"/>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07"/>
      <c r="BB21" s="207"/>
      <c r="BC21" s="207"/>
      <c r="BD21" s="207"/>
      <c r="BE21" s="207"/>
      <c r="BF21" s="207"/>
      <c r="BG21" s="207"/>
      <c r="BH21" s="207"/>
      <c r="BI21" s="207"/>
      <c r="BJ21" s="207"/>
    </row>
    <row r="22" spans="7:63" ht="13.5" customHeight="1">
      <c r="G22" s="188">
        <v>50</v>
      </c>
      <c r="H22" s="188"/>
      <c r="I22" s="188"/>
      <c r="L22" s="7"/>
      <c r="M22" s="205">
        <v>110002</v>
      </c>
      <c r="N22" s="218"/>
      <c r="O22" s="218"/>
      <c r="P22" s="218"/>
      <c r="Q22" s="218"/>
      <c r="R22" s="218"/>
      <c r="S22" s="180"/>
      <c r="T22" s="180"/>
      <c r="U22" s="180"/>
      <c r="V22" s="180"/>
      <c r="W22" s="218">
        <v>95343</v>
      </c>
      <c r="X22" s="218"/>
      <c r="Y22" s="218"/>
      <c r="Z22" s="218"/>
      <c r="AA22" s="218"/>
      <c r="AB22" s="218"/>
      <c r="AC22" s="218"/>
      <c r="AD22" s="218"/>
      <c r="AE22" s="218"/>
      <c r="AF22" s="218"/>
      <c r="AG22" s="218">
        <v>14539</v>
      </c>
      <c r="AH22" s="218"/>
      <c r="AI22" s="218"/>
      <c r="AJ22" s="218"/>
      <c r="AK22" s="218"/>
      <c r="AL22" s="218"/>
      <c r="AM22" s="218"/>
      <c r="AN22" s="218"/>
      <c r="AO22" s="218"/>
      <c r="AP22" s="218"/>
      <c r="AQ22" s="218">
        <v>119</v>
      </c>
      <c r="AR22" s="218"/>
      <c r="AS22" s="218"/>
      <c r="AT22" s="218"/>
      <c r="AU22" s="218"/>
      <c r="AV22" s="218"/>
      <c r="AW22" s="218"/>
      <c r="AX22" s="218"/>
      <c r="AY22" s="218"/>
      <c r="AZ22" s="218"/>
      <c r="BA22" s="207">
        <v>51988</v>
      </c>
      <c r="BB22" s="207"/>
      <c r="BC22" s="207"/>
      <c r="BD22" s="207"/>
      <c r="BE22" s="207"/>
      <c r="BF22" s="207"/>
      <c r="BG22" s="207"/>
      <c r="BH22" s="207"/>
      <c r="BI22" s="207"/>
      <c r="BJ22" s="207"/>
      <c r="BK22" s="13"/>
    </row>
    <row r="23" spans="7:63" ht="13.5" customHeight="1">
      <c r="G23" s="188">
        <v>51</v>
      </c>
      <c r="H23" s="188"/>
      <c r="I23" s="188"/>
      <c r="M23" s="205">
        <v>129266</v>
      </c>
      <c r="N23" s="218"/>
      <c r="O23" s="218"/>
      <c r="P23" s="218"/>
      <c r="Q23" s="218"/>
      <c r="R23" s="218"/>
      <c r="S23" s="180"/>
      <c r="T23" s="180"/>
      <c r="U23" s="180"/>
      <c r="V23" s="180"/>
      <c r="W23" s="218">
        <v>111149</v>
      </c>
      <c r="X23" s="218"/>
      <c r="Y23" s="218"/>
      <c r="Z23" s="218"/>
      <c r="AA23" s="218"/>
      <c r="AB23" s="218"/>
      <c r="AC23" s="218"/>
      <c r="AD23" s="218"/>
      <c r="AE23" s="218"/>
      <c r="AF23" s="218"/>
      <c r="AG23" s="218">
        <v>17954</v>
      </c>
      <c r="AH23" s="218"/>
      <c r="AI23" s="218"/>
      <c r="AJ23" s="218"/>
      <c r="AK23" s="218"/>
      <c r="AL23" s="218"/>
      <c r="AM23" s="218"/>
      <c r="AN23" s="218"/>
      <c r="AO23" s="218"/>
      <c r="AP23" s="218"/>
      <c r="AQ23" s="218">
        <v>163</v>
      </c>
      <c r="AR23" s="218"/>
      <c r="AS23" s="218"/>
      <c r="AT23" s="218"/>
      <c r="AU23" s="218"/>
      <c r="AV23" s="218"/>
      <c r="AW23" s="218"/>
      <c r="AX23" s="218"/>
      <c r="AY23" s="218"/>
      <c r="AZ23" s="218"/>
      <c r="BA23" s="207">
        <v>60565</v>
      </c>
      <c r="BB23" s="207"/>
      <c r="BC23" s="207"/>
      <c r="BD23" s="207"/>
      <c r="BE23" s="207"/>
      <c r="BF23" s="207"/>
      <c r="BG23" s="207"/>
      <c r="BH23" s="207"/>
      <c r="BI23" s="207"/>
      <c r="BJ23" s="207"/>
      <c r="BK23" s="13"/>
    </row>
    <row r="24" spans="7:63" ht="13.5" customHeight="1">
      <c r="G24" s="188">
        <v>52</v>
      </c>
      <c r="H24" s="188"/>
      <c r="I24" s="188"/>
      <c r="M24" s="205">
        <v>134274</v>
      </c>
      <c r="N24" s="218"/>
      <c r="O24" s="218"/>
      <c r="P24" s="218"/>
      <c r="Q24" s="218"/>
      <c r="R24" s="218"/>
      <c r="S24" s="180"/>
      <c r="T24" s="180"/>
      <c r="U24" s="180"/>
      <c r="V24" s="180"/>
      <c r="W24" s="218">
        <v>115355</v>
      </c>
      <c r="X24" s="218"/>
      <c r="Y24" s="218"/>
      <c r="Z24" s="218"/>
      <c r="AA24" s="218"/>
      <c r="AB24" s="218"/>
      <c r="AC24" s="218"/>
      <c r="AD24" s="218"/>
      <c r="AE24" s="218"/>
      <c r="AF24" s="218"/>
      <c r="AG24" s="218">
        <v>18666</v>
      </c>
      <c r="AH24" s="218"/>
      <c r="AI24" s="218"/>
      <c r="AJ24" s="218"/>
      <c r="AK24" s="218"/>
      <c r="AL24" s="218"/>
      <c r="AM24" s="218"/>
      <c r="AN24" s="218"/>
      <c r="AO24" s="218"/>
      <c r="AP24" s="218"/>
      <c r="AQ24" s="218">
        <v>253</v>
      </c>
      <c r="AR24" s="218"/>
      <c r="AS24" s="218"/>
      <c r="AT24" s="218"/>
      <c r="AU24" s="218"/>
      <c r="AV24" s="218"/>
      <c r="AW24" s="218"/>
      <c r="AX24" s="218"/>
      <c r="AY24" s="218"/>
      <c r="AZ24" s="218"/>
      <c r="BA24" s="207">
        <v>63937</v>
      </c>
      <c r="BB24" s="207"/>
      <c r="BC24" s="207"/>
      <c r="BD24" s="207"/>
      <c r="BE24" s="207"/>
      <c r="BF24" s="207"/>
      <c r="BG24" s="207"/>
      <c r="BH24" s="207"/>
      <c r="BI24" s="207"/>
      <c r="BJ24" s="207"/>
      <c r="BK24" s="13"/>
    </row>
    <row r="25" spans="7:63" ht="13.5" customHeight="1">
      <c r="G25" s="188">
        <v>53</v>
      </c>
      <c r="H25" s="188"/>
      <c r="I25" s="188"/>
      <c r="M25" s="205">
        <v>152842</v>
      </c>
      <c r="N25" s="218"/>
      <c r="O25" s="218"/>
      <c r="P25" s="218"/>
      <c r="Q25" s="218"/>
      <c r="R25" s="218"/>
      <c r="S25" s="180"/>
      <c r="T25" s="180"/>
      <c r="U25" s="180"/>
      <c r="V25" s="180"/>
      <c r="W25" s="218">
        <v>131877</v>
      </c>
      <c r="X25" s="218"/>
      <c r="Y25" s="218"/>
      <c r="Z25" s="218"/>
      <c r="AA25" s="218"/>
      <c r="AB25" s="218"/>
      <c r="AC25" s="218"/>
      <c r="AD25" s="218"/>
      <c r="AE25" s="218"/>
      <c r="AF25" s="218"/>
      <c r="AG25" s="218">
        <v>20663</v>
      </c>
      <c r="AH25" s="218"/>
      <c r="AI25" s="218"/>
      <c r="AJ25" s="218"/>
      <c r="AK25" s="218"/>
      <c r="AL25" s="218"/>
      <c r="AM25" s="218"/>
      <c r="AN25" s="218"/>
      <c r="AO25" s="218"/>
      <c r="AP25" s="218"/>
      <c r="AQ25" s="218">
        <v>303</v>
      </c>
      <c r="AR25" s="218"/>
      <c r="AS25" s="218"/>
      <c r="AT25" s="218"/>
      <c r="AU25" s="218"/>
      <c r="AV25" s="218"/>
      <c r="AW25" s="218"/>
      <c r="AX25" s="218"/>
      <c r="AY25" s="218"/>
      <c r="AZ25" s="218"/>
      <c r="BA25" s="207">
        <v>72370</v>
      </c>
      <c r="BB25" s="207"/>
      <c r="BC25" s="207"/>
      <c r="BD25" s="207"/>
      <c r="BE25" s="207"/>
      <c r="BF25" s="207"/>
      <c r="BG25" s="207"/>
      <c r="BH25" s="207"/>
      <c r="BI25" s="207"/>
      <c r="BJ25" s="207"/>
      <c r="BK25" s="13"/>
    </row>
    <row r="26" spans="7:63" ht="13.5" customHeight="1">
      <c r="G26" s="188">
        <v>54</v>
      </c>
      <c r="H26" s="188"/>
      <c r="I26" s="188"/>
      <c r="M26" s="205">
        <v>161403</v>
      </c>
      <c r="N26" s="218"/>
      <c r="O26" s="218"/>
      <c r="P26" s="218"/>
      <c r="Q26" s="218"/>
      <c r="R26" s="218"/>
      <c r="S26" s="180"/>
      <c r="T26" s="180"/>
      <c r="U26" s="180"/>
      <c r="V26" s="180"/>
      <c r="W26" s="218">
        <v>138658</v>
      </c>
      <c r="X26" s="218"/>
      <c r="Y26" s="218"/>
      <c r="Z26" s="218"/>
      <c r="AA26" s="218"/>
      <c r="AB26" s="218"/>
      <c r="AC26" s="218"/>
      <c r="AD26" s="218"/>
      <c r="AE26" s="218"/>
      <c r="AF26" s="218"/>
      <c r="AG26" s="218">
        <v>22494</v>
      </c>
      <c r="AH26" s="218"/>
      <c r="AI26" s="218"/>
      <c r="AJ26" s="218"/>
      <c r="AK26" s="218"/>
      <c r="AL26" s="218"/>
      <c r="AM26" s="218"/>
      <c r="AN26" s="218"/>
      <c r="AO26" s="218"/>
      <c r="AP26" s="218"/>
      <c r="AQ26" s="218">
        <v>251</v>
      </c>
      <c r="AR26" s="218"/>
      <c r="AS26" s="218"/>
      <c r="AT26" s="218"/>
      <c r="AU26" s="218"/>
      <c r="AV26" s="218"/>
      <c r="AW26" s="218"/>
      <c r="AX26" s="218"/>
      <c r="AY26" s="218"/>
      <c r="AZ26" s="218"/>
      <c r="BA26" s="207">
        <v>76463</v>
      </c>
      <c r="BB26" s="207"/>
      <c r="BC26" s="207"/>
      <c r="BD26" s="207"/>
      <c r="BE26" s="207"/>
      <c r="BF26" s="207"/>
      <c r="BG26" s="207"/>
      <c r="BH26" s="207"/>
      <c r="BI26" s="207"/>
      <c r="BJ26" s="207"/>
      <c r="BK26" s="13"/>
    </row>
    <row r="27" spans="7:63" ht="13.5" customHeight="1">
      <c r="G27" s="7"/>
      <c r="H27" s="7"/>
      <c r="I27" s="7"/>
      <c r="M27" s="85"/>
      <c r="N27" s="10"/>
      <c r="O27" s="10"/>
      <c r="P27" s="10"/>
      <c r="Q27" s="10"/>
      <c r="R27" s="10"/>
      <c r="S27" s="87"/>
      <c r="T27" s="87"/>
      <c r="U27" s="87"/>
      <c r="V27" s="87"/>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3"/>
      <c r="BB27" s="13"/>
      <c r="BC27" s="13"/>
      <c r="BD27" s="13"/>
      <c r="BE27" s="13"/>
      <c r="BF27" s="13"/>
      <c r="BG27" s="13"/>
      <c r="BH27" s="13"/>
      <c r="BI27" s="13"/>
      <c r="BJ27" s="13"/>
      <c r="BK27" s="13"/>
    </row>
    <row r="28" spans="7:63" ht="13.5" customHeight="1">
      <c r="G28" s="188">
        <v>55</v>
      </c>
      <c r="H28" s="188"/>
      <c r="I28" s="188"/>
      <c r="M28" s="205">
        <v>173512</v>
      </c>
      <c r="N28" s="218"/>
      <c r="O28" s="218"/>
      <c r="P28" s="218"/>
      <c r="Q28" s="218"/>
      <c r="R28" s="218"/>
      <c r="S28" s="180"/>
      <c r="T28" s="180"/>
      <c r="U28" s="180"/>
      <c r="V28" s="180"/>
      <c r="W28" s="218">
        <v>148638</v>
      </c>
      <c r="X28" s="218"/>
      <c r="Y28" s="218"/>
      <c r="Z28" s="218"/>
      <c r="AA28" s="218"/>
      <c r="AB28" s="218"/>
      <c r="AC28" s="218"/>
      <c r="AD28" s="218"/>
      <c r="AE28" s="218"/>
      <c r="AF28" s="218"/>
      <c r="AG28" s="218">
        <v>24616</v>
      </c>
      <c r="AH28" s="218"/>
      <c r="AI28" s="218"/>
      <c r="AJ28" s="218"/>
      <c r="AK28" s="218"/>
      <c r="AL28" s="218"/>
      <c r="AM28" s="218"/>
      <c r="AN28" s="218"/>
      <c r="AO28" s="218"/>
      <c r="AP28" s="218"/>
      <c r="AQ28" s="218">
        <v>259</v>
      </c>
      <c r="AR28" s="218"/>
      <c r="AS28" s="218"/>
      <c r="AT28" s="218"/>
      <c r="AU28" s="218"/>
      <c r="AV28" s="218"/>
      <c r="AW28" s="218"/>
      <c r="AX28" s="218"/>
      <c r="AY28" s="218"/>
      <c r="AZ28" s="218"/>
      <c r="BA28" s="207">
        <v>78961</v>
      </c>
      <c r="BB28" s="207"/>
      <c r="BC28" s="207"/>
      <c r="BD28" s="207"/>
      <c r="BE28" s="207"/>
      <c r="BF28" s="207"/>
      <c r="BG28" s="207"/>
      <c r="BH28" s="207"/>
      <c r="BI28" s="207"/>
      <c r="BJ28" s="207"/>
      <c r="BK28" s="13"/>
    </row>
    <row r="29" spans="6:63" ht="13.5" customHeight="1">
      <c r="F29" s="7" t="s">
        <v>250</v>
      </c>
      <c r="G29" s="188">
        <v>56</v>
      </c>
      <c r="H29" s="188"/>
      <c r="I29" s="188"/>
      <c r="M29" s="205">
        <v>183445</v>
      </c>
      <c r="N29" s="218"/>
      <c r="O29" s="218"/>
      <c r="P29" s="218"/>
      <c r="Q29" s="218"/>
      <c r="R29" s="218"/>
      <c r="S29" s="206" t="s">
        <v>299</v>
      </c>
      <c r="T29" s="206"/>
      <c r="U29" s="206"/>
      <c r="V29" s="206"/>
      <c r="W29" s="218">
        <v>160412</v>
      </c>
      <c r="X29" s="218"/>
      <c r="Y29" s="218"/>
      <c r="Z29" s="218"/>
      <c r="AA29" s="218"/>
      <c r="AB29" s="218"/>
      <c r="AC29" s="218"/>
      <c r="AD29" s="218"/>
      <c r="AE29" s="218"/>
      <c r="AF29" s="218"/>
      <c r="AG29" s="218">
        <v>22666</v>
      </c>
      <c r="AH29" s="218"/>
      <c r="AI29" s="218"/>
      <c r="AJ29" s="218"/>
      <c r="AK29" s="218"/>
      <c r="AL29" s="218"/>
      <c r="AM29" s="218"/>
      <c r="AN29" s="218"/>
      <c r="AO29" s="218"/>
      <c r="AP29" s="218"/>
      <c r="AQ29" s="218">
        <v>367</v>
      </c>
      <c r="AR29" s="218"/>
      <c r="AS29" s="218"/>
      <c r="AT29" s="218"/>
      <c r="AU29" s="218"/>
      <c r="AV29" s="218"/>
      <c r="AW29" s="218"/>
      <c r="AX29" s="218"/>
      <c r="AY29" s="218"/>
      <c r="AZ29" s="218"/>
      <c r="BA29" s="207">
        <v>83881</v>
      </c>
      <c r="BB29" s="207"/>
      <c r="BC29" s="207"/>
      <c r="BD29" s="207"/>
      <c r="BE29" s="207"/>
      <c r="BF29" s="207"/>
      <c r="BG29" s="207"/>
      <c r="BH29" s="207"/>
      <c r="BI29" s="207"/>
      <c r="BJ29" s="207"/>
      <c r="BK29" s="13"/>
    </row>
    <row r="30" spans="6:63" ht="13.5" customHeight="1">
      <c r="F30" s="7" t="s">
        <v>250</v>
      </c>
      <c r="G30" s="188">
        <v>57</v>
      </c>
      <c r="H30" s="188"/>
      <c r="I30" s="188"/>
      <c r="M30" s="205">
        <v>169809</v>
      </c>
      <c r="N30" s="218"/>
      <c r="O30" s="218"/>
      <c r="P30" s="218"/>
      <c r="Q30" s="218"/>
      <c r="R30" s="218"/>
      <c r="S30" s="206" t="s">
        <v>300</v>
      </c>
      <c r="T30" s="206"/>
      <c r="U30" s="206"/>
      <c r="V30" s="206"/>
      <c r="W30" s="218">
        <v>150674</v>
      </c>
      <c r="X30" s="218"/>
      <c r="Y30" s="218"/>
      <c r="Z30" s="218"/>
      <c r="AA30" s="218"/>
      <c r="AB30" s="218"/>
      <c r="AC30" s="218"/>
      <c r="AD30" s="218"/>
      <c r="AE30" s="218"/>
      <c r="AF30" s="218"/>
      <c r="AG30" s="218">
        <v>18727</v>
      </c>
      <c r="AH30" s="218"/>
      <c r="AI30" s="218"/>
      <c r="AJ30" s="218"/>
      <c r="AK30" s="218"/>
      <c r="AL30" s="218"/>
      <c r="AM30" s="218"/>
      <c r="AN30" s="218"/>
      <c r="AO30" s="218"/>
      <c r="AP30" s="218"/>
      <c r="AQ30" s="218">
        <v>409</v>
      </c>
      <c r="AR30" s="218"/>
      <c r="AS30" s="218"/>
      <c r="AT30" s="218"/>
      <c r="AU30" s="218"/>
      <c r="AV30" s="218"/>
      <c r="AW30" s="218"/>
      <c r="AX30" s="218"/>
      <c r="AY30" s="218"/>
      <c r="AZ30" s="218"/>
      <c r="BA30" s="207">
        <v>78563</v>
      </c>
      <c r="BB30" s="207"/>
      <c r="BC30" s="207"/>
      <c r="BD30" s="207"/>
      <c r="BE30" s="207"/>
      <c r="BF30" s="207"/>
      <c r="BG30" s="207"/>
      <c r="BH30" s="207"/>
      <c r="BI30" s="207"/>
      <c r="BJ30" s="207"/>
      <c r="BK30" s="13"/>
    </row>
    <row r="31" spans="6:63" ht="13.5" customHeight="1">
      <c r="F31" s="7"/>
      <c r="G31" s="188">
        <v>58</v>
      </c>
      <c r="H31" s="188"/>
      <c r="I31" s="188"/>
      <c r="M31" s="205">
        <v>188861</v>
      </c>
      <c r="N31" s="218"/>
      <c r="O31" s="218"/>
      <c r="P31" s="218"/>
      <c r="Q31" s="218"/>
      <c r="R31" s="218"/>
      <c r="S31" s="206"/>
      <c r="T31" s="206"/>
      <c r="U31" s="206"/>
      <c r="V31" s="206"/>
      <c r="W31" s="218">
        <v>165160</v>
      </c>
      <c r="X31" s="218"/>
      <c r="Y31" s="218"/>
      <c r="Z31" s="218"/>
      <c r="AA31" s="218"/>
      <c r="AB31" s="218"/>
      <c r="AC31" s="218"/>
      <c r="AD31" s="218"/>
      <c r="AE31" s="218"/>
      <c r="AF31" s="218"/>
      <c r="AG31" s="218">
        <v>23216</v>
      </c>
      <c r="AH31" s="218"/>
      <c r="AI31" s="218"/>
      <c r="AJ31" s="218"/>
      <c r="AK31" s="218"/>
      <c r="AL31" s="218"/>
      <c r="AM31" s="218"/>
      <c r="AN31" s="218"/>
      <c r="AO31" s="218"/>
      <c r="AP31" s="218"/>
      <c r="AQ31" s="218">
        <v>485</v>
      </c>
      <c r="AR31" s="218"/>
      <c r="AS31" s="218"/>
      <c r="AT31" s="218"/>
      <c r="AU31" s="218"/>
      <c r="AV31" s="218"/>
      <c r="AW31" s="218"/>
      <c r="AX31" s="218"/>
      <c r="AY31" s="218"/>
      <c r="AZ31" s="218"/>
      <c r="BA31" s="207">
        <v>90564</v>
      </c>
      <c r="BB31" s="207"/>
      <c r="BC31" s="207"/>
      <c r="BD31" s="207"/>
      <c r="BE31" s="207"/>
      <c r="BF31" s="207"/>
      <c r="BG31" s="207"/>
      <c r="BH31" s="207"/>
      <c r="BI31" s="207"/>
      <c r="BJ31" s="207"/>
      <c r="BK31" s="13"/>
    </row>
    <row r="32" spans="6:63" ht="13.5" customHeight="1">
      <c r="F32" s="7" t="s">
        <v>250</v>
      </c>
      <c r="G32" s="188">
        <v>59</v>
      </c>
      <c r="H32" s="188"/>
      <c r="I32" s="188"/>
      <c r="M32" s="205">
        <v>179136</v>
      </c>
      <c r="N32" s="218"/>
      <c r="O32" s="218"/>
      <c r="P32" s="218"/>
      <c r="Q32" s="218"/>
      <c r="R32" s="218"/>
      <c r="S32" s="206" t="s">
        <v>301</v>
      </c>
      <c r="T32" s="206"/>
      <c r="U32" s="206"/>
      <c r="V32" s="206"/>
      <c r="W32" s="218">
        <v>159776</v>
      </c>
      <c r="X32" s="218"/>
      <c r="Y32" s="218"/>
      <c r="Z32" s="218"/>
      <c r="AA32" s="218"/>
      <c r="AB32" s="218"/>
      <c r="AC32" s="218"/>
      <c r="AD32" s="218"/>
      <c r="AE32" s="218"/>
      <c r="AF32" s="218"/>
      <c r="AG32" s="218">
        <v>19013</v>
      </c>
      <c r="AH32" s="218"/>
      <c r="AI32" s="218"/>
      <c r="AJ32" s="218"/>
      <c r="AK32" s="218"/>
      <c r="AL32" s="218"/>
      <c r="AM32" s="218"/>
      <c r="AN32" s="218"/>
      <c r="AO32" s="218"/>
      <c r="AP32" s="218"/>
      <c r="AQ32" s="218">
        <v>348</v>
      </c>
      <c r="AR32" s="218"/>
      <c r="AS32" s="218"/>
      <c r="AT32" s="218"/>
      <c r="AU32" s="218"/>
      <c r="AV32" s="218"/>
      <c r="AW32" s="218"/>
      <c r="AX32" s="218"/>
      <c r="AY32" s="218"/>
      <c r="AZ32" s="218"/>
      <c r="BA32" s="207">
        <v>80734</v>
      </c>
      <c r="BB32" s="207"/>
      <c r="BC32" s="207"/>
      <c r="BD32" s="207"/>
      <c r="BE32" s="207"/>
      <c r="BF32" s="207"/>
      <c r="BG32" s="207"/>
      <c r="BH32" s="207"/>
      <c r="BI32" s="207"/>
      <c r="BJ32" s="207"/>
      <c r="BK32" s="13"/>
    </row>
    <row r="33" spans="6:63" ht="13.5" customHeight="1">
      <c r="F33" s="7"/>
      <c r="M33" s="85"/>
      <c r="N33" s="10"/>
      <c r="O33" s="10"/>
      <c r="P33" s="10"/>
      <c r="Q33" s="10"/>
      <c r="R33" s="10"/>
      <c r="S33" s="65"/>
      <c r="T33" s="65"/>
      <c r="U33" s="65"/>
      <c r="V33" s="65"/>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3"/>
      <c r="BB33" s="13"/>
      <c r="BC33" s="13"/>
      <c r="BD33" s="13"/>
      <c r="BE33" s="13"/>
      <c r="BF33" s="13"/>
      <c r="BG33" s="13"/>
      <c r="BH33" s="13"/>
      <c r="BI33" s="13"/>
      <c r="BJ33" s="13"/>
      <c r="BK33" s="13"/>
    </row>
    <row r="34" spans="6:63" ht="13.5" customHeight="1">
      <c r="F34" s="7"/>
      <c r="G34" s="188">
        <v>60</v>
      </c>
      <c r="H34" s="188"/>
      <c r="I34" s="188"/>
      <c r="M34" s="205">
        <v>190631</v>
      </c>
      <c r="N34" s="218"/>
      <c r="O34" s="218"/>
      <c r="P34" s="218"/>
      <c r="Q34" s="218"/>
      <c r="R34" s="218"/>
      <c r="S34" s="206"/>
      <c r="T34" s="206"/>
      <c r="U34" s="206"/>
      <c r="V34" s="206"/>
      <c r="W34" s="218">
        <v>165664</v>
      </c>
      <c r="X34" s="218"/>
      <c r="Y34" s="218"/>
      <c r="Z34" s="218"/>
      <c r="AA34" s="218"/>
      <c r="AB34" s="218"/>
      <c r="AC34" s="218"/>
      <c r="AD34" s="218"/>
      <c r="AE34" s="218"/>
      <c r="AF34" s="218"/>
      <c r="AG34" s="218">
        <v>24607</v>
      </c>
      <c r="AH34" s="218"/>
      <c r="AI34" s="218"/>
      <c r="AJ34" s="218"/>
      <c r="AK34" s="218"/>
      <c r="AL34" s="218"/>
      <c r="AM34" s="218"/>
      <c r="AN34" s="218"/>
      <c r="AO34" s="218"/>
      <c r="AP34" s="218"/>
      <c r="AQ34" s="218">
        <v>360</v>
      </c>
      <c r="AR34" s="218"/>
      <c r="AS34" s="218"/>
      <c r="AT34" s="218"/>
      <c r="AU34" s="218"/>
      <c r="AV34" s="218"/>
      <c r="AW34" s="218"/>
      <c r="AX34" s="218"/>
      <c r="AY34" s="218"/>
      <c r="AZ34" s="218"/>
      <c r="BA34" s="207">
        <v>83255</v>
      </c>
      <c r="BB34" s="207"/>
      <c r="BC34" s="207"/>
      <c r="BD34" s="207"/>
      <c r="BE34" s="207"/>
      <c r="BF34" s="207"/>
      <c r="BG34" s="207"/>
      <c r="BH34" s="207"/>
      <c r="BI34" s="207"/>
      <c r="BJ34" s="207"/>
      <c r="BK34" s="13"/>
    </row>
    <row r="35" spans="6:63" ht="13.5" customHeight="1">
      <c r="F35" s="7" t="s">
        <v>250</v>
      </c>
      <c r="G35" s="188">
        <v>61</v>
      </c>
      <c r="H35" s="188"/>
      <c r="I35" s="188"/>
      <c r="M35" s="205">
        <v>163197</v>
      </c>
      <c r="N35" s="218"/>
      <c r="O35" s="218"/>
      <c r="P35" s="218"/>
      <c r="Q35" s="218"/>
      <c r="R35" s="218"/>
      <c r="S35" s="206" t="s">
        <v>302</v>
      </c>
      <c r="T35" s="206"/>
      <c r="U35" s="206"/>
      <c r="V35" s="206"/>
      <c r="W35" s="218">
        <v>144461</v>
      </c>
      <c r="X35" s="218"/>
      <c r="Y35" s="218"/>
      <c r="Z35" s="218"/>
      <c r="AA35" s="218"/>
      <c r="AB35" s="218"/>
      <c r="AC35" s="218"/>
      <c r="AD35" s="218"/>
      <c r="AE35" s="218"/>
      <c r="AF35" s="218"/>
      <c r="AG35" s="218">
        <v>18323</v>
      </c>
      <c r="AH35" s="218"/>
      <c r="AI35" s="218"/>
      <c r="AJ35" s="218"/>
      <c r="AK35" s="218"/>
      <c r="AL35" s="218"/>
      <c r="AM35" s="218"/>
      <c r="AN35" s="218"/>
      <c r="AO35" s="218"/>
      <c r="AP35" s="218"/>
      <c r="AQ35" s="218">
        <v>412</v>
      </c>
      <c r="AR35" s="218"/>
      <c r="AS35" s="218"/>
      <c r="AT35" s="218"/>
      <c r="AU35" s="218"/>
      <c r="AV35" s="218"/>
      <c r="AW35" s="218"/>
      <c r="AX35" s="218"/>
      <c r="AY35" s="218"/>
      <c r="AZ35" s="218"/>
      <c r="BA35" s="207">
        <v>72147</v>
      </c>
      <c r="BB35" s="207"/>
      <c r="BC35" s="207"/>
      <c r="BD35" s="207"/>
      <c r="BE35" s="207"/>
      <c r="BF35" s="207"/>
      <c r="BG35" s="207"/>
      <c r="BH35" s="207"/>
      <c r="BI35" s="207"/>
      <c r="BJ35" s="207"/>
      <c r="BK35" s="13"/>
    </row>
    <row r="36" spans="6:63" ht="13.5" customHeight="1">
      <c r="F36" s="7" t="s">
        <v>250</v>
      </c>
      <c r="G36" s="188">
        <v>62</v>
      </c>
      <c r="H36" s="188"/>
      <c r="I36" s="188"/>
      <c r="M36" s="205">
        <v>163375</v>
      </c>
      <c r="N36" s="218"/>
      <c r="O36" s="218"/>
      <c r="P36" s="218"/>
      <c r="Q36" s="218"/>
      <c r="R36" s="218"/>
      <c r="S36" s="206" t="s">
        <v>303</v>
      </c>
      <c r="T36" s="206"/>
      <c r="U36" s="206"/>
      <c r="V36" s="206"/>
      <c r="W36" s="218">
        <v>146691</v>
      </c>
      <c r="X36" s="218"/>
      <c r="Y36" s="218"/>
      <c r="Z36" s="218"/>
      <c r="AA36" s="218"/>
      <c r="AB36" s="218"/>
      <c r="AC36" s="218"/>
      <c r="AD36" s="218"/>
      <c r="AE36" s="218"/>
      <c r="AF36" s="218"/>
      <c r="AG36" s="218">
        <v>15746</v>
      </c>
      <c r="AH36" s="218"/>
      <c r="AI36" s="218"/>
      <c r="AJ36" s="218"/>
      <c r="AK36" s="218"/>
      <c r="AL36" s="218"/>
      <c r="AM36" s="218"/>
      <c r="AN36" s="218"/>
      <c r="AO36" s="218"/>
      <c r="AP36" s="218"/>
      <c r="AQ36" s="218">
        <v>285</v>
      </c>
      <c r="AR36" s="218"/>
      <c r="AS36" s="218"/>
      <c r="AT36" s="218"/>
      <c r="AU36" s="218"/>
      <c r="AV36" s="218"/>
      <c r="AW36" s="218"/>
      <c r="AX36" s="218"/>
      <c r="AY36" s="218"/>
      <c r="AZ36" s="218"/>
      <c r="BA36" s="207">
        <v>71932</v>
      </c>
      <c r="BB36" s="207"/>
      <c r="BC36" s="207"/>
      <c r="BD36" s="207"/>
      <c r="BE36" s="207"/>
      <c r="BF36" s="207"/>
      <c r="BG36" s="207"/>
      <c r="BH36" s="207"/>
      <c r="BI36" s="207"/>
      <c r="BJ36" s="207"/>
      <c r="BK36" s="13"/>
    </row>
    <row r="37" spans="6:63" ht="13.5" customHeight="1">
      <c r="F37" s="7"/>
      <c r="G37" s="188">
        <v>63</v>
      </c>
      <c r="H37" s="188"/>
      <c r="I37" s="188"/>
      <c r="M37" s="205">
        <v>169326</v>
      </c>
      <c r="N37" s="218"/>
      <c r="O37" s="218"/>
      <c r="P37" s="218"/>
      <c r="Q37" s="218"/>
      <c r="R37" s="218"/>
      <c r="S37" s="206"/>
      <c r="T37" s="206"/>
      <c r="U37" s="206"/>
      <c r="V37" s="206"/>
      <c r="W37" s="218">
        <v>147706</v>
      </c>
      <c r="X37" s="218"/>
      <c r="Y37" s="218"/>
      <c r="Z37" s="218"/>
      <c r="AA37" s="218"/>
      <c r="AB37" s="218"/>
      <c r="AC37" s="218"/>
      <c r="AD37" s="218"/>
      <c r="AE37" s="218"/>
      <c r="AF37" s="218"/>
      <c r="AG37" s="218">
        <v>21314</v>
      </c>
      <c r="AH37" s="218"/>
      <c r="AI37" s="218"/>
      <c r="AJ37" s="218"/>
      <c r="AK37" s="218"/>
      <c r="AL37" s="218"/>
      <c r="AM37" s="218"/>
      <c r="AN37" s="218"/>
      <c r="AO37" s="218"/>
      <c r="AP37" s="218"/>
      <c r="AQ37" s="218">
        <v>305</v>
      </c>
      <c r="AR37" s="218"/>
      <c r="AS37" s="218"/>
      <c r="AT37" s="218"/>
      <c r="AU37" s="218"/>
      <c r="AV37" s="218"/>
      <c r="AW37" s="218"/>
      <c r="AX37" s="218"/>
      <c r="AY37" s="218"/>
      <c r="AZ37" s="218"/>
      <c r="BA37" s="207">
        <v>78494</v>
      </c>
      <c r="BB37" s="207"/>
      <c r="BC37" s="207"/>
      <c r="BD37" s="207"/>
      <c r="BE37" s="207"/>
      <c r="BF37" s="207"/>
      <c r="BG37" s="207"/>
      <c r="BH37" s="207"/>
      <c r="BI37" s="207"/>
      <c r="BJ37" s="207"/>
      <c r="BK37" s="13"/>
    </row>
    <row r="38" spans="3:63" ht="13.5" customHeight="1">
      <c r="C38" s="7" t="s">
        <v>250</v>
      </c>
      <c r="D38" s="189" t="s">
        <v>214</v>
      </c>
      <c r="E38" s="189"/>
      <c r="F38" s="189"/>
      <c r="G38" s="188" t="s">
        <v>25</v>
      </c>
      <c r="H38" s="188"/>
      <c r="I38" s="188"/>
      <c r="J38" s="204" t="s">
        <v>24</v>
      </c>
      <c r="K38" s="204"/>
      <c r="L38" s="8"/>
      <c r="M38" s="205">
        <v>167914</v>
      </c>
      <c r="N38" s="218"/>
      <c r="O38" s="218"/>
      <c r="P38" s="218"/>
      <c r="Q38" s="218"/>
      <c r="R38" s="218"/>
      <c r="S38" s="206" t="s">
        <v>304</v>
      </c>
      <c r="T38" s="206"/>
      <c r="U38" s="206"/>
      <c r="V38" s="206"/>
      <c r="W38" s="218">
        <v>150125</v>
      </c>
      <c r="X38" s="218"/>
      <c r="Y38" s="218"/>
      <c r="Z38" s="218"/>
      <c r="AA38" s="218"/>
      <c r="AB38" s="218"/>
      <c r="AC38" s="218"/>
      <c r="AD38" s="218"/>
      <c r="AE38" s="218"/>
      <c r="AF38" s="218"/>
      <c r="AG38" s="218">
        <v>17346</v>
      </c>
      <c r="AH38" s="218"/>
      <c r="AI38" s="218"/>
      <c r="AJ38" s="218"/>
      <c r="AK38" s="218"/>
      <c r="AL38" s="218"/>
      <c r="AM38" s="218"/>
      <c r="AN38" s="218"/>
      <c r="AO38" s="218"/>
      <c r="AP38" s="218"/>
      <c r="AQ38" s="218">
        <v>444</v>
      </c>
      <c r="AR38" s="218"/>
      <c r="AS38" s="218"/>
      <c r="AT38" s="218"/>
      <c r="AU38" s="218"/>
      <c r="AV38" s="218"/>
      <c r="AW38" s="218"/>
      <c r="AX38" s="218"/>
      <c r="AY38" s="218"/>
      <c r="AZ38" s="218"/>
      <c r="BA38" s="207">
        <v>76062</v>
      </c>
      <c r="BB38" s="207"/>
      <c r="BC38" s="207"/>
      <c r="BD38" s="207"/>
      <c r="BE38" s="207"/>
      <c r="BF38" s="207"/>
      <c r="BG38" s="207"/>
      <c r="BH38" s="207"/>
      <c r="BI38" s="207"/>
      <c r="BJ38" s="207"/>
      <c r="BK38" s="13"/>
    </row>
    <row r="39" spans="3:63" ht="13.5" customHeight="1">
      <c r="C39" s="7"/>
      <c r="D39" s="7"/>
      <c r="E39" s="7"/>
      <c r="F39" s="7"/>
      <c r="G39" s="7"/>
      <c r="H39" s="7"/>
      <c r="I39" s="7"/>
      <c r="J39" s="8"/>
      <c r="K39" s="8"/>
      <c r="L39" s="8"/>
      <c r="M39" s="85"/>
      <c r="N39" s="10"/>
      <c r="O39" s="10"/>
      <c r="P39" s="10"/>
      <c r="Q39" s="10"/>
      <c r="R39" s="10"/>
      <c r="S39" s="65"/>
      <c r="T39" s="65"/>
      <c r="U39" s="65"/>
      <c r="V39" s="65"/>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3"/>
      <c r="BB39" s="13"/>
      <c r="BC39" s="13"/>
      <c r="BD39" s="13"/>
      <c r="BE39" s="13"/>
      <c r="BF39" s="13"/>
      <c r="BG39" s="13"/>
      <c r="BH39" s="13"/>
      <c r="BI39" s="13"/>
      <c r="BJ39" s="13"/>
      <c r="BK39" s="13"/>
    </row>
    <row r="40" spans="7:63" ht="13.5" customHeight="1">
      <c r="G40" s="178" t="s">
        <v>257</v>
      </c>
      <c r="H40" s="178"/>
      <c r="I40" s="178"/>
      <c r="M40" s="205">
        <v>187805</v>
      </c>
      <c r="N40" s="218"/>
      <c r="O40" s="218"/>
      <c r="P40" s="218"/>
      <c r="Q40" s="218"/>
      <c r="R40" s="218"/>
      <c r="S40" s="206"/>
      <c r="T40" s="206"/>
      <c r="U40" s="206"/>
      <c r="V40" s="206"/>
      <c r="W40" s="218">
        <v>165107</v>
      </c>
      <c r="X40" s="218"/>
      <c r="Y40" s="218"/>
      <c r="Z40" s="218"/>
      <c r="AA40" s="218"/>
      <c r="AB40" s="218"/>
      <c r="AC40" s="218"/>
      <c r="AD40" s="218"/>
      <c r="AE40" s="218"/>
      <c r="AF40" s="218"/>
      <c r="AG40" s="218">
        <v>22468</v>
      </c>
      <c r="AH40" s="218"/>
      <c r="AI40" s="218"/>
      <c r="AJ40" s="218"/>
      <c r="AK40" s="218"/>
      <c r="AL40" s="218"/>
      <c r="AM40" s="218"/>
      <c r="AN40" s="218"/>
      <c r="AO40" s="218"/>
      <c r="AP40" s="218"/>
      <c r="AQ40" s="218">
        <v>230</v>
      </c>
      <c r="AR40" s="218"/>
      <c r="AS40" s="218"/>
      <c r="AT40" s="218"/>
      <c r="AU40" s="218"/>
      <c r="AV40" s="218"/>
      <c r="AW40" s="218"/>
      <c r="AX40" s="218"/>
      <c r="AY40" s="218"/>
      <c r="AZ40" s="218"/>
      <c r="BA40" s="207">
        <v>85841</v>
      </c>
      <c r="BB40" s="207"/>
      <c r="BC40" s="207"/>
      <c r="BD40" s="207"/>
      <c r="BE40" s="207"/>
      <c r="BF40" s="207"/>
      <c r="BG40" s="207"/>
      <c r="BH40" s="207"/>
      <c r="BI40" s="207"/>
      <c r="BJ40" s="207"/>
      <c r="BK40" s="13"/>
    </row>
    <row r="41" spans="6:63" ht="13.5" customHeight="1">
      <c r="F41" s="7" t="s">
        <v>250</v>
      </c>
      <c r="G41" s="178" t="s">
        <v>26</v>
      </c>
      <c r="H41" s="178"/>
      <c r="I41" s="178"/>
      <c r="M41" s="205">
        <v>170485</v>
      </c>
      <c r="N41" s="218"/>
      <c r="O41" s="218"/>
      <c r="P41" s="218"/>
      <c r="Q41" s="218"/>
      <c r="R41" s="218"/>
      <c r="S41" s="206" t="s">
        <v>305</v>
      </c>
      <c r="T41" s="206"/>
      <c r="U41" s="206"/>
      <c r="V41" s="206"/>
      <c r="W41" s="218">
        <v>151074</v>
      </c>
      <c r="X41" s="218"/>
      <c r="Y41" s="218"/>
      <c r="Z41" s="218"/>
      <c r="AA41" s="218"/>
      <c r="AB41" s="218"/>
      <c r="AC41" s="218"/>
      <c r="AD41" s="218"/>
      <c r="AE41" s="218"/>
      <c r="AF41" s="218"/>
      <c r="AG41" s="218">
        <v>19083</v>
      </c>
      <c r="AH41" s="218"/>
      <c r="AI41" s="218"/>
      <c r="AJ41" s="218"/>
      <c r="AK41" s="218"/>
      <c r="AL41" s="218"/>
      <c r="AM41" s="218"/>
      <c r="AN41" s="218"/>
      <c r="AO41" s="218"/>
      <c r="AP41" s="218"/>
      <c r="AQ41" s="218">
        <v>329</v>
      </c>
      <c r="AR41" s="218"/>
      <c r="AS41" s="218"/>
      <c r="AT41" s="218"/>
      <c r="AU41" s="218"/>
      <c r="AV41" s="218"/>
      <c r="AW41" s="218"/>
      <c r="AX41" s="218"/>
      <c r="AY41" s="218"/>
      <c r="AZ41" s="218"/>
      <c r="BA41" s="207">
        <v>77298</v>
      </c>
      <c r="BB41" s="207"/>
      <c r="BC41" s="207"/>
      <c r="BD41" s="207"/>
      <c r="BE41" s="207"/>
      <c r="BF41" s="207"/>
      <c r="BG41" s="207"/>
      <c r="BH41" s="207"/>
      <c r="BI41" s="207"/>
      <c r="BJ41" s="207"/>
      <c r="BK41" s="13"/>
    </row>
    <row r="42" spans="6:63" ht="13.5" customHeight="1">
      <c r="F42" s="7" t="s">
        <v>250</v>
      </c>
      <c r="G42" s="178" t="s">
        <v>27</v>
      </c>
      <c r="H42" s="178"/>
      <c r="I42" s="178"/>
      <c r="M42" s="205">
        <v>155594</v>
      </c>
      <c r="N42" s="218"/>
      <c r="O42" s="218"/>
      <c r="P42" s="218"/>
      <c r="Q42" s="218"/>
      <c r="R42" s="218"/>
      <c r="S42" s="206" t="s">
        <v>306</v>
      </c>
      <c r="T42" s="206"/>
      <c r="U42" s="206"/>
      <c r="V42" s="206"/>
      <c r="W42" s="218">
        <v>138548</v>
      </c>
      <c r="X42" s="218"/>
      <c r="Y42" s="218"/>
      <c r="Z42" s="218"/>
      <c r="AA42" s="218"/>
      <c r="AB42" s="218"/>
      <c r="AC42" s="218"/>
      <c r="AD42" s="218"/>
      <c r="AE42" s="218"/>
      <c r="AF42" s="218"/>
      <c r="AG42" s="218">
        <v>16584</v>
      </c>
      <c r="AH42" s="218"/>
      <c r="AI42" s="218"/>
      <c r="AJ42" s="218"/>
      <c r="AK42" s="218"/>
      <c r="AL42" s="218"/>
      <c r="AM42" s="218"/>
      <c r="AN42" s="218"/>
      <c r="AO42" s="218"/>
      <c r="AP42" s="218"/>
      <c r="AQ42" s="218">
        <v>463</v>
      </c>
      <c r="AR42" s="218"/>
      <c r="AS42" s="218"/>
      <c r="AT42" s="218"/>
      <c r="AU42" s="218"/>
      <c r="AV42" s="218"/>
      <c r="AW42" s="218"/>
      <c r="AX42" s="218"/>
      <c r="AY42" s="218"/>
      <c r="AZ42" s="218"/>
      <c r="BA42" s="207">
        <v>72781</v>
      </c>
      <c r="BB42" s="207"/>
      <c r="BC42" s="207"/>
      <c r="BD42" s="207"/>
      <c r="BE42" s="207"/>
      <c r="BF42" s="207"/>
      <c r="BG42" s="207"/>
      <c r="BH42" s="207"/>
      <c r="BI42" s="207"/>
      <c r="BJ42" s="207"/>
      <c r="BK42" s="13"/>
    </row>
    <row r="43" spans="6:63" ht="13.5" customHeight="1">
      <c r="F43" s="7"/>
      <c r="G43" s="178" t="s">
        <v>28</v>
      </c>
      <c r="H43" s="178"/>
      <c r="I43" s="178"/>
      <c r="M43" s="205">
        <v>148858</v>
      </c>
      <c r="N43" s="218"/>
      <c r="O43" s="218"/>
      <c r="P43" s="218"/>
      <c r="Q43" s="218"/>
      <c r="R43" s="218"/>
      <c r="S43" s="206"/>
      <c r="T43" s="206"/>
      <c r="U43" s="206"/>
      <c r="V43" s="206"/>
      <c r="W43" s="218">
        <v>131033</v>
      </c>
      <c r="X43" s="218"/>
      <c r="Y43" s="218"/>
      <c r="Z43" s="218"/>
      <c r="AA43" s="218"/>
      <c r="AB43" s="218"/>
      <c r="AC43" s="218"/>
      <c r="AD43" s="218"/>
      <c r="AE43" s="218"/>
      <c r="AF43" s="218"/>
      <c r="AG43" s="218">
        <v>17524</v>
      </c>
      <c r="AH43" s="218"/>
      <c r="AI43" s="218"/>
      <c r="AJ43" s="218"/>
      <c r="AK43" s="218"/>
      <c r="AL43" s="218"/>
      <c r="AM43" s="218"/>
      <c r="AN43" s="218"/>
      <c r="AO43" s="218"/>
      <c r="AP43" s="218"/>
      <c r="AQ43" s="218">
        <v>302</v>
      </c>
      <c r="AR43" s="218"/>
      <c r="AS43" s="218"/>
      <c r="AT43" s="218"/>
      <c r="AU43" s="218"/>
      <c r="AV43" s="218"/>
      <c r="AW43" s="218"/>
      <c r="AX43" s="218"/>
      <c r="AY43" s="218"/>
      <c r="AZ43" s="218"/>
      <c r="BA43" s="207">
        <v>72802</v>
      </c>
      <c r="BB43" s="207"/>
      <c r="BC43" s="207"/>
      <c r="BD43" s="207"/>
      <c r="BE43" s="207"/>
      <c r="BF43" s="207"/>
      <c r="BG43" s="207"/>
      <c r="BH43" s="207"/>
      <c r="BI43" s="207"/>
      <c r="BJ43" s="207"/>
      <c r="BK43" s="13"/>
    </row>
    <row r="44" spans="6:63" ht="13.5" customHeight="1">
      <c r="F44" s="7" t="s">
        <v>250</v>
      </c>
      <c r="G44" s="178" t="s">
        <v>29</v>
      </c>
      <c r="H44" s="178"/>
      <c r="I44" s="178"/>
      <c r="M44" s="205">
        <v>131438</v>
      </c>
      <c r="N44" s="218"/>
      <c r="O44" s="218"/>
      <c r="P44" s="218"/>
      <c r="Q44" s="218"/>
      <c r="R44" s="218"/>
      <c r="S44" s="206" t="s">
        <v>307</v>
      </c>
      <c r="T44" s="206"/>
      <c r="U44" s="206"/>
      <c r="V44" s="206"/>
      <c r="W44" s="218">
        <v>118796</v>
      </c>
      <c r="X44" s="218"/>
      <c r="Y44" s="218"/>
      <c r="Z44" s="218"/>
      <c r="AA44" s="218"/>
      <c r="AB44" s="218"/>
      <c r="AC44" s="218"/>
      <c r="AD44" s="218"/>
      <c r="AE44" s="218"/>
      <c r="AF44" s="218"/>
      <c r="AG44" s="218">
        <v>12236</v>
      </c>
      <c r="AH44" s="218"/>
      <c r="AI44" s="218"/>
      <c r="AJ44" s="218"/>
      <c r="AK44" s="218"/>
      <c r="AL44" s="218"/>
      <c r="AM44" s="218"/>
      <c r="AN44" s="218"/>
      <c r="AO44" s="218"/>
      <c r="AP44" s="218"/>
      <c r="AQ44" s="218">
        <v>407</v>
      </c>
      <c r="AR44" s="218"/>
      <c r="AS44" s="218"/>
      <c r="AT44" s="218"/>
      <c r="AU44" s="218"/>
      <c r="AV44" s="218"/>
      <c r="AW44" s="218"/>
      <c r="AX44" s="218"/>
      <c r="AY44" s="218"/>
      <c r="AZ44" s="218"/>
      <c r="BA44" s="207">
        <v>63737</v>
      </c>
      <c r="BB44" s="207"/>
      <c r="BC44" s="207"/>
      <c r="BD44" s="207"/>
      <c r="BE44" s="207"/>
      <c r="BF44" s="207"/>
      <c r="BG44" s="207"/>
      <c r="BH44" s="207"/>
      <c r="BI44" s="207"/>
      <c r="BJ44" s="207"/>
      <c r="BK44" s="13"/>
    </row>
    <row r="45" spans="6:63" ht="13.5" customHeight="1">
      <c r="F45" s="7"/>
      <c r="G45" s="2"/>
      <c r="H45" s="2"/>
      <c r="I45" s="2"/>
      <c r="M45" s="85"/>
      <c r="N45" s="10"/>
      <c r="O45" s="10"/>
      <c r="P45" s="10"/>
      <c r="Q45" s="10"/>
      <c r="R45" s="10"/>
      <c r="S45" s="65"/>
      <c r="T45" s="65"/>
      <c r="U45" s="65"/>
      <c r="V45" s="65"/>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3"/>
      <c r="BB45" s="13"/>
      <c r="BC45" s="13"/>
      <c r="BD45" s="13"/>
      <c r="BE45" s="13"/>
      <c r="BF45" s="13"/>
      <c r="BG45" s="13"/>
      <c r="BH45" s="13"/>
      <c r="BI45" s="13"/>
      <c r="BJ45" s="13"/>
      <c r="BK45" s="13"/>
    </row>
    <row r="46" spans="6:63" ht="13.5" customHeight="1">
      <c r="F46" s="7"/>
      <c r="G46" s="178" t="s">
        <v>260</v>
      </c>
      <c r="H46" s="178"/>
      <c r="I46" s="178"/>
      <c r="M46" s="205">
        <v>142734</v>
      </c>
      <c r="N46" s="218"/>
      <c r="O46" s="218"/>
      <c r="P46" s="218"/>
      <c r="Q46" s="218"/>
      <c r="R46" s="218"/>
      <c r="S46" s="206"/>
      <c r="T46" s="206"/>
      <c r="U46" s="206"/>
      <c r="V46" s="206"/>
      <c r="W46" s="218">
        <v>126070</v>
      </c>
      <c r="X46" s="218"/>
      <c r="Y46" s="218"/>
      <c r="Z46" s="218"/>
      <c r="AA46" s="218"/>
      <c r="AB46" s="218"/>
      <c r="AC46" s="218"/>
      <c r="AD46" s="218"/>
      <c r="AE46" s="218"/>
      <c r="AF46" s="218"/>
      <c r="AG46" s="218">
        <v>16015</v>
      </c>
      <c r="AH46" s="218"/>
      <c r="AI46" s="218"/>
      <c r="AJ46" s="218"/>
      <c r="AK46" s="218"/>
      <c r="AL46" s="218"/>
      <c r="AM46" s="218"/>
      <c r="AN46" s="218"/>
      <c r="AO46" s="218"/>
      <c r="AP46" s="218"/>
      <c r="AQ46" s="218">
        <v>650</v>
      </c>
      <c r="AR46" s="218"/>
      <c r="AS46" s="218"/>
      <c r="AT46" s="218"/>
      <c r="AU46" s="218"/>
      <c r="AV46" s="218"/>
      <c r="AW46" s="218"/>
      <c r="AX46" s="218"/>
      <c r="AY46" s="218"/>
      <c r="AZ46" s="218"/>
      <c r="BA46" s="207">
        <v>68802</v>
      </c>
      <c r="BB46" s="207"/>
      <c r="BC46" s="207"/>
      <c r="BD46" s="207"/>
      <c r="BE46" s="207"/>
      <c r="BF46" s="207"/>
      <c r="BG46" s="207"/>
      <c r="BH46" s="207"/>
      <c r="BI46" s="207"/>
      <c r="BJ46" s="207"/>
      <c r="BK46" s="13"/>
    </row>
    <row r="47" spans="6:63" ht="13.5" customHeight="1">
      <c r="F47" s="7" t="s">
        <v>250</v>
      </c>
      <c r="G47" s="178" t="s">
        <v>30</v>
      </c>
      <c r="H47" s="178"/>
      <c r="I47" s="178"/>
      <c r="M47" s="205">
        <v>123026</v>
      </c>
      <c r="N47" s="218"/>
      <c r="O47" s="218"/>
      <c r="P47" s="218"/>
      <c r="Q47" s="218"/>
      <c r="R47" s="218"/>
      <c r="S47" s="206" t="s">
        <v>308</v>
      </c>
      <c r="T47" s="206"/>
      <c r="U47" s="206"/>
      <c r="V47" s="206"/>
      <c r="W47" s="218">
        <v>111133</v>
      </c>
      <c r="X47" s="218"/>
      <c r="Y47" s="218"/>
      <c r="Z47" s="218"/>
      <c r="AA47" s="218"/>
      <c r="AB47" s="218"/>
      <c r="AC47" s="218"/>
      <c r="AD47" s="218"/>
      <c r="AE47" s="218"/>
      <c r="AF47" s="218"/>
      <c r="AG47" s="218">
        <v>11346</v>
      </c>
      <c r="AH47" s="218"/>
      <c r="AI47" s="218"/>
      <c r="AJ47" s="218"/>
      <c r="AK47" s="218"/>
      <c r="AL47" s="218"/>
      <c r="AM47" s="218"/>
      <c r="AN47" s="218"/>
      <c r="AO47" s="218"/>
      <c r="AP47" s="218"/>
      <c r="AQ47" s="218">
        <v>541</v>
      </c>
      <c r="AR47" s="218"/>
      <c r="AS47" s="218"/>
      <c r="AT47" s="218"/>
      <c r="AU47" s="218"/>
      <c r="AV47" s="218"/>
      <c r="AW47" s="218"/>
      <c r="AX47" s="218"/>
      <c r="AY47" s="218"/>
      <c r="AZ47" s="218"/>
      <c r="BA47" s="207">
        <v>59464</v>
      </c>
      <c r="BB47" s="207"/>
      <c r="BC47" s="207"/>
      <c r="BD47" s="207"/>
      <c r="BE47" s="207"/>
      <c r="BF47" s="207"/>
      <c r="BG47" s="207"/>
      <c r="BH47" s="207"/>
      <c r="BI47" s="207"/>
      <c r="BJ47" s="207"/>
      <c r="BK47" s="13"/>
    </row>
    <row r="48" spans="6:63" ht="13.5" customHeight="1">
      <c r="F48" s="7" t="s">
        <v>250</v>
      </c>
      <c r="G48" s="178" t="s">
        <v>31</v>
      </c>
      <c r="H48" s="178"/>
      <c r="I48" s="178"/>
      <c r="M48" s="205">
        <v>120406</v>
      </c>
      <c r="N48" s="218"/>
      <c r="O48" s="218"/>
      <c r="P48" s="218"/>
      <c r="Q48" s="218"/>
      <c r="R48" s="218"/>
      <c r="S48" s="206" t="s">
        <v>309</v>
      </c>
      <c r="T48" s="206"/>
      <c r="U48" s="206"/>
      <c r="V48" s="206"/>
      <c r="W48" s="218">
        <v>107918</v>
      </c>
      <c r="X48" s="218"/>
      <c r="Y48" s="218"/>
      <c r="Z48" s="218"/>
      <c r="AA48" s="218"/>
      <c r="AB48" s="218"/>
      <c r="AC48" s="218"/>
      <c r="AD48" s="218"/>
      <c r="AE48" s="218"/>
      <c r="AF48" s="218"/>
      <c r="AG48" s="218">
        <v>11993</v>
      </c>
      <c r="AH48" s="218"/>
      <c r="AI48" s="218"/>
      <c r="AJ48" s="218"/>
      <c r="AK48" s="218"/>
      <c r="AL48" s="218"/>
      <c r="AM48" s="218"/>
      <c r="AN48" s="218"/>
      <c r="AO48" s="218"/>
      <c r="AP48" s="218"/>
      <c r="AQ48" s="218">
        <v>492</v>
      </c>
      <c r="AR48" s="218"/>
      <c r="AS48" s="218"/>
      <c r="AT48" s="218"/>
      <c r="AU48" s="218"/>
      <c r="AV48" s="218"/>
      <c r="AW48" s="218"/>
      <c r="AX48" s="218"/>
      <c r="AY48" s="218"/>
      <c r="AZ48" s="218"/>
      <c r="BA48" s="207">
        <v>58932</v>
      </c>
      <c r="BB48" s="207"/>
      <c r="BC48" s="207"/>
      <c r="BD48" s="207"/>
      <c r="BE48" s="207"/>
      <c r="BF48" s="207"/>
      <c r="BG48" s="207"/>
      <c r="BH48" s="207"/>
      <c r="BI48" s="207"/>
      <c r="BJ48" s="207"/>
      <c r="BK48" s="13"/>
    </row>
    <row r="49" spans="6:63" ht="13.5" customHeight="1">
      <c r="F49" s="7"/>
      <c r="G49" s="178" t="s">
        <v>263</v>
      </c>
      <c r="H49" s="178"/>
      <c r="I49" s="178"/>
      <c r="M49" s="205">
        <v>154684</v>
      </c>
      <c r="N49" s="218"/>
      <c r="O49" s="218"/>
      <c r="P49" s="218"/>
      <c r="Q49" s="218"/>
      <c r="R49" s="218"/>
      <c r="S49" s="206"/>
      <c r="T49" s="206"/>
      <c r="U49" s="206"/>
      <c r="V49" s="206"/>
      <c r="W49" s="218">
        <v>135446</v>
      </c>
      <c r="X49" s="218"/>
      <c r="Y49" s="218"/>
      <c r="Z49" s="218"/>
      <c r="AA49" s="218"/>
      <c r="AB49" s="218"/>
      <c r="AC49" s="218"/>
      <c r="AD49" s="218"/>
      <c r="AE49" s="218"/>
      <c r="AF49" s="218"/>
      <c r="AG49" s="218">
        <v>18786</v>
      </c>
      <c r="AH49" s="218"/>
      <c r="AI49" s="218"/>
      <c r="AJ49" s="218"/>
      <c r="AK49" s="218"/>
      <c r="AL49" s="218"/>
      <c r="AM49" s="218"/>
      <c r="AN49" s="218"/>
      <c r="AO49" s="218"/>
      <c r="AP49" s="218"/>
      <c r="AQ49" s="218">
        <v>452</v>
      </c>
      <c r="AR49" s="218"/>
      <c r="AS49" s="218"/>
      <c r="AT49" s="218"/>
      <c r="AU49" s="218"/>
      <c r="AV49" s="218"/>
      <c r="AW49" s="218"/>
      <c r="AX49" s="218"/>
      <c r="AY49" s="218"/>
      <c r="AZ49" s="218"/>
      <c r="BA49" s="207">
        <v>74895</v>
      </c>
      <c r="BB49" s="207"/>
      <c r="BC49" s="207"/>
      <c r="BD49" s="207"/>
      <c r="BE49" s="207"/>
      <c r="BF49" s="207"/>
      <c r="BG49" s="207"/>
      <c r="BH49" s="207"/>
      <c r="BI49" s="207"/>
      <c r="BJ49" s="207"/>
      <c r="BK49" s="13"/>
    </row>
    <row r="50" spans="6:63" ht="13.5" customHeight="1">
      <c r="F50" s="7" t="s">
        <v>250</v>
      </c>
      <c r="G50" s="178" t="s">
        <v>264</v>
      </c>
      <c r="H50" s="178"/>
      <c r="I50" s="178"/>
      <c r="M50" s="205">
        <v>122710</v>
      </c>
      <c r="N50" s="218"/>
      <c r="O50" s="218"/>
      <c r="P50" s="218"/>
      <c r="Q50" s="218"/>
      <c r="R50" s="218"/>
      <c r="S50" s="206" t="s">
        <v>310</v>
      </c>
      <c r="T50" s="206"/>
      <c r="U50" s="206"/>
      <c r="V50" s="206"/>
      <c r="W50" s="218">
        <v>110211</v>
      </c>
      <c r="X50" s="218"/>
      <c r="Y50" s="218"/>
      <c r="Z50" s="218"/>
      <c r="AA50" s="218"/>
      <c r="AB50" s="218"/>
      <c r="AC50" s="218"/>
      <c r="AD50" s="218"/>
      <c r="AE50" s="218"/>
      <c r="AF50" s="218"/>
      <c r="AG50" s="218">
        <v>11915</v>
      </c>
      <c r="AH50" s="218"/>
      <c r="AI50" s="218"/>
      <c r="AJ50" s="218"/>
      <c r="AK50" s="218"/>
      <c r="AL50" s="218"/>
      <c r="AM50" s="218"/>
      <c r="AN50" s="218"/>
      <c r="AO50" s="218"/>
      <c r="AP50" s="218"/>
      <c r="AQ50" s="218">
        <v>580</v>
      </c>
      <c r="AR50" s="218"/>
      <c r="AS50" s="218"/>
      <c r="AT50" s="218"/>
      <c r="AU50" s="218"/>
      <c r="AV50" s="218"/>
      <c r="AW50" s="218"/>
      <c r="AX50" s="218"/>
      <c r="AY50" s="218"/>
      <c r="AZ50" s="218"/>
      <c r="BA50" s="207">
        <v>60434</v>
      </c>
      <c r="BB50" s="207"/>
      <c r="BC50" s="207"/>
      <c r="BD50" s="207"/>
      <c r="BE50" s="207"/>
      <c r="BF50" s="207"/>
      <c r="BG50" s="207"/>
      <c r="BH50" s="207"/>
      <c r="BI50" s="207"/>
      <c r="BJ50" s="207"/>
      <c r="BK50" s="13"/>
    </row>
    <row r="51" spans="6:63" ht="13.5" customHeight="1">
      <c r="F51" s="7"/>
      <c r="G51" s="2"/>
      <c r="H51" s="2"/>
      <c r="I51" s="2"/>
      <c r="M51" s="85"/>
      <c r="N51" s="10"/>
      <c r="O51" s="10"/>
      <c r="P51" s="10"/>
      <c r="Q51" s="10"/>
      <c r="R51" s="10"/>
      <c r="S51" s="65"/>
      <c r="T51" s="65"/>
      <c r="U51" s="65"/>
      <c r="V51" s="65"/>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3"/>
      <c r="BB51" s="13"/>
      <c r="BC51" s="13"/>
      <c r="BD51" s="13"/>
      <c r="BE51" s="13"/>
      <c r="BF51" s="13"/>
      <c r="BG51" s="13"/>
      <c r="BH51" s="13"/>
      <c r="BI51" s="13"/>
      <c r="BJ51" s="13"/>
      <c r="BK51" s="13"/>
    </row>
    <row r="52" spans="7:63" ht="13.5" customHeight="1">
      <c r="G52" s="178" t="s">
        <v>266</v>
      </c>
      <c r="H52" s="178"/>
      <c r="I52" s="178"/>
      <c r="M52" s="205">
        <v>124040</v>
      </c>
      <c r="N52" s="218"/>
      <c r="O52" s="218"/>
      <c r="P52" s="218"/>
      <c r="Q52" s="218"/>
      <c r="R52" s="218"/>
      <c r="S52" s="180"/>
      <c r="T52" s="180"/>
      <c r="U52" s="180"/>
      <c r="V52" s="180"/>
      <c r="W52" s="218">
        <v>111160</v>
      </c>
      <c r="X52" s="218"/>
      <c r="Y52" s="218"/>
      <c r="Z52" s="218"/>
      <c r="AA52" s="218"/>
      <c r="AB52" s="218"/>
      <c r="AC52" s="218"/>
      <c r="AD52" s="218"/>
      <c r="AE52" s="218"/>
      <c r="AF52" s="218"/>
      <c r="AG52" s="218">
        <v>12568</v>
      </c>
      <c r="AH52" s="218"/>
      <c r="AI52" s="218"/>
      <c r="AJ52" s="218"/>
      <c r="AK52" s="218"/>
      <c r="AL52" s="218"/>
      <c r="AM52" s="218"/>
      <c r="AN52" s="218"/>
      <c r="AO52" s="218"/>
      <c r="AP52" s="218"/>
      <c r="AQ52" s="218">
        <v>306</v>
      </c>
      <c r="AR52" s="218"/>
      <c r="AS52" s="218"/>
      <c r="AT52" s="218"/>
      <c r="AU52" s="218"/>
      <c r="AV52" s="218"/>
      <c r="AW52" s="218"/>
      <c r="AX52" s="218"/>
      <c r="AY52" s="218"/>
      <c r="AZ52" s="218"/>
      <c r="BA52" s="207">
        <v>61417</v>
      </c>
      <c r="BB52" s="207"/>
      <c r="BC52" s="207"/>
      <c r="BD52" s="207"/>
      <c r="BE52" s="207"/>
      <c r="BF52" s="207"/>
      <c r="BG52" s="207"/>
      <c r="BH52" s="207"/>
      <c r="BI52" s="207"/>
      <c r="BJ52" s="207"/>
      <c r="BK52" s="13"/>
    </row>
    <row r="53" spans="6:63" s="17" customFormat="1" ht="13.5" customHeight="1">
      <c r="F53" s="7" t="s">
        <v>250</v>
      </c>
      <c r="G53" s="178" t="s">
        <v>179</v>
      </c>
      <c r="H53" s="178"/>
      <c r="I53" s="178"/>
      <c r="J53" s="6"/>
      <c r="K53" s="6"/>
      <c r="L53" s="6"/>
      <c r="M53" s="205">
        <v>112428</v>
      </c>
      <c r="N53" s="218"/>
      <c r="O53" s="218"/>
      <c r="P53" s="218"/>
      <c r="Q53" s="218"/>
      <c r="R53" s="218"/>
      <c r="S53" s="180" t="s">
        <v>311</v>
      </c>
      <c r="T53" s="180"/>
      <c r="U53" s="180"/>
      <c r="V53" s="180"/>
      <c r="W53" s="218">
        <v>103749</v>
      </c>
      <c r="X53" s="218"/>
      <c r="Y53" s="218"/>
      <c r="Z53" s="218"/>
      <c r="AA53" s="218"/>
      <c r="AB53" s="218"/>
      <c r="AC53" s="218"/>
      <c r="AD53" s="218"/>
      <c r="AE53" s="218"/>
      <c r="AF53" s="218"/>
      <c r="AG53" s="218">
        <v>83486</v>
      </c>
      <c r="AH53" s="218"/>
      <c r="AI53" s="218"/>
      <c r="AJ53" s="218"/>
      <c r="AK53" s="218"/>
      <c r="AL53" s="218"/>
      <c r="AM53" s="218"/>
      <c r="AN53" s="218"/>
      <c r="AO53" s="218"/>
      <c r="AP53" s="218"/>
      <c r="AQ53" s="218">
        <v>297</v>
      </c>
      <c r="AR53" s="218"/>
      <c r="AS53" s="218"/>
      <c r="AT53" s="218"/>
      <c r="AU53" s="218"/>
      <c r="AV53" s="218"/>
      <c r="AW53" s="218"/>
      <c r="AX53" s="218"/>
      <c r="AY53" s="218"/>
      <c r="AZ53" s="218"/>
      <c r="BA53" s="207">
        <v>57438</v>
      </c>
      <c r="BB53" s="207"/>
      <c r="BC53" s="207"/>
      <c r="BD53" s="207"/>
      <c r="BE53" s="207"/>
      <c r="BF53" s="207"/>
      <c r="BG53" s="207"/>
      <c r="BH53" s="207"/>
      <c r="BI53" s="207"/>
      <c r="BJ53" s="207"/>
      <c r="BK53" s="126"/>
    </row>
    <row r="54" spans="6:63" s="17" customFormat="1" ht="13.5" customHeight="1">
      <c r="F54" s="7" t="s">
        <v>250</v>
      </c>
      <c r="G54" s="178" t="s">
        <v>267</v>
      </c>
      <c r="H54" s="178"/>
      <c r="I54" s="178"/>
      <c r="J54" s="6"/>
      <c r="K54" s="6"/>
      <c r="L54" s="6"/>
      <c r="M54" s="205">
        <v>104046</v>
      </c>
      <c r="N54" s="218"/>
      <c r="O54" s="218"/>
      <c r="P54" s="218"/>
      <c r="Q54" s="218"/>
      <c r="R54" s="218"/>
      <c r="S54" s="180"/>
      <c r="T54" s="180"/>
      <c r="U54" s="180"/>
      <c r="V54" s="180"/>
      <c r="W54" s="218">
        <v>103749</v>
      </c>
      <c r="X54" s="218"/>
      <c r="Y54" s="218"/>
      <c r="Z54" s="218"/>
      <c r="AA54" s="218"/>
      <c r="AB54" s="218"/>
      <c r="AC54" s="218"/>
      <c r="AD54" s="218"/>
      <c r="AE54" s="218"/>
      <c r="AF54" s="218"/>
      <c r="AG54" s="218">
        <v>8622</v>
      </c>
      <c r="AH54" s="218"/>
      <c r="AI54" s="218"/>
      <c r="AJ54" s="218"/>
      <c r="AK54" s="218"/>
      <c r="AL54" s="218"/>
      <c r="AM54" s="218"/>
      <c r="AN54" s="218"/>
      <c r="AO54" s="218"/>
      <c r="AP54" s="218"/>
      <c r="AQ54" s="218">
        <v>182</v>
      </c>
      <c r="AR54" s="218"/>
      <c r="AS54" s="218"/>
      <c r="AT54" s="218"/>
      <c r="AU54" s="218"/>
      <c r="AV54" s="218"/>
      <c r="AW54" s="218"/>
      <c r="AX54" s="218"/>
      <c r="AY54" s="218"/>
      <c r="AZ54" s="218"/>
      <c r="BA54" s="207">
        <v>50501</v>
      </c>
      <c r="BB54" s="207"/>
      <c r="BC54" s="207"/>
      <c r="BD54" s="207"/>
      <c r="BE54" s="207"/>
      <c r="BF54" s="207"/>
      <c r="BG54" s="207"/>
      <c r="BH54" s="207"/>
      <c r="BI54" s="207"/>
      <c r="BJ54" s="207"/>
      <c r="BK54" s="126"/>
    </row>
    <row r="55" spans="6:63" s="17" customFormat="1" ht="13.5" customHeight="1">
      <c r="F55" s="127"/>
      <c r="G55" s="178" t="s">
        <v>297</v>
      </c>
      <c r="H55" s="178"/>
      <c r="I55" s="178"/>
      <c r="M55" s="205">
        <v>102531</v>
      </c>
      <c r="N55" s="218"/>
      <c r="O55" s="218"/>
      <c r="P55" s="218"/>
      <c r="Q55" s="218"/>
      <c r="R55" s="218"/>
      <c r="S55" s="180"/>
      <c r="T55" s="180"/>
      <c r="U55" s="180"/>
      <c r="V55" s="180"/>
      <c r="W55" s="218">
        <v>92046</v>
      </c>
      <c r="X55" s="218"/>
      <c r="Y55" s="218"/>
      <c r="Z55" s="218"/>
      <c r="AA55" s="218"/>
      <c r="AB55" s="218"/>
      <c r="AC55" s="218"/>
      <c r="AD55" s="218"/>
      <c r="AE55" s="218"/>
      <c r="AF55" s="218"/>
      <c r="AG55" s="218">
        <v>10412</v>
      </c>
      <c r="AH55" s="218"/>
      <c r="AI55" s="218"/>
      <c r="AJ55" s="218"/>
      <c r="AK55" s="218"/>
      <c r="AL55" s="218"/>
      <c r="AM55" s="218"/>
      <c r="AN55" s="218"/>
      <c r="AO55" s="218"/>
      <c r="AP55" s="218"/>
      <c r="AQ55" s="218">
        <v>73</v>
      </c>
      <c r="AR55" s="218"/>
      <c r="AS55" s="218"/>
      <c r="AT55" s="218"/>
      <c r="AU55" s="218"/>
      <c r="AV55" s="218"/>
      <c r="AW55" s="218"/>
      <c r="AX55" s="218"/>
      <c r="AY55" s="218"/>
      <c r="AZ55" s="218"/>
      <c r="BA55" s="207">
        <v>52060</v>
      </c>
      <c r="BB55" s="207"/>
      <c r="BC55" s="207"/>
      <c r="BD55" s="207"/>
      <c r="BE55" s="207"/>
      <c r="BF55" s="207"/>
      <c r="BG55" s="207"/>
      <c r="BH55" s="207"/>
      <c r="BI55" s="207"/>
      <c r="BJ55" s="207"/>
      <c r="BK55" s="126"/>
    </row>
    <row r="56" spans="6:63" s="17" customFormat="1" ht="13.5" customHeight="1">
      <c r="F56" s="127" t="s">
        <v>250</v>
      </c>
      <c r="G56" s="178" t="s">
        <v>312</v>
      </c>
      <c r="H56" s="178"/>
      <c r="I56" s="178"/>
      <c r="M56" s="205">
        <v>97815</v>
      </c>
      <c r="N56" s="218"/>
      <c r="O56" s="218"/>
      <c r="P56" s="218"/>
      <c r="Q56" s="218"/>
      <c r="R56" s="218"/>
      <c r="S56" s="180"/>
      <c r="T56" s="180"/>
      <c r="U56" s="180"/>
      <c r="V56" s="180"/>
      <c r="W56" s="218">
        <v>90364</v>
      </c>
      <c r="X56" s="218"/>
      <c r="Y56" s="218"/>
      <c r="Z56" s="218"/>
      <c r="AA56" s="218"/>
      <c r="AB56" s="218"/>
      <c r="AC56" s="218"/>
      <c r="AD56" s="218"/>
      <c r="AE56" s="218"/>
      <c r="AF56" s="218"/>
      <c r="AG56" s="218">
        <v>7401</v>
      </c>
      <c r="AH56" s="218"/>
      <c r="AI56" s="218"/>
      <c r="AJ56" s="218"/>
      <c r="AK56" s="218"/>
      <c r="AL56" s="218"/>
      <c r="AM56" s="218"/>
      <c r="AN56" s="218"/>
      <c r="AO56" s="218"/>
      <c r="AP56" s="218"/>
      <c r="AQ56" s="218">
        <v>50</v>
      </c>
      <c r="AR56" s="218"/>
      <c r="AS56" s="218"/>
      <c r="AT56" s="218"/>
      <c r="AU56" s="218"/>
      <c r="AV56" s="218"/>
      <c r="AW56" s="218"/>
      <c r="AX56" s="218"/>
      <c r="AY56" s="218"/>
      <c r="AZ56" s="218"/>
      <c r="BA56" s="207">
        <v>47917</v>
      </c>
      <c r="BB56" s="207"/>
      <c r="BC56" s="207"/>
      <c r="BD56" s="207"/>
      <c r="BE56" s="207"/>
      <c r="BF56" s="207"/>
      <c r="BG56" s="207"/>
      <c r="BH56" s="207"/>
      <c r="BI56" s="207"/>
      <c r="BJ56" s="207"/>
      <c r="BK56" s="126"/>
    </row>
    <row r="57" spans="6:63" s="17" customFormat="1" ht="13.5" customHeight="1">
      <c r="F57" s="127"/>
      <c r="G57" s="149"/>
      <c r="H57" s="149"/>
      <c r="I57" s="149"/>
      <c r="M57" s="152"/>
      <c r="N57" s="16"/>
      <c r="O57" s="16"/>
      <c r="P57" s="16"/>
      <c r="Q57" s="16"/>
      <c r="R57" s="16"/>
      <c r="S57" s="144"/>
      <c r="T57" s="144"/>
      <c r="U57" s="144"/>
      <c r="V57" s="144"/>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26"/>
      <c r="BB57" s="126"/>
      <c r="BC57" s="126"/>
      <c r="BD57" s="126"/>
      <c r="BE57" s="126"/>
      <c r="BF57" s="126"/>
      <c r="BG57" s="126"/>
      <c r="BH57" s="126"/>
      <c r="BI57" s="126"/>
      <c r="BJ57" s="126"/>
      <c r="BK57" s="126"/>
    </row>
    <row r="58" spans="6:63" s="17" customFormat="1" ht="13.5" customHeight="1">
      <c r="F58" s="127"/>
      <c r="G58" s="181" t="s">
        <v>313</v>
      </c>
      <c r="H58" s="181"/>
      <c r="I58" s="181"/>
      <c r="M58" s="217">
        <v>96433</v>
      </c>
      <c r="N58" s="214"/>
      <c r="O58" s="214"/>
      <c r="P58" s="214"/>
      <c r="Q58" s="214"/>
      <c r="R58" s="214"/>
      <c r="S58" s="144"/>
      <c r="T58" s="144"/>
      <c r="U58" s="144"/>
      <c r="V58" s="144"/>
      <c r="W58" s="214">
        <v>86597</v>
      </c>
      <c r="X58" s="214"/>
      <c r="Y58" s="214"/>
      <c r="Z58" s="214"/>
      <c r="AA58" s="214"/>
      <c r="AB58" s="214"/>
      <c r="AC58" s="214"/>
      <c r="AD58" s="214"/>
      <c r="AE58" s="214"/>
      <c r="AF58" s="214"/>
      <c r="AG58" s="214">
        <v>9735</v>
      </c>
      <c r="AH58" s="214"/>
      <c r="AI58" s="214"/>
      <c r="AJ58" s="214"/>
      <c r="AK58" s="214"/>
      <c r="AL58" s="214"/>
      <c r="AM58" s="214"/>
      <c r="AN58" s="214"/>
      <c r="AO58" s="214"/>
      <c r="AP58" s="214"/>
      <c r="AQ58" s="214">
        <v>101</v>
      </c>
      <c r="AR58" s="214"/>
      <c r="AS58" s="214"/>
      <c r="AT58" s="214"/>
      <c r="AU58" s="214"/>
      <c r="AV58" s="214"/>
      <c r="AW58" s="214"/>
      <c r="AX58" s="214"/>
      <c r="AY58" s="214"/>
      <c r="AZ58" s="214"/>
      <c r="BA58" s="179">
        <v>44900</v>
      </c>
      <c r="BB58" s="179"/>
      <c r="BC58" s="179"/>
      <c r="BD58" s="179"/>
      <c r="BE58" s="179"/>
      <c r="BF58" s="179"/>
      <c r="BG58" s="179"/>
      <c r="BH58" s="179"/>
      <c r="BI58" s="179"/>
      <c r="BJ58" s="179"/>
      <c r="BK58" s="126"/>
    </row>
    <row r="59" spans="2:63" ht="13.5" customHeight="1">
      <c r="B59" s="9"/>
      <c r="C59" s="9"/>
      <c r="D59" s="9"/>
      <c r="E59" s="9"/>
      <c r="F59" s="9"/>
      <c r="G59" s="9"/>
      <c r="H59" s="9"/>
      <c r="I59" s="9"/>
      <c r="J59" s="9"/>
      <c r="K59" s="9"/>
      <c r="L59" s="9"/>
      <c r="M59" s="88"/>
      <c r="N59" s="9"/>
      <c r="O59" s="9"/>
      <c r="P59" s="9"/>
      <c r="Q59" s="9"/>
      <c r="R59" s="9"/>
      <c r="S59" s="20"/>
      <c r="T59" s="20"/>
      <c r="U59" s="20"/>
      <c r="V59" s="20"/>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5"/>
    </row>
    <row r="60" ht="12" customHeight="1"/>
    <row r="61" ht="12" customHeight="1"/>
    <row r="62" ht="12" customHeight="1"/>
    <row r="63" ht="12" customHeight="1"/>
    <row r="64" ht="12" customHeight="1"/>
    <row r="65" ht="12" customHeight="1"/>
    <row r="66" ht="12" customHeight="1"/>
    <row r="67" ht="12" customHeight="1"/>
  </sheetData>
  <mergeCells count="309">
    <mergeCell ref="B3:BJ3"/>
    <mergeCell ref="B5:L7"/>
    <mergeCell ref="M5:AZ5"/>
    <mergeCell ref="BA5:BJ7"/>
    <mergeCell ref="S8:V8"/>
    <mergeCell ref="AC8:AF8"/>
    <mergeCell ref="AM8:AP8"/>
    <mergeCell ref="AW8:AZ8"/>
    <mergeCell ref="BG8:BJ8"/>
    <mergeCell ref="D10:F10"/>
    <mergeCell ref="G22:I22"/>
    <mergeCell ref="J10:K10"/>
    <mergeCell ref="M22:R22"/>
    <mergeCell ref="S22:V22"/>
    <mergeCell ref="W22:AF22"/>
    <mergeCell ref="AG22:AP22"/>
    <mergeCell ref="AQ22:AZ22"/>
    <mergeCell ref="BA22:BJ22"/>
    <mergeCell ref="G23:I23"/>
    <mergeCell ref="M23:R23"/>
    <mergeCell ref="S23:V23"/>
    <mergeCell ref="W23:AF23"/>
    <mergeCell ref="AG23:AP23"/>
    <mergeCell ref="AQ23:AZ23"/>
    <mergeCell ref="BA23:BJ23"/>
    <mergeCell ref="G24:I24"/>
    <mergeCell ref="M24:R24"/>
    <mergeCell ref="S24:V24"/>
    <mergeCell ref="W24:AF24"/>
    <mergeCell ref="AG24:AP24"/>
    <mergeCell ref="AQ24:AZ24"/>
    <mergeCell ref="BA24:BJ24"/>
    <mergeCell ref="G25:I25"/>
    <mergeCell ref="M25:R25"/>
    <mergeCell ref="S25:V25"/>
    <mergeCell ref="W25:AF25"/>
    <mergeCell ref="AG25:AP25"/>
    <mergeCell ref="AQ25:AZ25"/>
    <mergeCell ref="BA25:BJ25"/>
    <mergeCell ref="G26:I26"/>
    <mergeCell ref="M26:R26"/>
    <mergeCell ref="S26:V26"/>
    <mergeCell ref="W26:AF26"/>
    <mergeCell ref="AG26:AP26"/>
    <mergeCell ref="AQ26:AZ26"/>
    <mergeCell ref="BA26:BJ26"/>
    <mergeCell ref="G28:I28"/>
    <mergeCell ref="M28:R28"/>
    <mergeCell ref="S28:V28"/>
    <mergeCell ref="W28:AF28"/>
    <mergeCell ref="AG28:AP28"/>
    <mergeCell ref="AQ28:AZ28"/>
    <mergeCell ref="BA28:BJ28"/>
    <mergeCell ref="G29:I29"/>
    <mergeCell ref="M29:R29"/>
    <mergeCell ref="S29:V29"/>
    <mergeCell ref="W29:AF29"/>
    <mergeCell ref="AG29:AP29"/>
    <mergeCell ref="AQ29:AZ29"/>
    <mergeCell ref="BA29:BJ29"/>
    <mergeCell ref="G30:I30"/>
    <mergeCell ref="M30:R30"/>
    <mergeCell ref="S30:V30"/>
    <mergeCell ref="W30:AF30"/>
    <mergeCell ref="AG30:AP30"/>
    <mergeCell ref="AQ30:AZ30"/>
    <mergeCell ref="BA30:BJ30"/>
    <mergeCell ref="G31:I31"/>
    <mergeCell ref="M31:R31"/>
    <mergeCell ref="S31:V31"/>
    <mergeCell ref="W31:AF31"/>
    <mergeCell ref="AG31:AP31"/>
    <mergeCell ref="AQ31:AZ31"/>
    <mergeCell ref="BA31:BJ31"/>
    <mergeCell ref="G32:I32"/>
    <mergeCell ref="M32:R32"/>
    <mergeCell ref="S32:V32"/>
    <mergeCell ref="W32:AF32"/>
    <mergeCell ref="AG32:AP32"/>
    <mergeCell ref="AQ32:AZ32"/>
    <mergeCell ref="BA32:BJ32"/>
    <mergeCell ref="G34:I34"/>
    <mergeCell ref="M34:R34"/>
    <mergeCell ref="S34:V34"/>
    <mergeCell ref="W34:AF34"/>
    <mergeCell ref="AG34:AP34"/>
    <mergeCell ref="AQ34:AZ34"/>
    <mergeCell ref="BA34:BJ34"/>
    <mergeCell ref="G35:I35"/>
    <mergeCell ref="M35:R35"/>
    <mergeCell ref="S35:V35"/>
    <mergeCell ref="W35:AF35"/>
    <mergeCell ref="AG35:AP35"/>
    <mergeCell ref="AQ35:AZ35"/>
    <mergeCell ref="BA35:BJ35"/>
    <mergeCell ref="G36:I36"/>
    <mergeCell ref="M36:R36"/>
    <mergeCell ref="S36:V36"/>
    <mergeCell ref="W36:AF36"/>
    <mergeCell ref="AG36:AP36"/>
    <mergeCell ref="AQ36:AZ36"/>
    <mergeCell ref="BA36:BJ36"/>
    <mergeCell ref="G37:I37"/>
    <mergeCell ref="M37:R37"/>
    <mergeCell ref="S37:V37"/>
    <mergeCell ref="W37:AF37"/>
    <mergeCell ref="AG37:AP37"/>
    <mergeCell ref="AQ37:AZ37"/>
    <mergeCell ref="BA37:BJ37"/>
    <mergeCell ref="D38:F38"/>
    <mergeCell ref="G38:I38"/>
    <mergeCell ref="J38:K38"/>
    <mergeCell ref="M38:R38"/>
    <mergeCell ref="S38:V38"/>
    <mergeCell ref="W38:AF38"/>
    <mergeCell ref="AG38:AP38"/>
    <mergeCell ref="AQ38:AZ38"/>
    <mergeCell ref="BA38:BJ38"/>
    <mergeCell ref="G40:I40"/>
    <mergeCell ref="M40:R40"/>
    <mergeCell ref="S40:V40"/>
    <mergeCell ref="W40:AF40"/>
    <mergeCell ref="AG40:AP40"/>
    <mergeCell ref="AQ40:AZ40"/>
    <mergeCell ref="BA40:BJ40"/>
    <mergeCell ref="G41:I41"/>
    <mergeCell ref="M41:R41"/>
    <mergeCell ref="S41:V41"/>
    <mergeCell ref="W41:AF41"/>
    <mergeCell ref="AG41:AP41"/>
    <mergeCell ref="AQ41:AZ41"/>
    <mergeCell ref="BA41:BJ41"/>
    <mergeCell ref="G42:I42"/>
    <mergeCell ref="M42:R42"/>
    <mergeCell ref="S42:V42"/>
    <mergeCell ref="W42:AF42"/>
    <mergeCell ref="AG42:AP42"/>
    <mergeCell ref="AQ42:AZ42"/>
    <mergeCell ref="BA42:BJ42"/>
    <mergeCell ref="G43:I43"/>
    <mergeCell ref="M43:R43"/>
    <mergeCell ref="S43:V43"/>
    <mergeCell ref="W43:AF43"/>
    <mergeCell ref="AG43:AP43"/>
    <mergeCell ref="AQ43:AZ43"/>
    <mergeCell ref="BA43:BJ43"/>
    <mergeCell ref="G44:I44"/>
    <mergeCell ref="M44:R44"/>
    <mergeCell ref="S44:V44"/>
    <mergeCell ref="W44:AF44"/>
    <mergeCell ref="AG44:AP44"/>
    <mergeCell ref="AQ44:AZ44"/>
    <mergeCell ref="BA44:BJ44"/>
    <mergeCell ref="G46:I46"/>
    <mergeCell ref="M46:R46"/>
    <mergeCell ref="S46:V46"/>
    <mergeCell ref="W46:AF46"/>
    <mergeCell ref="AG46:AP46"/>
    <mergeCell ref="AQ46:AZ46"/>
    <mergeCell ref="BA46:BJ46"/>
    <mergeCell ref="G47:I47"/>
    <mergeCell ref="M47:R47"/>
    <mergeCell ref="S47:V47"/>
    <mergeCell ref="W47:AF47"/>
    <mergeCell ref="AG47:AP47"/>
    <mergeCell ref="AQ47:AZ47"/>
    <mergeCell ref="BA47:BJ47"/>
    <mergeCell ref="G48:I48"/>
    <mergeCell ref="M48:R48"/>
    <mergeCell ref="S48:V48"/>
    <mergeCell ref="W48:AF48"/>
    <mergeCell ref="AG48:AP48"/>
    <mergeCell ref="AQ48:AZ48"/>
    <mergeCell ref="BA48:BJ48"/>
    <mergeCell ref="G49:I49"/>
    <mergeCell ref="M49:R49"/>
    <mergeCell ref="S49:V49"/>
    <mergeCell ref="W49:AF49"/>
    <mergeCell ref="AG49:AP49"/>
    <mergeCell ref="AQ49:AZ49"/>
    <mergeCell ref="BA49:BJ49"/>
    <mergeCell ref="G50:I50"/>
    <mergeCell ref="M50:R50"/>
    <mergeCell ref="S50:V50"/>
    <mergeCell ref="W50:AF50"/>
    <mergeCell ref="AG50:AP50"/>
    <mergeCell ref="AQ50:AZ50"/>
    <mergeCell ref="BA50:BJ50"/>
    <mergeCell ref="G52:I52"/>
    <mergeCell ref="M52:R52"/>
    <mergeCell ref="S52:V52"/>
    <mergeCell ref="W52:AF52"/>
    <mergeCell ref="AG52:AP52"/>
    <mergeCell ref="AQ52:AZ52"/>
    <mergeCell ref="BA52:BJ52"/>
    <mergeCell ref="AG53:AP53"/>
    <mergeCell ref="AQ53:AZ53"/>
    <mergeCell ref="BA53:BJ53"/>
    <mergeCell ref="G53:I53"/>
    <mergeCell ref="M53:R53"/>
    <mergeCell ref="S53:V53"/>
    <mergeCell ref="W53:AF53"/>
    <mergeCell ref="G10:I10"/>
    <mergeCell ref="G11:I11"/>
    <mergeCell ref="G12:I12"/>
    <mergeCell ref="G13:I13"/>
    <mergeCell ref="G14:I14"/>
    <mergeCell ref="G16:I16"/>
    <mergeCell ref="G17:I17"/>
    <mergeCell ref="G18:I18"/>
    <mergeCell ref="G19:I19"/>
    <mergeCell ref="G20:I20"/>
    <mergeCell ref="M10:R10"/>
    <mergeCell ref="S10:V10"/>
    <mergeCell ref="M11:R11"/>
    <mergeCell ref="S11:V11"/>
    <mergeCell ref="M12:R12"/>
    <mergeCell ref="S12:V12"/>
    <mergeCell ref="M13:R13"/>
    <mergeCell ref="S13:V13"/>
    <mergeCell ref="W10:AF10"/>
    <mergeCell ref="AG10:AP10"/>
    <mergeCell ref="AQ10:AZ10"/>
    <mergeCell ref="BA10:BJ10"/>
    <mergeCell ref="W11:AF11"/>
    <mergeCell ref="AG11:AP11"/>
    <mergeCell ref="AQ11:AZ11"/>
    <mergeCell ref="BA11:BJ11"/>
    <mergeCell ref="AQ13:AZ13"/>
    <mergeCell ref="BA13:BJ13"/>
    <mergeCell ref="W12:AF12"/>
    <mergeCell ref="AG12:AP12"/>
    <mergeCell ref="AQ12:AZ12"/>
    <mergeCell ref="BA12:BJ12"/>
    <mergeCell ref="W14:AF14"/>
    <mergeCell ref="AG14:AP14"/>
    <mergeCell ref="W13:AF13"/>
    <mergeCell ref="AG13:AP13"/>
    <mergeCell ref="AQ14:AZ14"/>
    <mergeCell ref="BA14:BJ14"/>
    <mergeCell ref="M16:R16"/>
    <mergeCell ref="S16:V16"/>
    <mergeCell ref="W16:AF16"/>
    <mergeCell ref="AG16:AP16"/>
    <mergeCell ref="AQ16:AZ16"/>
    <mergeCell ref="BA16:BJ16"/>
    <mergeCell ref="M14:R14"/>
    <mergeCell ref="S14:V14"/>
    <mergeCell ref="M17:R17"/>
    <mergeCell ref="S17:V17"/>
    <mergeCell ref="W17:AF17"/>
    <mergeCell ref="AG17:AP17"/>
    <mergeCell ref="AQ19:AZ19"/>
    <mergeCell ref="BA19:BJ19"/>
    <mergeCell ref="M18:R18"/>
    <mergeCell ref="S18:V18"/>
    <mergeCell ref="W18:AF18"/>
    <mergeCell ref="AG18:AP18"/>
    <mergeCell ref="AQ17:AZ17"/>
    <mergeCell ref="BA17:BJ17"/>
    <mergeCell ref="AQ18:AZ18"/>
    <mergeCell ref="BA18:BJ18"/>
    <mergeCell ref="AQ20:AZ20"/>
    <mergeCell ref="BA20:BJ20"/>
    <mergeCell ref="M19:R19"/>
    <mergeCell ref="S19:V19"/>
    <mergeCell ref="M20:R20"/>
    <mergeCell ref="S20:V20"/>
    <mergeCell ref="W20:AF20"/>
    <mergeCell ref="AG20:AP20"/>
    <mergeCell ref="W19:AF19"/>
    <mergeCell ref="AG19:AP19"/>
    <mergeCell ref="AQ21:AZ21"/>
    <mergeCell ref="BA21:BJ21"/>
    <mergeCell ref="M6:V7"/>
    <mergeCell ref="W6:AF7"/>
    <mergeCell ref="AG6:AP7"/>
    <mergeCell ref="AQ6:AZ7"/>
    <mergeCell ref="M21:R21"/>
    <mergeCell ref="S21:V21"/>
    <mergeCell ref="W21:AF21"/>
    <mergeCell ref="AG21:AP21"/>
    <mergeCell ref="AG54:AP54"/>
    <mergeCell ref="AQ54:AZ54"/>
    <mergeCell ref="BA54:BJ54"/>
    <mergeCell ref="G54:I54"/>
    <mergeCell ref="M54:R54"/>
    <mergeCell ref="S54:V54"/>
    <mergeCell ref="W54:AF54"/>
    <mergeCell ref="BA55:BJ55"/>
    <mergeCell ref="G55:I55"/>
    <mergeCell ref="M55:R55"/>
    <mergeCell ref="S55:V55"/>
    <mergeCell ref="W55:AF55"/>
    <mergeCell ref="AG56:AP56"/>
    <mergeCell ref="AG58:AP58"/>
    <mergeCell ref="AQ58:AZ58"/>
    <mergeCell ref="AG55:AP55"/>
    <mergeCell ref="AQ55:AZ55"/>
    <mergeCell ref="BA58:BJ58"/>
    <mergeCell ref="S56:V56"/>
    <mergeCell ref="BA56:BJ56"/>
    <mergeCell ref="G58:I58"/>
    <mergeCell ref="M58:R58"/>
    <mergeCell ref="W58:AF58"/>
    <mergeCell ref="AQ56:AZ56"/>
    <mergeCell ref="G56:I56"/>
    <mergeCell ref="M56:R56"/>
    <mergeCell ref="W56:AF56"/>
  </mergeCells>
  <printOptions horizontalCentered="1"/>
  <pageMargins left="0.4724409448818898" right="0.4724409448818898" top="0.7086614173228347" bottom="0.5905511811023623" header="0" footer="0"/>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B1:V68"/>
  <sheetViews>
    <sheetView view="pageBreakPreview" zoomScale="60" workbookViewId="0" topLeftCell="A1">
      <selection activeCell="R2" sqref="R2"/>
    </sheetView>
  </sheetViews>
  <sheetFormatPr defaultColWidth="9.00390625" defaultRowHeight="10.5" customHeight="1"/>
  <cols>
    <col min="1" max="1" width="1.25" style="6" customWidth="1"/>
    <col min="2" max="11" width="1.625" style="6" customWidth="1"/>
    <col min="12" max="21" width="8.25390625" style="6" customWidth="1"/>
    <col min="22" max="22" width="1.625" style="6" customWidth="1"/>
    <col min="23" max="16384" width="9.00390625" style="6" customWidth="1"/>
  </cols>
  <sheetData>
    <row r="1" ht="10.5" customHeight="1">
      <c r="V1" s="131" t="s">
        <v>280</v>
      </c>
    </row>
    <row r="3" spans="2:21" s="4" customFormat="1" ht="18" customHeight="1">
      <c r="B3" s="192" t="s">
        <v>237</v>
      </c>
      <c r="C3" s="192"/>
      <c r="D3" s="192"/>
      <c r="E3" s="192"/>
      <c r="F3" s="192"/>
      <c r="G3" s="192"/>
      <c r="H3" s="192"/>
      <c r="I3" s="192"/>
      <c r="J3" s="192"/>
      <c r="K3" s="192"/>
      <c r="L3" s="192"/>
      <c r="M3" s="192"/>
      <c r="N3" s="192"/>
      <c r="O3" s="192"/>
      <c r="P3" s="192"/>
      <c r="Q3" s="192"/>
      <c r="R3" s="192"/>
      <c r="S3" s="192"/>
      <c r="T3" s="192"/>
      <c r="U3" s="192"/>
    </row>
    <row r="4" spans="2:22" ht="12.75" customHeight="1">
      <c r="B4" s="9"/>
      <c r="C4" s="9"/>
      <c r="D4" s="9"/>
      <c r="E4" s="9"/>
      <c r="F4" s="9"/>
      <c r="G4" s="9"/>
      <c r="H4" s="9"/>
      <c r="I4" s="9"/>
      <c r="J4" s="9"/>
      <c r="K4" s="9"/>
      <c r="L4" s="9"/>
      <c r="M4" s="9"/>
      <c r="N4" s="9"/>
      <c r="O4" s="9"/>
      <c r="P4" s="9"/>
      <c r="Q4" s="9"/>
      <c r="R4" s="9"/>
      <c r="S4" s="9"/>
      <c r="T4" s="9"/>
      <c r="U4" s="72" t="s">
        <v>314</v>
      </c>
      <c r="V4" s="5"/>
    </row>
    <row r="5" spans="2:21" ht="18" customHeight="1">
      <c r="B5" s="230" t="s">
        <v>166</v>
      </c>
      <c r="C5" s="229"/>
      <c r="D5" s="229"/>
      <c r="E5" s="229"/>
      <c r="F5" s="229"/>
      <c r="G5" s="229"/>
      <c r="H5" s="229"/>
      <c r="I5" s="229"/>
      <c r="J5" s="229"/>
      <c r="K5" s="229"/>
      <c r="L5" s="229" t="s">
        <v>156</v>
      </c>
      <c r="M5" s="153" t="s">
        <v>104</v>
      </c>
      <c r="N5" s="153" t="s">
        <v>105</v>
      </c>
      <c r="O5" s="153" t="s">
        <v>106</v>
      </c>
      <c r="P5" s="153" t="s">
        <v>107</v>
      </c>
      <c r="Q5" s="89" t="s">
        <v>108</v>
      </c>
      <c r="R5" s="89" t="s">
        <v>109</v>
      </c>
      <c r="S5" s="89" t="s">
        <v>110</v>
      </c>
      <c r="T5" s="89" t="s">
        <v>111</v>
      </c>
      <c r="U5" s="90" t="s">
        <v>112</v>
      </c>
    </row>
    <row r="6" spans="2:21" ht="18" customHeight="1">
      <c r="B6" s="231"/>
      <c r="C6" s="183"/>
      <c r="D6" s="183"/>
      <c r="E6" s="183"/>
      <c r="F6" s="183"/>
      <c r="G6" s="183"/>
      <c r="H6" s="183"/>
      <c r="I6" s="183"/>
      <c r="J6" s="183"/>
      <c r="K6" s="183"/>
      <c r="L6" s="183"/>
      <c r="M6" s="154" t="s">
        <v>113</v>
      </c>
      <c r="N6" s="154" t="s">
        <v>114</v>
      </c>
      <c r="O6" s="154" t="s">
        <v>115</v>
      </c>
      <c r="P6" s="154" t="s">
        <v>116</v>
      </c>
      <c r="Q6" s="91" t="s">
        <v>117</v>
      </c>
      <c r="R6" s="91" t="s">
        <v>118</v>
      </c>
      <c r="S6" s="91" t="s">
        <v>119</v>
      </c>
      <c r="T6" s="91" t="s">
        <v>120</v>
      </c>
      <c r="U6" s="92" t="s">
        <v>121</v>
      </c>
    </row>
    <row r="7" spans="12:16" ht="12" customHeight="1">
      <c r="L7" s="83"/>
      <c r="M7" s="155"/>
      <c r="N7" s="155"/>
      <c r="O7" s="155"/>
      <c r="P7" s="155"/>
    </row>
    <row r="8" spans="3:21" s="17" customFormat="1" ht="12" customHeight="1">
      <c r="C8" s="228" t="s">
        <v>46</v>
      </c>
      <c r="D8" s="228"/>
      <c r="E8" s="228"/>
      <c r="F8" s="228"/>
      <c r="G8" s="228"/>
      <c r="H8" s="228"/>
      <c r="I8" s="228"/>
      <c r="J8" s="228"/>
      <c r="K8" s="19"/>
      <c r="L8" s="93">
        <f aca="true" t="shared" si="0" ref="L8:S8">SUM(L11:L65)</f>
        <v>735</v>
      </c>
      <c r="M8" s="50">
        <f t="shared" si="0"/>
        <v>383</v>
      </c>
      <c r="N8" s="50">
        <f t="shared" si="0"/>
        <v>231</v>
      </c>
      <c r="O8" s="50">
        <f t="shared" si="0"/>
        <v>57</v>
      </c>
      <c r="P8" s="50">
        <f t="shared" si="0"/>
        <v>30</v>
      </c>
      <c r="Q8" s="47">
        <f t="shared" si="0"/>
        <v>15</v>
      </c>
      <c r="R8" s="47">
        <f t="shared" si="0"/>
        <v>14</v>
      </c>
      <c r="S8" s="47">
        <f t="shared" si="0"/>
        <v>5</v>
      </c>
      <c r="T8" s="47">
        <v>0</v>
      </c>
      <c r="U8" s="47">
        <v>0</v>
      </c>
    </row>
    <row r="9" spans="3:21" s="17" customFormat="1" ht="12" customHeight="1">
      <c r="C9" s="19"/>
      <c r="D9" s="19"/>
      <c r="E9" s="19"/>
      <c r="F9" s="19"/>
      <c r="G9" s="19"/>
      <c r="H9" s="19"/>
      <c r="I9" s="19"/>
      <c r="J9" s="19"/>
      <c r="K9" s="19"/>
      <c r="L9" s="93"/>
      <c r="M9" s="50"/>
      <c r="N9" s="50"/>
      <c r="O9" s="50"/>
      <c r="P9" s="50"/>
      <c r="Q9" s="47"/>
      <c r="R9" s="47"/>
      <c r="S9" s="47"/>
      <c r="T9" s="47"/>
      <c r="U9" s="47"/>
    </row>
    <row r="10" spans="3:21" ht="12" customHeight="1">
      <c r="C10" s="5"/>
      <c r="D10" s="5"/>
      <c r="E10" s="5"/>
      <c r="F10" s="5"/>
      <c r="G10" s="5"/>
      <c r="H10" s="5"/>
      <c r="I10" s="5"/>
      <c r="J10" s="5"/>
      <c r="L10" s="94"/>
      <c r="M10" s="57"/>
      <c r="N10" s="57"/>
      <c r="O10" s="57"/>
      <c r="P10" s="57"/>
      <c r="Q10" s="49"/>
      <c r="R10" s="49"/>
      <c r="S10" s="49"/>
      <c r="T10" s="49"/>
      <c r="U10" s="49"/>
    </row>
    <row r="11" spans="3:21" ht="12" customHeight="1">
      <c r="C11" s="227" t="s">
        <v>47</v>
      </c>
      <c r="D11" s="227"/>
      <c r="E11" s="227"/>
      <c r="F11" s="227"/>
      <c r="G11" s="227"/>
      <c r="H11" s="227"/>
      <c r="I11" s="227"/>
      <c r="J11" s="227"/>
      <c r="K11" s="26"/>
      <c r="L11" s="94">
        <f>SUM(M11,N11,O11,P11,Q11,R11,S11,T11,U11)</f>
        <v>7</v>
      </c>
      <c r="M11" s="51">
        <v>2</v>
      </c>
      <c r="N11" s="51">
        <v>4</v>
      </c>
      <c r="O11" s="51">
        <v>0</v>
      </c>
      <c r="P11" s="51">
        <v>1</v>
      </c>
      <c r="Q11" s="48">
        <v>0</v>
      </c>
      <c r="R11" s="48">
        <v>0</v>
      </c>
      <c r="S11" s="48">
        <v>0</v>
      </c>
      <c r="T11" s="48">
        <v>0</v>
      </c>
      <c r="U11" s="48">
        <v>0</v>
      </c>
    </row>
    <row r="12" spans="3:21" ht="12" customHeight="1">
      <c r="C12" s="227" t="s">
        <v>48</v>
      </c>
      <c r="D12" s="227"/>
      <c r="E12" s="227"/>
      <c r="F12" s="227"/>
      <c r="G12" s="227"/>
      <c r="H12" s="227"/>
      <c r="I12" s="227"/>
      <c r="J12" s="227"/>
      <c r="K12" s="26"/>
      <c r="L12" s="94">
        <f>SUM(M12,N12,O12,P12,Q12,R12,S12,T12,U12)</f>
        <v>3</v>
      </c>
      <c r="M12" s="51">
        <v>1</v>
      </c>
      <c r="N12" s="51">
        <v>1</v>
      </c>
      <c r="O12" s="51">
        <v>0</v>
      </c>
      <c r="P12" s="51">
        <v>0</v>
      </c>
      <c r="Q12" s="48">
        <v>0</v>
      </c>
      <c r="R12" s="48">
        <v>1</v>
      </c>
      <c r="S12" s="48">
        <v>0</v>
      </c>
      <c r="T12" s="48">
        <v>0</v>
      </c>
      <c r="U12" s="48">
        <v>0</v>
      </c>
    </row>
    <row r="13" spans="3:21" ht="12" customHeight="1">
      <c r="C13" s="227" t="s">
        <v>49</v>
      </c>
      <c r="D13" s="227"/>
      <c r="E13" s="227"/>
      <c r="F13" s="227"/>
      <c r="G13" s="227"/>
      <c r="H13" s="227"/>
      <c r="I13" s="227"/>
      <c r="J13" s="227"/>
      <c r="K13" s="26"/>
      <c r="L13" s="94">
        <f>SUM(M13,N13,O13,P13,Q13,R13,S13,T13,U13)</f>
        <v>3</v>
      </c>
      <c r="M13" s="51">
        <v>2</v>
      </c>
      <c r="N13" s="51">
        <v>0</v>
      </c>
      <c r="O13" s="51">
        <v>1</v>
      </c>
      <c r="P13" s="51">
        <v>0</v>
      </c>
      <c r="Q13" s="48">
        <v>0</v>
      </c>
      <c r="R13" s="48">
        <v>0</v>
      </c>
      <c r="S13" s="48">
        <v>0</v>
      </c>
      <c r="T13" s="48">
        <v>0</v>
      </c>
      <c r="U13" s="48">
        <v>0</v>
      </c>
    </row>
    <row r="14" spans="3:21" ht="12" customHeight="1">
      <c r="C14" s="227" t="s">
        <v>50</v>
      </c>
      <c r="D14" s="227"/>
      <c r="E14" s="227"/>
      <c r="F14" s="227"/>
      <c r="G14" s="227"/>
      <c r="H14" s="227"/>
      <c r="I14" s="227"/>
      <c r="J14" s="227"/>
      <c r="K14" s="26"/>
      <c r="L14" s="94">
        <f>SUM(M14,N14,O14,P14,Q14,R14,S14,T14,U14)</f>
        <v>17</v>
      </c>
      <c r="M14" s="51">
        <v>5</v>
      </c>
      <c r="N14" s="51">
        <v>7</v>
      </c>
      <c r="O14" s="51">
        <v>1</v>
      </c>
      <c r="P14" s="51">
        <v>3</v>
      </c>
      <c r="Q14" s="48">
        <v>0</v>
      </c>
      <c r="R14" s="48">
        <v>1</v>
      </c>
      <c r="S14" s="48">
        <v>0</v>
      </c>
      <c r="T14" s="48">
        <v>0</v>
      </c>
      <c r="U14" s="48">
        <v>0</v>
      </c>
    </row>
    <row r="15" spans="3:21" ht="12" customHeight="1">
      <c r="C15" s="227" t="s">
        <v>51</v>
      </c>
      <c r="D15" s="227"/>
      <c r="E15" s="227"/>
      <c r="F15" s="227"/>
      <c r="G15" s="227"/>
      <c r="H15" s="227"/>
      <c r="I15" s="227"/>
      <c r="J15" s="227"/>
      <c r="K15" s="26"/>
      <c r="L15" s="94">
        <f>SUM(M15,N15,O15,P15,Q15,R15,S15,T15,U15)</f>
        <v>8</v>
      </c>
      <c r="M15" s="51">
        <v>3</v>
      </c>
      <c r="N15" s="51">
        <v>3</v>
      </c>
      <c r="O15" s="51">
        <v>0</v>
      </c>
      <c r="P15" s="51">
        <v>1</v>
      </c>
      <c r="Q15" s="48">
        <v>1</v>
      </c>
      <c r="R15" s="48">
        <v>0</v>
      </c>
      <c r="S15" s="48">
        <v>0</v>
      </c>
      <c r="T15" s="48">
        <v>0</v>
      </c>
      <c r="U15" s="48">
        <v>0</v>
      </c>
    </row>
    <row r="16" spans="3:21" ht="12" customHeight="1">
      <c r="C16" s="26"/>
      <c r="D16" s="26"/>
      <c r="E16" s="26"/>
      <c r="F16" s="26"/>
      <c r="G16" s="26"/>
      <c r="H16" s="26"/>
      <c r="I16" s="26"/>
      <c r="J16" s="26"/>
      <c r="K16" s="26"/>
      <c r="L16" s="94"/>
      <c r="M16" s="51"/>
      <c r="N16" s="51"/>
      <c r="O16" s="57"/>
      <c r="P16" s="57"/>
      <c r="Q16" s="49"/>
      <c r="R16" s="49"/>
      <c r="S16" s="49"/>
      <c r="T16" s="48"/>
      <c r="U16" s="48"/>
    </row>
    <row r="17" spans="3:21" ht="12" customHeight="1">
      <c r="C17" s="227" t="s">
        <v>52</v>
      </c>
      <c r="D17" s="227"/>
      <c r="E17" s="227"/>
      <c r="F17" s="227"/>
      <c r="G17" s="227"/>
      <c r="H17" s="227"/>
      <c r="I17" s="227"/>
      <c r="J17" s="227"/>
      <c r="K17" s="26"/>
      <c r="L17" s="94">
        <f>SUM(M17,N17,O17,P17,Q17,R17,S17,T17,U17)</f>
        <v>13</v>
      </c>
      <c r="M17" s="51">
        <v>3</v>
      </c>
      <c r="N17" s="51">
        <v>9</v>
      </c>
      <c r="O17" s="51">
        <v>1</v>
      </c>
      <c r="P17" s="51">
        <v>0</v>
      </c>
      <c r="Q17" s="48">
        <v>0</v>
      </c>
      <c r="R17" s="48">
        <v>0</v>
      </c>
      <c r="S17" s="48">
        <v>0</v>
      </c>
      <c r="T17" s="48">
        <v>0</v>
      </c>
      <c r="U17" s="48">
        <v>0</v>
      </c>
    </row>
    <row r="18" spans="3:21" ht="12" customHeight="1">
      <c r="C18" s="227" t="s">
        <v>53</v>
      </c>
      <c r="D18" s="227"/>
      <c r="E18" s="227"/>
      <c r="F18" s="227"/>
      <c r="G18" s="227"/>
      <c r="H18" s="227"/>
      <c r="I18" s="227"/>
      <c r="J18" s="227"/>
      <c r="K18" s="26"/>
      <c r="L18" s="94">
        <f>SUM(M18,N18,O18,P18,Q18,R18,S18,T18,U18)</f>
        <v>6</v>
      </c>
      <c r="M18" s="51">
        <v>0</v>
      </c>
      <c r="N18" s="51">
        <v>6</v>
      </c>
      <c r="O18" s="51">
        <v>0</v>
      </c>
      <c r="P18" s="51">
        <v>0</v>
      </c>
      <c r="Q18" s="48">
        <v>0</v>
      </c>
      <c r="R18" s="48">
        <v>0</v>
      </c>
      <c r="S18" s="48">
        <v>0</v>
      </c>
      <c r="T18" s="48">
        <v>0</v>
      </c>
      <c r="U18" s="48">
        <v>0</v>
      </c>
    </row>
    <row r="19" spans="3:21" ht="12" customHeight="1">
      <c r="C19" s="227" t="s">
        <v>54</v>
      </c>
      <c r="D19" s="227"/>
      <c r="E19" s="227"/>
      <c r="F19" s="227"/>
      <c r="G19" s="227"/>
      <c r="H19" s="227"/>
      <c r="I19" s="227"/>
      <c r="J19" s="227"/>
      <c r="K19" s="26"/>
      <c r="L19" s="94">
        <f>SUM(M19,N19,O19,P19,Q19,R19,S19,T19,U19)</f>
        <v>17</v>
      </c>
      <c r="M19" s="51">
        <v>8</v>
      </c>
      <c r="N19" s="51">
        <v>5</v>
      </c>
      <c r="O19" s="51">
        <v>3</v>
      </c>
      <c r="P19" s="51">
        <v>0</v>
      </c>
      <c r="Q19" s="48">
        <v>0</v>
      </c>
      <c r="R19" s="48">
        <v>1</v>
      </c>
      <c r="S19" s="48">
        <v>0</v>
      </c>
      <c r="T19" s="48">
        <v>0</v>
      </c>
      <c r="U19" s="48">
        <v>0</v>
      </c>
    </row>
    <row r="20" spans="3:21" ht="12" customHeight="1">
      <c r="C20" s="227" t="s">
        <v>55</v>
      </c>
      <c r="D20" s="227"/>
      <c r="E20" s="227"/>
      <c r="F20" s="227"/>
      <c r="G20" s="227"/>
      <c r="H20" s="227"/>
      <c r="I20" s="227"/>
      <c r="J20" s="227"/>
      <c r="K20" s="26"/>
      <c r="L20" s="94">
        <f>SUM(M20,N20,O20,P20,Q20,R20,S20,T20,U20)</f>
        <v>6</v>
      </c>
      <c r="M20" s="51">
        <v>2</v>
      </c>
      <c r="N20" s="51">
        <v>2</v>
      </c>
      <c r="O20" s="51">
        <v>1</v>
      </c>
      <c r="P20" s="51">
        <v>0</v>
      </c>
      <c r="Q20" s="48">
        <v>0</v>
      </c>
      <c r="R20" s="48">
        <v>1</v>
      </c>
      <c r="S20" s="48">
        <v>0</v>
      </c>
      <c r="T20" s="48">
        <v>0</v>
      </c>
      <c r="U20" s="48">
        <v>0</v>
      </c>
    </row>
    <row r="21" spans="3:21" ht="12" customHeight="1">
      <c r="C21" s="227" t="s">
        <v>56</v>
      </c>
      <c r="D21" s="227"/>
      <c r="E21" s="227"/>
      <c r="F21" s="227"/>
      <c r="G21" s="227"/>
      <c r="H21" s="227"/>
      <c r="I21" s="227"/>
      <c r="J21" s="227"/>
      <c r="K21" s="26"/>
      <c r="L21" s="94">
        <f>SUM(M21,N21,O21,P21,Q21,R21,S21,T21,U21)</f>
        <v>5</v>
      </c>
      <c r="M21" s="51">
        <v>3</v>
      </c>
      <c r="N21" s="51">
        <v>2</v>
      </c>
      <c r="O21" s="51">
        <v>0</v>
      </c>
      <c r="P21" s="51">
        <v>0</v>
      </c>
      <c r="Q21" s="48">
        <v>0</v>
      </c>
      <c r="R21" s="48">
        <v>0</v>
      </c>
      <c r="S21" s="48">
        <v>0</v>
      </c>
      <c r="T21" s="48">
        <v>0</v>
      </c>
      <c r="U21" s="48">
        <v>0</v>
      </c>
    </row>
    <row r="22" spans="3:21" ht="12" customHeight="1">
      <c r="C22" s="26"/>
      <c r="D22" s="26"/>
      <c r="E22" s="26"/>
      <c r="F22" s="26"/>
      <c r="G22" s="26"/>
      <c r="H22" s="26"/>
      <c r="I22" s="26"/>
      <c r="J22" s="26"/>
      <c r="K22" s="26"/>
      <c r="L22" s="94"/>
      <c r="M22" s="51"/>
      <c r="N22" s="51"/>
      <c r="O22" s="57"/>
      <c r="P22" s="57"/>
      <c r="Q22" s="49"/>
      <c r="R22" s="49"/>
      <c r="S22" s="49"/>
      <c r="T22" s="48">
        <v>0</v>
      </c>
      <c r="U22" s="48">
        <v>0</v>
      </c>
    </row>
    <row r="23" spans="3:21" ht="12" customHeight="1">
      <c r="C23" s="227" t="s">
        <v>57</v>
      </c>
      <c r="D23" s="227"/>
      <c r="E23" s="227"/>
      <c r="F23" s="227"/>
      <c r="G23" s="227"/>
      <c r="H23" s="227"/>
      <c r="I23" s="227"/>
      <c r="J23" s="227"/>
      <c r="K23" s="26"/>
      <c r="L23" s="94">
        <f>SUM(M23,N23,O23,P23,Q23,R23,S23,T23,U23)</f>
        <v>7</v>
      </c>
      <c r="M23" s="51">
        <v>3</v>
      </c>
      <c r="N23" s="51">
        <v>3</v>
      </c>
      <c r="O23" s="51">
        <v>1</v>
      </c>
      <c r="P23" s="51">
        <v>0</v>
      </c>
      <c r="Q23" s="51">
        <v>0</v>
      </c>
      <c r="R23" s="51">
        <v>0</v>
      </c>
      <c r="S23" s="51">
        <v>0</v>
      </c>
      <c r="T23" s="51">
        <v>0</v>
      </c>
      <c r="U23" s="51">
        <v>0</v>
      </c>
    </row>
    <row r="24" spans="3:21" ht="12" customHeight="1">
      <c r="C24" s="227" t="s">
        <v>58</v>
      </c>
      <c r="D24" s="227"/>
      <c r="E24" s="227"/>
      <c r="F24" s="227"/>
      <c r="G24" s="227"/>
      <c r="H24" s="227"/>
      <c r="I24" s="227"/>
      <c r="J24" s="227"/>
      <c r="K24" s="26"/>
      <c r="L24" s="94">
        <f>SUM(M24,N24,O24,P24,Q24,R24,S24,T24,U24)</f>
        <v>17</v>
      </c>
      <c r="M24" s="51">
        <v>14</v>
      </c>
      <c r="N24" s="51">
        <v>0</v>
      </c>
      <c r="O24" s="51">
        <v>2</v>
      </c>
      <c r="P24" s="51">
        <v>1</v>
      </c>
      <c r="Q24" s="51">
        <v>0</v>
      </c>
      <c r="R24" s="51">
        <v>0</v>
      </c>
      <c r="S24" s="51">
        <v>0</v>
      </c>
      <c r="T24" s="51">
        <v>0</v>
      </c>
      <c r="U24" s="51">
        <v>0</v>
      </c>
    </row>
    <row r="25" spans="3:21" ht="12" customHeight="1">
      <c r="C25" s="227" t="s">
        <v>59</v>
      </c>
      <c r="D25" s="227"/>
      <c r="E25" s="227"/>
      <c r="F25" s="227"/>
      <c r="G25" s="227"/>
      <c r="H25" s="227"/>
      <c r="I25" s="227"/>
      <c r="J25" s="227"/>
      <c r="K25" s="26"/>
      <c r="L25" s="94">
        <f>SUM(M25,N25,O25,P25,Q25,R25,S25,T25,U25)</f>
        <v>6</v>
      </c>
      <c r="M25" s="51">
        <v>4</v>
      </c>
      <c r="N25" s="51">
        <v>1</v>
      </c>
      <c r="O25" s="51">
        <v>1</v>
      </c>
      <c r="P25" s="51">
        <v>0</v>
      </c>
      <c r="Q25" s="51">
        <v>0</v>
      </c>
      <c r="R25" s="51">
        <v>0</v>
      </c>
      <c r="S25" s="51">
        <v>0</v>
      </c>
      <c r="T25" s="51">
        <v>0</v>
      </c>
      <c r="U25" s="51">
        <v>0</v>
      </c>
    </row>
    <row r="26" spans="3:21" ht="12" customHeight="1">
      <c r="C26" s="227" t="s">
        <v>60</v>
      </c>
      <c r="D26" s="227"/>
      <c r="E26" s="227"/>
      <c r="F26" s="227"/>
      <c r="G26" s="227"/>
      <c r="H26" s="227"/>
      <c r="I26" s="227"/>
      <c r="J26" s="227"/>
      <c r="K26" s="26"/>
      <c r="L26" s="94">
        <f>SUM(M26,N26,O26,P26,Q26,R26,S26,T26,U26)</f>
        <v>6</v>
      </c>
      <c r="M26" s="51">
        <v>5</v>
      </c>
      <c r="N26" s="51">
        <v>0</v>
      </c>
      <c r="O26" s="51">
        <v>1</v>
      </c>
      <c r="P26" s="51">
        <v>0</v>
      </c>
      <c r="Q26" s="51">
        <v>0</v>
      </c>
      <c r="R26" s="51">
        <v>0</v>
      </c>
      <c r="S26" s="51">
        <v>0</v>
      </c>
      <c r="T26" s="51">
        <v>0</v>
      </c>
      <c r="U26" s="51">
        <v>0</v>
      </c>
    </row>
    <row r="27" spans="3:21" ht="12" customHeight="1">
      <c r="C27" s="227" t="s">
        <v>61</v>
      </c>
      <c r="D27" s="227"/>
      <c r="E27" s="227"/>
      <c r="F27" s="227"/>
      <c r="G27" s="227"/>
      <c r="H27" s="227"/>
      <c r="I27" s="227"/>
      <c r="J27" s="227"/>
      <c r="K27" s="26"/>
      <c r="L27" s="94">
        <f>SUM(M27,N27,O27,P27,Q27,R27,S27,T27,U27)</f>
        <v>34</v>
      </c>
      <c r="M27" s="51">
        <v>11</v>
      </c>
      <c r="N27" s="51">
        <v>12</v>
      </c>
      <c r="O27" s="51">
        <v>4</v>
      </c>
      <c r="P27" s="51">
        <v>4</v>
      </c>
      <c r="Q27" s="51">
        <v>0</v>
      </c>
      <c r="R27" s="51">
        <v>2</v>
      </c>
      <c r="S27" s="51">
        <v>1</v>
      </c>
      <c r="T27" s="51">
        <v>0</v>
      </c>
      <c r="U27" s="51">
        <v>0</v>
      </c>
    </row>
    <row r="28" spans="3:21" ht="12" customHeight="1">
      <c r="C28" s="26"/>
      <c r="D28" s="26"/>
      <c r="E28" s="26"/>
      <c r="F28" s="26"/>
      <c r="G28" s="26"/>
      <c r="H28" s="26"/>
      <c r="I28" s="26"/>
      <c r="J28" s="26"/>
      <c r="K28" s="26"/>
      <c r="L28" s="94"/>
      <c r="M28" s="51"/>
      <c r="N28" s="51"/>
      <c r="O28" s="57"/>
      <c r="P28" s="57"/>
      <c r="Q28" s="49"/>
      <c r="R28" s="49"/>
      <c r="S28" s="49"/>
      <c r="T28" s="49"/>
      <c r="U28" s="49"/>
    </row>
    <row r="29" spans="3:21" ht="12" customHeight="1">
      <c r="C29" s="227" t="s">
        <v>62</v>
      </c>
      <c r="D29" s="227"/>
      <c r="E29" s="227"/>
      <c r="F29" s="227"/>
      <c r="G29" s="227"/>
      <c r="H29" s="227"/>
      <c r="I29" s="227"/>
      <c r="J29" s="227"/>
      <c r="K29" s="26"/>
      <c r="L29" s="94">
        <f>SUM(M29,N29,O29,P29,Q29,R29,S29,T29,U29)</f>
        <v>10</v>
      </c>
      <c r="M29" s="51">
        <v>4</v>
      </c>
      <c r="N29" s="51">
        <v>6</v>
      </c>
      <c r="O29" s="51">
        <v>0</v>
      </c>
      <c r="P29" s="51">
        <v>0</v>
      </c>
      <c r="Q29" s="51">
        <v>0</v>
      </c>
      <c r="R29" s="51">
        <v>0</v>
      </c>
      <c r="S29" s="51">
        <v>0</v>
      </c>
      <c r="T29" s="51">
        <v>0</v>
      </c>
      <c r="U29" s="51">
        <v>0</v>
      </c>
    </row>
    <row r="30" spans="3:21" ht="12" customHeight="1">
      <c r="C30" s="227" t="s">
        <v>63</v>
      </c>
      <c r="D30" s="227"/>
      <c r="E30" s="227"/>
      <c r="F30" s="227"/>
      <c r="G30" s="227"/>
      <c r="H30" s="227"/>
      <c r="I30" s="227"/>
      <c r="J30" s="227"/>
      <c r="K30" s="26"/>
      <c r="L30" s="94">
        <f>SUM(M30,N30,O30,P30,Q30,R30,S30,T30,U30)</f>
        <v>44</v>
      </c>
      <c r="M30" s="51">
        <v>26</v>
      </c>
      <c r="N30" s="51">
        <v>11</v>
      </c>
      <c r="O30" s="51">
        <v>5</v>
      </c>
      <c r="P30" s="51">
        <v>1</v>
      </c>
      <c r="Q30" s="51">
        <v>1</v>
      </c>
      <c r="R30" s="51">
        <v>0</v>
      </c>
      <c r="S30" s="51">
        <v>0</v>
      </c>
      <c r="T30" s="51">
        <v>0</v>
      </c>
      <c r="U30" s="51">
        <v>0</v>
      </c>
    </row>
    <row r="31" spans="3:21" ht="12" customHeight="1">
      <c r="C31" s="227" t="s">
        <v>64</v>
      </c>
      <c r="D31" s="227"/>
      <c r="E31" s="227"/>
      <c r="F31" s="227"/>
      <c r="G31" s="227"/>
      <c r="H31" s="227"/>
      <c r="I31" s="227"/>
      <c r="J31" s="227"/>
      <c r="K31" s="26"/>
      <c r="L31" s="94">
        <f>SUM(M31,N31,O31,P31,Q31,R31,S31,T31,U31)</f>
        <v>29</v>
      </c>
      <c r="M31" s="51">
        <v>17</v>
      </c>
      <c r="N31" s="51">
        <v>11</v>
      </c>
      <c r="O31" s="51">
        <v>0</v>
      </c>
      <c r="P31" s="51">
        <v>1</v>
      </c>
      <c r="Q31" s="51">
        <v>0</v>
      </c>
      <c r="R31" s="51">
        <v>0</v>
      </c>
      <c r="S31" s="51">
        <v>0</v>
      </c>
      <c r="T31" s="51">
        <v>0</v>
      </c>
      <c r="U31" s="51">
        <v>0</v>
      </c>
    </row>
    <row r="32" spans="3:21" ht="12" customHeight="1">
      <c r="C32" s="227" t="s">
        <v>65</v>
      </c>
      <c r="D32" s="227"/>
      <c r="E32" s="227"/>
      <c r="F32" s="227"/>
      <c r="G32" s="227"/>
      <c r="H32" s="227"/>
      <c r="I32" s="227"/>
      <c r="J32" s="227"/>
      <c r="K32" s="26"/>
      <c r="L32" s="94">
        <f>SUM(M32,N32,O32,P32,Q32,R32,S32,T32,U32)</f>
        <v>17</v>
      </c>
      <c r="M32" s="51">
        <v>11</v>
      </c>
      <c r="N32" s="51">
        <v>3</v>
      </c>
      <c r="O32" s="51">
        <v>3</v>
      </c>
      <c r="P32" s="51">
        <v>0</v>
      </c>
      <c r="Q32" s="51">
        <v>0</v>
      </c>
      <c r="R32" s="51">
        <v>0</v>
      </c>
      <c r="S32" s="51">
        <v>0</v>
      </c>
      <c r="T32" s="51">
        <v>0</v>
      </c>
      <c r="U32" s="51">
        <v>0</v>
      </c>
    </row>
    <row r="33" spans="3:21" ht="12" customHeight="1">
      <c r="C33" s="227" t="s">
        <v>66</v>
      </c>
      <c r="D33" s="227"/>
      <c r="E33" s="227"/>
      <c r="F33" s="227"/>
      <c r="G33" s="227"/>
      <c r="H33" s="227"/>
      <c r="I33" s="227"/>
      <c r="J33" s="227"/>
      <c r="K33" s="26"/>
      <c r="L33" s="94">
        <f>SUM(M33,N33,O33,P33,Q33,R33,S33,T33,U33)</f>
        <v>36</v>
      </c>
      <c r="M33" s="51">
        <v>24</v>
      </c>
      <c r="N33" s="51">
        <v>9</v>
      </c>
      <c r="O33" s="51">
        <v>1</v>
      </c>
      <c r="P33" s="51">
        <v>2</v>
      </c>
      <c r="Q33" s="51">
        <v>0</v>
      </c>
      <c r="R33" s="51">
        <v>0</v>
      </c>
      <c r="S33" s="51">
        <v>0</v>
      </c>
      <c r="T33" s="51">
        <v>0</v>
      </c>
      <c r="U33" s="51">
        <v>0</v>
      </c>
    </row>
    <row r="34" spans="3:21" ht="12" customHeight="1">
      <c r="C34" s="26"/>
      <c r="D34" s="26"/>
      <c r="E34" s="26"/>
      <c r="F34" s="26"/>
      <c r="G34" s="26"/>
      <c r="H34" s="26"/>
      <c r="I34" s="26"/>
      <c r="J34" s="26"/>
      <c r="K34" s="26"/>
      <c r="L34" s="94"/>
      <c r="M34" s="51"/>
      <c r="N34" s="51"/>
      <c r="O34" s="57"/>
      <c r="P34" s="51"/>
      <c r="Q34" s="51"/>
      <c r="R34" s="51"/>
      <c r="S34" s="51"/>
      <c r="T34" s="51"/>
      <c r="U34" s="51"/>
    </row>
    <row r="35" spans="3:21" ht="12" customHeight="1">
      <c r="C35" s="227" t="s">
        <v>67</v>
      </c>
      <c r="D35" s="227"/>
      <c r="E35" s="227"/>
      <c r="F35" s="227"/>
      <c r="G35" s="227"/>
      <c r="H35" s="227"/>
      <c r="I35" s="227"/>
      <c r="J35" s="227"/>
      <c r="K35" s="26"/>
      <c r="L35" s="94">
        <f>SUM(M35,N35,O35,P35,Q35,R35,S35,T35,U35)</f>
        <v>30</v>
      </c>
      <c r="M35" s="51">
        <v>12</v>
      </c>
      <c r="N35" s="51">
        <v>9</v>
      </c>
      <c r="O35" s="51">
        <v>1</v>
      </c>
      <c r="P35" s="51">
        <v>3</v>
      </c>
      <c r="Q35" s="51">
        <v>4</v>
      </c>
      <c r="R35" s="51">
        <v>1</v>
      </c>
      <c r="S35" s="51">
        <v>0</v>
      </c>
      <c r="T35" s="51">
        <v>0</v>
      </c>
      <c r="U35" s="51">
        <v>0</v>
      </c>
    </row>
    <row r="36" spans="3:21" ht="12" customHeight="1">
      <c r="C36" s="227" t="s">
        <v>68</v>
      </c>
      <c r="D36" s="227"/>
      <c r="E36" s="227"/>
      <c r="F36" s="227"/>
      <c r="G36" s="227"/>
      <c r="H36" s="227"/>
      <c r="I36" s="227"/>
      <c r="J36" s="227"/>
      <c r="K36" s="26"/>
      <c r="L36" s="94">
        <f>SUM(M36,N36,O36,P36,Q36,R36,S36,T36,U36)</f>
        <v>84</v>
      </c>
      <c r="M36" s="51">
        <v>39</v>
      </c>
      <c r="N36" s="51">
        <v>29</v>
      </c>
      <c r="O36" s="51">
        <v>9</v>
      </c>
      <c r="P36" s="51">
        <v>3</v>
      </c>
      <c r="Q36" s="51">
        <v>3</v>
      </c>
      <c r="R36" s="51">
        <v>1</v>
      </c>
      <c r="S36" s="51">
        <v>0</v>
      </c>
      <c r="T36" s="51">
        <v>0</v>
      </c>
      <c r="U36" s="51">
        <v>0</v>
      </c>
    </row>
    <row r="37" spans="3:21" ht="12" customHeight="1">
      <c r="C37" s="227" t="s">
        <v>69</v>
      </c>
      <c r="D37" s="227"/>
      <c r="E37" s="227"/>
      <c r="F37" s="227"/>
      <c r="G37" s="227"/>
      <c r="H37" s="227"/>
      <c r="I37" s="227"/>
      <c r="J37" s="227"/>
      <c r="K37" s="26"/>
      <c r="L37" s="94">
        <f>SUM(M37,N37,O37,P37,Q37,R37,S37,T37,U37)</f>
        <v>42</v>
      </c>
      <c r="M37" s="51">
        <v>26</v>
      </c>
      <c r="N37" s="51">
        <v>12</v>
      </c>
      <c r="O37" s="51">
        <v>2</v>
      </c>
      <c r="P37" s="51">
        <v>1</v>
      </c>
      <c r="Q37" s="51">
        <v>1</v>
      </c>
      <c r="R37" s="51">
        <v>0</v>
      </c>
      <c r="S37" s="51">
        <v>0</v>
      </c>
      <c r="T37" s="51">
        <v>0</v>
      </c>
      <c r="U37" s="51">
        <v>0</v>
      </c>
    </row>
    <row r="38" spans="3:21" ht="12" customHeight="1">
      <c r="C38" s="227" t="s">
        <v>70</v>
      </c>
      <c r="D38" s="227"/>
      <c r="E38" s="227"/>
      <c r="F38" s="227"/>
      <c r="G38" s="227"/>
      <c r="H38" s="227"/>
      <c r="I38" s="227"/>
      <c r="J38" s="227"/>
      <c r="K38" s="26"/>
      <c r="L38" s="94">
        <v>0</v>
      </c>
      <c r="M38" s="51">
        <v>0</v>
      </c>
      <c r="N38" s="51">
        <v>0</v>
      </c>
      <c r="O38" s="51">
        <v>0</v>
      </c>
      <c r="P38" s="51">
        <v>0</v>
      </c>
      <c r="Q38" s="51">
        <v>0</v>
      </c>
      <c r="R38" s="51">
        <v>0</v>
      </c>
      <c r="S38" s="51">
        <v>0</v>
      </c>
      <c r="T38" s="51">
        <v>0</v>
      </c>
      <c r="U38" s="51">
        <v>0</v>
      </c>
    </row>
    <row r="39" spans="3:21" ht="12" customHeight="1">
      <c r="C39" s="227" t="s">
        <v>71</v>
      </c>
      <c r="D39" s="227"/>
      <c r="E39" s="227"/>
      <c r="F39" s="227"/>
      <c r="G39" s="227"/>
      <c r="H39" s="227"/>
      <c r="I39" s="227"/>
      <c r="J39" s="227"/>
      <c r="K39" s="26"/>
      <c r="L39" s="94">
        <f>SUM(M39,N39,O39,P39,Q39,R39,S39,T39,U39)</f>
        <v>24</v>
      </c>
      <c r="M39" s="51">
        <v>16</v>
      </c>
      <c r="N39" s="51">
        <v>5</v>
      </c>
      <c r="O39" s="51">
        <v>0</v>
      </c>
      <c r="P39" s="51">
        <v>1</v>
      </c>
      <c r="Q39" s="51">
        <v>0</v>
      </c>
      <c r="R39" s="51">
        <v>1</v>
      </c>
      <c r="S39" s="51">
        <v>1</v>
      </c>
      <c r="T39" s="51">
        <v>0</v>
      </c>
      <c r="U39" s="51">
        <v>0</v>
      </c>
    </row>
    <row r="40" spans="3:21" ht="12" customHeight="1">
      <c r="C40" s="5"/>
      <c r="D40" s="5"/>
      <c r="E40" s="5"/>
      <c r="F40" s="5"/>
      <c r="G40" s="5"/>
      <c r="H40" s="5"/>
      <c r="I40" s="5"/>
      <c r="J40" s="5"/>
      <c r="L40" s="94"/>
      <c r="M40" s="57"/>
      <c r="N40" s="57"/>
      <c r="O40" s="57"/>
      <c r="P40" s="51"/>
      <c r="Q40" s="51"/>
      <c r="R40" s="51"/>
      <c r="S40" s="51"/>
      <c r="T40" s="51"/>
      <c r="U40" s="51"/>
    </row>
    <row r="41" spans="3:21" ht="12" customHeight="1">
      <c r="C41" s="190" t="s">
        <v>72</v>
      </c>
      <c r="D41" s="190"/>
      <c r="E41" s="190"/>
      <c r="F41" s="190"/>
      <c r="G41" s="190"/>
      <c r="H41" s="190"/>
      <c r="I41" s="190"/>
      <c r="J41" s="190"/>
      <c r="K41" s="22"/>
      <c r="L41" s="94">
        <f>SUM(M41,N41,O41,P41,Q41,R41,S41,T41,U41)</f>
        <v>29</v>
      </c>
      <c r="M41" s="51">
        <v>16</v>
      </c>
      <c r="N41" s="51">
        <v>12</v>
      </c>
      <c r="O41" s="51">
        <v>0</v>
      </c>
      <c r="P41" s="51">
        <v>1</v>
      </c>
      <c r="Q41" s="51">
        <v>0</v>
      </c>
      <c r="R41" s="51">
        <v>0</v>
      </c>
      <c r="S41" s="51">
        <v>0</v>
      </c>
      <c r="T41" s="51">
        <v>0</v>
      </c>
      <c r="U41" s="51">
        <v>0</v>
      </c>
    </row>
    <row r="42" spans="3:21" ht="12" customHeight="1">
      <c r="C42" s="190" t="s">
        <v>73</v>
      </c>
      <c r="D42" s="190"/>
      <c r="E42" s="190"/>
      <c r="F42" s="190"/>
      <c r="G42" s="190"/>
      <c r="H42" s="190"/>
      <c r="I42" s="190"/>
      <c r="J42" s="190"/>
      <c r="K42" s="22"/>
      <c r="L42" s="94">
        <f>SUM(M42,N42,O42,P42,Q42,R42,S42,T42,U42)</f>
        <v>11</v>
      </c>
      <c r="M42" s="51">
        <v>9</v>
      </c>
      <c r="N42" s="51">
        <v>1</v>
      </c>
      <c r="O42" s="51">
        <v>0</v>
      </c>
      <c r="P42" s="51">
        <v>0</v>
      </c>
      <c r="Q42" s="51">
        <v>1</v>
      </c>
      <c r="R42" s="51">
        <v>0</v>
      </c>
      <c r="S42" s="51">
        <v>0</v>
      </c>
      <c r="T42" s="51">
        <v>0</v>
      </c>
      <c r="U42" s="51">
        <v>0</v>
      </c>
    </row>
    <row r="43" spans="3:21" ht="12" customHeight="1">
      <c r="C43" s="190" t="s">
        <v>74</v>
      </c>
      <c r="D43" s="190"/>
      <c r="E43" s="190"/>
      <c r="F43" s="190"/>
      <c r="G43" s="190"/>
      <c r="H43" s="190"/>
      <c r="I43" s="190"/>
      <c r="J43" s="190"/>
      <c r="K43" s="22"/>
      <c r="L43" s="94">
        <f>SUM(M43,N43,O43,P43,Q43,R43,S43,T43,U43)</f>
        <v>6</v>
      </c>
      <c r="M43" s="51">
        <v>0</v>
      </c>
      <c r="N43" s="51">
        <v>5</v>
      </c>
      <c r="O43" s="51">
        <v>0</v>
      </c>
      <c r="P43" s="51">
        <v>0</v>
      </c>
      <c r="Q43" s="51">
        <v>1</v>
      </c>
      <c r="R43" s="51">
        <v>0</v>
      </c>
      <c r="S43" s="51">
        <v>0</v>
      </c>
      <c r="T43" s="51">
        <v>0</v>
      </c>
      <c r="U43" s="51">
        <v>0</v>
      </c>
    </row>
    <row r="44" spans="3:21" ht="12" customHeight="1">
      <c r="C44" s="190" t="s">
        <v>75</v>
      </c>
      <c r="D44" s="190"/>
      <c r="E44" s="190"/>
      <c r="F44" s="190"/>
      <c r="G44" s="190"/>
      <c r="H44" s="190"/>
      <c r="I44" s="190"/>
      <c r="J44" s="190"/>
      <c r="K44" s="22"/>
      <c r="L44" s="94">
        <f>SUM(M44,N44,O44,P44,Q44,R44,S44,T44,U44)</f>
        <v>10</v>
      </c>
      <c r="M44" s="51">
        <v>6</v>
      </c>
      <c r="N44" s="51">
        <v>1</v>
      </c>
      <c r="O44" s="51">
        <v>2</v>
      </c>
      <c r="P44" s="51">
        <v>0</v>
      </c>
      <c r="Q44" s="51">
        <v>1</v>
      </c>
      <c r="R44" s="51">
        <v>0</v>
      </c>
      <c r="S44" s="51">
        <v>0</v>
      </c>
      <c r="T44" s="51">
        <v>0</v>
      </c>
      <c r="U44" s="51">
        <v>0</v>
      </c>
    </row>
    <row r="45" spans="3:21" ht="12" customHeight="1">
      <c r="C45" s="190" t="s">
        <v>76</v>
      </c>
      <c r="D45" s="190"/>
      <c r="E45" s="190"/>
      <c r="F45" s="190"/>
      <c r="G45" s="190"/>
      <c r="H45" s="190"/>
      <c r="I45" s="190"/>
      <c r="J45" s="190"/>
      <c r="K45" s="22"/>
      <c r="L45" s="94">
        <f>SUM(M45,N45,O45,P45,Q45,R45,S45,T45,U45)</f>
        <v>17</v>
      </c>
      <c r="M45" s="51">
        <v>5</v>
      </c>
      <c r="N45" s="51">
        <v>6</v>
      </c>
      <c r="O45" s="51">
        <v>3</v>
      </c>
      <c r="P45" s="51">
        <v>0</v>
      </c>
      <c r="Q45" s="51">
        <v>0</v>
      </c>
      <c r="R45" s="51">
        <v>2</v>
      </c>
      <c r="S45" s="51">
        <v>1</v>
      </c>
      <c r="T45" s="51">
        <v>0</v>
      </c>
      <c r="U45" s="51">
        <v>0</v>
      </c>
    </row>
    <row r="46" spans="3:21" ht="12" customHeight="1">
      <c r="C46" s="5"/>
      <c r="D46" s="5"/>
      <c r="E46" s="5"/>
      <c r="F46" s="5"/>
      <c r="G46" s="5"/>
      <c r="H46" s="5"/>
      <c r="I46" s="5"/>
      <c r="J46" s="5"/>
      <c r="L46" s="94"/>
      <c r="M46" s="57"/>
      <c r="N46" s="57"/>
      <c r="O46" s="57"/>
      <c r="P46" s="51"/>
      <c r="Q46" s="51"/>
      <c r="R46" s="51"/>
      <c r="S46" s="51"/>
      <c r="T46" s="51"/>
      <c r="U46" s="51"/>
    </row>
    <row r="47" spans="3:21" ht="12" customHeight="1">
      <c r="C47" s="190" t="s">
        <v>77</v>
      </c>
      <c r="D47" s="190"/>
      <c r="E47" s="190"/>
      <c r="F47" s="190"/>
      <c r="G47" s="190"/>
      <c r="H47" s="190"/>
      <c r="I47" s="190"/>
      <c r="J47" s="190"/>
      <c r="K47" s="22"/>
      <c r="L47" s="94">
        <f>SUM(M47,N47,O47,P47,Q47,R47,S47,T47,U47)</f>
        <v>5</v>
      </c>
      <c r="M47" s="51">
        <v>3</v>
      </c>
      <c r="N47" s="51">
        <v>2</v>
      </c>
      <c r="O47" s="51">
        <v>0</v>
      </c>
      <c r="P47" s="51">
        <v>0</v>
      </c>
      <c r="Q47" s="51">
        <v>0</v>
      </c>
      <c r="R47" s="51">
        <v>0</v>
      </c>
      <c r="S47" s="51">
        <v>0</v>
      </c>
      <c r="T47" s="51">
        <v>0</v>
      </c>
      <c r="U47" s="51">
        <v>0</v>
      </c>
    </row>
    <row r="48" spans="3:21" ht="12" customHeight="1">
      <c r="C48" s="190" t="s">
        <v>78</v>
      </c>
      <c r="D48" s="190"/>
      <c r="E48" s="190"/>
      <c r="F48" s="190"/>
      <c r="G48" s="190"/>
      <c r="H48" s="190"/>
      <c r="I48" s="190"/>
      <c r="J48" s="190"/>
      <c r="K48" s="22"/>
      <c r="L48" s="94">
        <f>SUM(M48,N48,O48,P48,Q48,R48,S48,T48,U48)</f>
        <v>10</v>
      </c>
      <c r="M48" s="51">
        <v>4</v>
      </c>
      <c r="N48" s="51">
        <v>3</v>
      </c>
      <c r="O48" s="51">
        <v>1</v>
      </c>
      <c r="P48" s="51">
        <v>1</v>
      </c>
      <c r="Q48" s="51">
        <v>1</v>
      </c>
      <c r="R48" s="51">
        <v>0</v>
      </c>
      <c r="S48" s="51">
        <v>0</v>
      </c>
      <c r="T48" s="51">
        <v>0</v>
      </c>
      <c r="U48" s="51">
        <v>0</v>
      </c>
    </row>
    <row r="49" spans="3:21" ht="12" customHeight="1">
      <c r="C49" s="190" t="s">
        <v>79</v>
      </c>
      <c r="D49" s="190"/>
      <c r="E49" s="190"/>
      <c r="F49" s="190"/>
      <c r="G49" s="190"/>
      <c r="H49" s="190"/>
      <c r="I49" s="190"/>
      <c r="J49" s="190"/>
      <c r="K49" s="22"/>
      <c r="L49" s="94">
        <f>SUM(M49,N49,O49,P49,Q49,R49,S49,T49,U49)</f>
        <v>17</v>
      </c>
      <c r="M49" s="51">
        <v>12</v>
      </c>
      <c r="N49" s="51">
        <v>2</v>
      </c>
      <c r="O49" s="51">
        <v>2</v>
      </c>
      <c r="P49" s="51">
        <v>1</v>
      </c>
      <c r="Q49" s="51">
        <v>0</v>
      </c>
      <c r="R49" s="51">
        <v>0</v>
      </c>
      <c r="S49" s="51">
        <v>0</v>
      </c>
      <c r="T49" s="51">
        <v>0</v>
      </c>
      <c r="U49" s="51">
        <v>0</v>
      </c>
    </row>
    <row r="50" spans="3:21" ht="12" customHeight="1">
      <c r="C50" s="190" t="s">
        <v>80</v>
      </c>
      <c r="D50" s="190"/>
      <c r="E50" s="190"/>
      <c r="F50" s="190"/>
      <c r="G50" s="190"/>
      <c r="H50" s="190"/>
      <c r="I50" s="190"/>
      <c r="J50" s="190"/>
      <c r="K50" s="22"/>
      <c r="L50" s="94">
        <f>SUM(M50,N50,O50,P50,Q50,R50,S50,T50,U50)</f>
        <v>12</v>
      </c>
      <c r="M50" s="51">
        <v>6</v>
      </c>
      <c r="N50" s="51">
        <v>5</v>
      </c>
      <c r="O50" s="51">
        <v>0</v>
      </c>
      <c r="P50" s="51">
        <v>0</v>
      </c>
      <c r="Q50" s="51">
        <v>0</v>
      </c>
      <c r="R50" s="51">
        <v>1</v>
      </c>
      <c r="S50" s="51">
        <v>0</v>
      </c>
      <c r="T50" s="51">
        <v>0</v>
      </c>
      <c r="U50" s="51">
        <v>0</v>
      </c>
    </row>
    <row r="51" spans="3:21" ht="12" customHeight="1">
      <c r="C51" s="190" t="s">
        <v>81</v>
      </c>
      <c r="D51" s="190"/>
      <c r="E51" s="190"/>
      <c r="F51" s="190"/>
      <c r="G51" s="190"/>
      <c r="H51" s="190"/>
      <c r="I51" s="190"/>
      <c r="J51" s="190"/>
      <c r="K51" s="22"/>
      <c r="L51" s="94">
        <f>SUM(M51,N51,O51,P51,Q51,R51,S51,T51,U51)</f>
        <v>1</v>
      </c>
      <c r="M51" s="51">
        <v>0</v>
      </c>
      <c r="N51" s="51">
        <v>0</v>
      </c>
      <c r="O51" s="51">
        <v>1</v>
      </c>
      <c r="P51" s="51">
        <v>0</v>
      </c>
      <c r="Q51" s="51">
        <v>0</v>
      </c>
      <c r="R51" s="51">
        <v>0</v>
      </c>
      <c r="S51" s="51">
        <v>0</v>
      </c>
      <c r="T51" s="51">
        <v>0</v>
      </c>
      <c r="U51" s="51">
        <v>0</v>
      </c>
    </row>
    <row r="52" spans="3:21" ht="12" customHeight="1">
      <c r="C52" s="5"/>
      <c r="D52" s="5"/>
      <c r="E52" s="5"/>
      <c r="F52" s="5"/>
      <c r="G52" s="5"/>
      <c r="H52" s="5"/>
      <c r="I52" s="5"/>
      <c r="J52" s="5"/>
      <c r="L52" s="94"/>
      <c r="M52" s="57"/>
      <c r="N52" s="57"/>
      <c r="O52" s="57"/>
      <c r="P52" s="51"/>
      <c r="Q52" s="51"/>
      <c r="R52" s="51"/>
      <c r="S52" s="51"/>
      <c r="T52" s="51"/>
      <c r="U52" s="51"/>
    </row>
    <row r="53" spans="3:21" ht="12" customHeight="1">
      <c r="C53" s="190" t="s">
        <v>82</v>
      </c>
      <c r="D53" s="190"/>
      <c r="E53" s="190"/>
      <c r="F53" s="190"/>
      <c r="G53" s="190"/>
      <c r="H53" s="190"/>
      <c r="I53" s="190"/>
      <c r="J53" s="190"/>
      <c r="K53" s="22"/>
      <c r="L53" s="94">
        <f>SUM(M53,N53,O53,P53,Q53,R53,S53,T53,U53)</f>
        <v>19</v>
      </c>
      <c r="M53" s="51">
        <v>11</v>
      </c>
      <c r="N53" s="51">
        <v>5</v>
      </c>
      <c r="O53" s="51">
        <v>1</v>
      </c>
      <c r="P53" s="51">
        <v>2</v>
      </c>
      <c r="Q53" s="51">
        <v>0</v>
      </c>
      <c r="R53" s="51">
        <v>0</v>
      </c>
      <c r="S53" s="51">
        <v>0</v>
      </c>
      <c r="T53" s="51">
        <v>0</v>
      </c>
      <c r="U53" s="51">
        <v>0</v>
      </c>
    </row>
    <row r="54" spans="3:21" ht="12" customHeight="1">
      <c r="C54" s="190" t="s">
        <v>83</v>
      </c>
      <c r="D54" s="190"/>
      <c r="E54" s="190"/>
      <c r="F54" s="190"/>
      <c r="G54" s="190"/>
      <c r="H54" s="190"/>
      <c r="I54" s="190"/>
      <c r="J54" s="190"/>
      <c r="K54" s="22"/>
      <c r="L54" s="94">
        <v>0</v>
      </c>
      <c r="M54" s="51">
        <v>0</v>
      </c>
      <c r="N54" s="51">
        <v>0</v>
      </c>
      <c r="O54" s="51">
        <v>0</v>
      </c>
      <c r="P54" s="51">
        <v>0</v>
      </c>
      <c r="Q54" s="51">
        <v>0</v>
      </c>
      <c r="R54" s="51">
        <v>0</v>
      </c>
      <c r="S54" s="51">
        <v>0</v>
      </c>
      <c r="T54" s="51">
        <v>0</v>
      </c>
      <c r="U54" s="51">
        <v>0</v>
      </c>
    </row>
    <row r="55" spans="3:21" ht="12" customHeight="1">
      <c r="C55" s="190" t="s">
        <v>84</v>
      </c>
      <c r="D55" s="190"/>
      <c r="E55" s="190"/>
      <c r="F55" s="190"/>
      <c r="G55" s="190"/>
      <c r="H55" s="190"/>
      <c r="I55" s="190"/>
      <c r="J55" s="190"/>
      <c r="K55" s="22"/>
      <c r="L55" s="94">
        <f>SUM(M55,N55,O55,P55,Q55,R55,S55,T55,U55)</f>
        <v>5</v>
      </c>
      <c r="M55" s="51">
        <v>3</v>
      </c>
      <c r="N55" s="51">
        <v>2</v>
      </c>
      <c r="O55" s="51">
        <v>0</v>
      </c>
      <c r="P55" s="51">
        <v>0</v>
      </c>
      <c r="Q55" s="51">
        <v>0</v>
      </c>
      <c r="R55" s="51">
        <v>0</v>
      </c>
      <c r="S55" s="51">
        <v>0</v>
      </c>
      <c r="T55" s="51">
        <v>0</v>
      </c>
      <c r="U55" s="51">
        <v>0</v>
      </c>
    </row>
    <row r="56" spans="3:21" ht="12" customHeight="1">
      <c r="C56" s="190" t="s">
        <v>85</v>
      </c>
      <c r="D56" s="190"/>
      <c r="E56" s="190"/>
      <c r="F56" s="190"/>
      <c r="G56" s="190"/>
      <c r="H56" s="190"/>
      <c r="I56" s="190"/>
      <c r="J56" s="190"/>
      <c r="K56" s="22"/>
      <c r="L56" s="94">
        <f>SUM(M56,N56,O56,P56,Q56,R56,S56,T56,U56)</f>
        <v>5</v>
      </c>
      <c r="M56" s="51">
        <v>3</v>
      </c>
      <c r="N56" s="51">
        <v>1</v>
      </c>
      <c r="O56" s="51">
        <v>1</v>
      </c>
      <c r="P56" s="51">
        <v>0</v>
      </c>
      <c r="Q56" s="51">
        <v>0</v>
      </c>
      <c r="R56" s="51">
        <v>0</v>
      </c>
      <c r="S56" s="51">
        <v>0</v>
      </c>
      <c r="T56" s="51">
        <v>0</v>
      </c>
      <c r="U56" s="51">
        <v>0</v>
      </c>
    </row>
    <row r="57" spans="3:21" ht="12" customHeight="1">
      <c r="C57" s="190" t="s">
        <v>86</v>
      </c>
      <c r="D57" s="190"/>
      <c r="E57" s="190"/>
      <c r="F57" s="190"/>
      <c r="G57" s="190"/>
      <c r="H57" s="190"/>
      <c r="I57" s="190"/>
      <c r="J57" s="190"/>
      <c r="K57" s="22"/>
      <c r="L57" s="94">
        <f>SUM(M57,N57,O57,P57,Q57,R57,S57,T57,U57)</f>
        <v>7</v>
      </c>
      <c r="M57" s="51">
        <v>5</v>
      </c>
      <c r="N57" s="51">
        <v>1</v>
      </c>
      <c r="O57" s="51">
        <v>1</v>
      </c>
      <c r="P57" s="51">
        <v>0</v>
      </c>
      <c r="Q57" s="51">
        <v>0</v>
      </c>
      <c r="R57" s="51">
        <v>0</v>
      </c>
      <c r="S57" s="51">
        <v>0</v>
      </c>
      <c r="T57" s="51">
        <v>0</v>
      </c>
      <c r="U57" s="51">
        <v>0</v>
      </c>
    </row>
    <row r="58" spans="3:21" ht="12" customHeight="1">
      <c r="C58" s="5"/>
      <c r="D58" s="5"/>
      <c r="E58" s="5"/>
      <c r="F58" s="5"/>
      <c r="G58" s="5"/>
      <c r="H58" s="5"/>
      <c r="I58" s="5"/>
      <c r="J58" s="5"/>
      <c r="L58" s="94"/>
      <c r="M58" s="57"/>
      <c r="N58" s="57"/>
      <c r="O58" s="57"/>
      <c r="P58" s="51"/>
      <c r="Q58" s="51"/>
      <c r="R58" s="51"/>
      <c r="S58" s="51"/>
      <c r="T58" s="51"/>
      <c r="U58" s="51"/>
    </row>
    <row r="59" spans="3:21" ht="12" customHeight="1">
      <c r="C59" s="190" t="s">
        <v>87</v>
      </c>
      <c r="D59" s="190"/>
      <c r="E59" s="190"/>
      <c r="F59" s="190"/>
      <c r="G59" s="190"/>
      <c r="H59" s="190"/>
      <c r="I59" s="190"/>
      <c r="J59" s="190"/>
      <c r="K59" s="22"/>
      <c r="L59" s="94">
        <f>SUM(M59,N59,O59,P59,Q59,R59,S59,T59,U59)</f>
        <v>21</v>
      </c>
      <c r="M59" s="51">
        <v>8</v>
      </c>
      <c r="N59" s="51">
        <v>8</v>
      </c>
      <c r="O59" s="51">
        <v>1</v>
      </c>
      <c r="P59" s="51">
        <v>1</v>
      </c>
      <c r="Q59" s="51">
        <v>0</v>
      </c>
      <c r="R59" s="51">
        <v>1</v>
      </c>
      <c r="S59" s="51">
        <v>2</v>
      </c>
      <c r="T59" s="51">
        <v>0</v>
      </c>
      <c r="U59" s="51">
        <v>0</v>
      </c>
    </row>
    <row r="60" spans="3:21" ht="12" customHeight="1">
      <c r="C60" s="190" t="s">
        <v>88</v>
      </c>
      <c r="D60" s="190"/>
      <c r="E60" s="190"/>
      <c r="F60" s="190"/>
      <c r="G60" s="190"/>
      <c r="H60" s="190"/>
      <c r="I60" s="190"/>
      <c r="J60" s="190"/>
      <c r="K60" s="22"/>
      <c r="L60" s="94">
        <v>0</v>
      </c>
      <c r="M60" s="51">
        <v>0</v>
      </c>
      <c r="N60" s="51">
        <v>0</v>
      </c>
      <c r="O60" s="51">
        <v>0</v>
      </c>
      <c r="P60" s="51">
        <v>0</v>
      </c>
      <c r="Q60" s="51">
        <v>0</v>
      </c>
      <c r="R60" s="51">
        <v>0</v>
      </c>
      <c r="S60" s="51">
        <v>0</v>
      </c>
      <c r="T60" s="51">
        <v>0</v>
      </c>
      <c r="U60" s="51">
        <v>0</v>
      </c>
    </row>
    <row r="61" spans="3:21" ht="12" customHeight="1">
      <c r="C61" s="190" t="s">
        <v>89</v>
      </c>
      <c r="D61" s="190"/>
      <c r="E61" s="190"/>
      <c r="F61" s="190"/>
      <c r="G61" s="190"/>
      <c r="H61" s="190"/>
      <c r="I61" s="190"/>
      <c r="J61" s="190"/>
      <c r="K61" s="22"/>
      <c r="L61" s="94">
        <f>SUM(M61,N61,O61,P61,Q61,R61,S61,T61,U61)</f>
        <v>14</v>
      </c>
      <c r="M61" s="51">
        <v>9</v>
      </c>
      <c r="N61" s="51">
        <v>3</v>
      </c>
      <c r="O61" s="51">
        <v>0</v>
      </c>
      <c r="P61" s="51">
        <v>1</v>
      </c>
      <c r="Q61" s="51">
        <v>0</v>
      </c>
      <c r="R61" s="51">
        <v>1</v>
      </c>
      <c r="S61" s="51">
        <v>0</v>
      </c>
      <c r="T61" s="51">
        <v>0</v>
      </c>
      <c r="U61" s="51">
        <v>0</v>
      </c>
    </row>
    <row r="62" spans="3:21" ht="12" customHeight="1">
      <c r="C62" s="190" t="s">
        <v>90</v>
      </c>
      <c r="D62" s="190"/>
      <c r="E62" s="190"/>
      <c r="F62" s="190"/>
      <c r="G62" s="190"/>
      <c r="H62" s="190"/>
      <c r="I62" s="190"/>
      <c r="J62" s="190"/>
      <c r="K62" s="22"/>
      <c r="L62" s="94">
        <f>SUM(M62,N62,O62,P62,Q62,R62,S62,T62,U62)</f>
        <v>10</v>
      </c>
      <c r="M62" s="51">
        <v>6</v>
      </c>
      <c r="N62" s="51">
        <v>3</v>
      </c>
      <c r="O62" s="51">
        <v>0</v>
      </c>
      <c r="P62" s="51">
        <v>0</v>
      </c>
      <c r="Q62" s="51">
        <v>1</v>
      </c>
      <c r="R62" s="51">
        <v>0</v>
      </c>
      <c r="S62" s="51">
        <v>0</v>
      </c>
      <c r="T62" s="51">
        <v>0</v>
      </c>
      <c r="U62" s="51">
        <v>0</v>
      </c>
    </row>
    <row r="63" spans="3:21" ht="12" customHeight="1">
      <c r="C63" s="190" t="s">
        <v>91</v>
      </c>
      <c r="D63" s="190"/>
      <c r="E63" s="190"/>
      <c r="F63" s="190"/>
      <c r="G63" s="190"/>
      <c r="H63" s="190"/>
      <c r="I63" s="190"/>
      <c r="J63" s="190"/>
      <c r="K63" s="22"/>
      <c r="L63" s="94">
        <f>SUM(M63,N63,O63,P63,Q63,R63,S63,T63,U63)</f>
        <v>45</v>
      </c>
      <c r="M63" s="51">
        <v>25</v>
      </c>
      <c r="N63" s="51">
        <v>15</v>
      </c>
      <c r="O63" s="51">
        <v>5</v>
      </c>
      <c r="P63" s="51">
        <v>0</v>
      </c>
      <c r="Q63" s="51">
        <v>0</v>
      </c>
      <c r="R63" s="51">
        <v>0</v>
      </c>
      <c r="S63" s="51">
        <v>0</v>
      </c>
      <c r="T63" s="51">
        <v>0</v>
      </c>
      <c r="U63" s="51">
        <v>0</v>
      </c>
    </row>
    <row r="64" spans="3:21" ht="12" customHeight="1">
      <c r="C64" s="5"/>
      <c r="D64" s="5"/>
      <c r="E64" s="5"/>
      <c r="F64" s="5"/>
      <c r="G64" s="5"/>
      <c r="H64" s="5"/>
      <c r="I64" s="5"/>
      <c r="J64" s="5"/>
      <c r="K64" s="5"/>
      <c r="L64" s="94"/>
      <c r="M64" s="51"/>
      <c r="N64" s="51"/>
      <c r="O64" s="51"/>
      <c r="P64" s="51"/>
      <c r="Q64" s="51"/>
      <c r="R64" s="51"/>
      <c r="S64" s="51"/>
      <c r="T64" s="51"/>
      <c r="U64" s="51"/>
    </row>
    <row r="65" spans="3:21" ht="12" customHeight="1">
      <c r="C65" s="190" t="s">
        <v>92</v>
      </c>
      <c r="D65" s="190"/>
      <c r="E65" s="190"/>
      <c r="F65" s="190"/>
      <c r="G65" s="190"/>
      <c r="H65" s="190"/>
      <c r="I65" s="190"/>
      <c r="J65" s="190"/>
      <c r="K65" s="22"/>
      <c r="L65" s="94">
        <f>SUM(M65,N65,O65,P65,Q65,R65,S65,T65,U65)</f>
        <v>20</v>
      </c>
      <c r="M65" s="51">
        <v>11</v>
      </c>
      <c r="N65" s="51">
        <v>6</v>
      </c>
      <c r="O65" s="51">
        <v>2</v>
      </c>
      <c r="P65" s="51">
        <v>1</v>
      </c>
      <c r="Q65" s="51">
        <v>0</v>
      </c>
      <c r="R65" s="51">
        <v>0</v>
      </c>
      <c r="S65" s="51">
        <v>0</v>
      </c>
      <c r="T65" s="51">
        <v>0</v>
      </c>
      <c r="U65" s="51">
        <v>0</v>
      </c>
    </row>
    <row r="66" spans="2:21" ht="12" customHeight="1">
      <c r="B66" s="9"/>
      <c r="C66" s="9"/>
      <c r="D66" s="9"/>
      <c r="E66" s="9"/>
      <c r="F66" s="9"/>
      <c r="G66" s="9"/>
      <c r="H66" s="9"/>
      <c r="I66" s="9"/>
      <c r="J66" s="9"/>
      <c r="K66" s="9"/>
      <c r="L66" s="88"/>
      <c r="M66" s="9"/>
      <c r="N66" s="9"/>
      <c r="O66" s="9"/>
      <c r="P66" s="9"/>
      <c r="Q66" s="9"/>
      <c r="R66" s="9"/>
      <c r="S66" s="9"/>
      <c r="T66" s="9"/>
      <c r="U66" s="9"/>
    </row>
    <row r="67" spans="3:6" ht="12" customHeight="1">
      <c r="C67" s="226" t="s">
        <v>32</v>
      </c>
      <c r="D67" s="226"/>
      <c r="E67" s="7" t="s">
        <v>33</v>
      </c>
      <c r="F67" s="6" t="s">
        <v>93</v>
      </c>
    </row>
    <row r="68" spans="2:6" ht="12" customHeight="1">
      <c r="B68" s="225" t="s">
        <v>43</v>
      </c>
      <c r="C68" s="225"/>
      <c r="D68" s="225"/>
      <c r="E68" s="7" t="s">
        <v>343</v>
      </c>
      <c r="F68" s="6" t="s">
        <v>94</v>
      </c>
    </row>
  </sheetData>
  <mergeCells count="52">
    <mergeCell ref="L5:L6"/>
    <mergeCell ref="C14:J14"/>
    <mergeCell ref="C13:J13"/>
    <mergeCell ref="C12:J12"/>
    <mergeCell ref="C11:J11"/>
    <mergeCell ref="B5:K6"/>
    <mergeCell ref="C18:J18"/>
    <mergeCell ref="C17:J17"/>
    <mergeCell ref="C15:J15"/>
    <mergeCell ref="C8:J8"/>
    <mergeCell ref="C23:J23"/>
    <mergeCell ref="C21:J21"/>
    <mergeCell ref="C20:J20"/>
    <mergeCell ref="C19:J19"/>
    <mergeCell ref="C27:J27"/>
    <mergeCell ref="C26:J26"/>
    <mergeCell ref="C25:J25"/>
    <mergeCell ref="C24:J24"/>
    <mergeCell ref="C32:J32"/>
    <mergeCell ref="C31:J31"/>
    <mergeCell ref="C30:J30"/>
    <mergeCell ref="C29:J29"/>
    <mergeCell ref="C37:J37"/>
    <mergeCell ref="C36:J36"/>
    <mergeCell ref="C35:J35"/>
    <mergeCell ref="C33:J33"/>
    <mergeCell ref="C42:J42"/>
    <mergeCell ref="C41:J41"/>
    <mergeCell ref="C39:J39"/>
    <mergeCell ref="C38:J38"/>
    <mergeCell ref="C47:J47"/>
    <mergeCell ref="C45:J45"/>
    <mergeCell ref="C44:J44"/>
    <mergeCell ref="C43:J43"/>
    <mergeCell ref="C51:J51"/>
    <mergeCell ref="C50:J50"/>
    <mergeCell ref="C49:J49"/>
    <mergeCell ref="C48:J48"/>
    <mergeCell ref="C56:J56"/>
    <mergeCell ref="C55:J55"/>
    <mergeCell ref="C54:J54"/>
    <mergeCell ref="C53:J53"/>
    <mergeCell ref="B68:D68"/>
    <mergeCell ref="B3:U3"/>
    <mergeCell ref="C67:D67"/>
    <mergeCell ref="C65:J65"/>
    <mergeCell ref="C63:J63"/>
    <mergeCell ref="C62:J62"/>
    <mergeCell ref="C61:J61"/>
    <mergeCell ref="C60:J60"/>
    <mergeCell ref="C59:J59"/>
    <mergeCell ref="C57:J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A70"/>
  <sheetViews>
    <sheetView view="pageBreakPreview" zoomScale="60" workbookViewId="0" topLeftCell="A1">
      <selection activeCell="B3" sqref="B3:W3"/>
    </sheetView>
  </sheetViews>
  <sheetFormatPr defaultColWidth="9.00390625" defaultRowHeight="10.5" customHeight="1"/>
  <cols>
    <col min="1" max="11" width="1.625" style="6" customWidth="1"/>
    <col min="12" max="23" width="6.875" style="6" customWidth="1"/>
    <col min="24" max="24" width="1.625" style="6" customWidth="1"/>
    <col min="25" max="25" width="9.00390625" style="6" customWidth="1"/>
    <col min="26" max="26" width="13.50390625" style="6" bestFit="1" customWidth="1"/>
    <col min="27" max="16384" width="9.00390625" style="6" customWidth="1"/>
  </cols>
  <sheetData>
    <row r="1" ht="10.5" customHeight="1">
      <c r="A1" s="132" t="s">
        <v>281</v>
      </c>
    </row>
    <row r="3" spans="2:24" s="4" customFormat="1" ht="18" customHeight="1">
      <c r="B3" s="232" t="s">
        <v>249</v>
      </c>
      <c r="C3" s="232"/>
      <c r="D3" s="232"/>
      <c r="E3" s="232"/>
      <c r="F3" s="232"/>
      <c r="G3" s="232"/>
      <c r="H3" s="232"/>
      <c r="I3" s="232"/>
      <c r="J3" s="232"/>
      <c r="K3" s="232"/>
      <c r="L3" s="232"/>
      <c r="M3" s="232"/>
      <c r="N3" s="232"/>
      <c r="O3" s="232"/>
      <c r="P3" s="232"/>
      <c r="Q3" s="232"/>
      <c r="R3" s="232"/>
      <c r="S3" s="232"/>
      <c r="T3" s="232"/>
      <c r="U3" s="232"/>
      <c r="V3" s="232"/>
      <c r="W3" s="232"/>
      <c r="X3" s="27"/>
    </row>
    <row r="4" spans="2:24" ht="10.5" customHeight="1">
      <c r="B4" s="9"/>
      <c r="C4" s="9"/>
      <c r="D4" s="9"/>
      <c r="E4" s="9"/>
      <c r="F4" s="9"/>
      <c r="G4" s="9"/>
      <c r="H4" s="9"/>
      <c r="I4" s="9"/>
      <c r="J4" s="9"/>
      <c r="K4" s="9"/>
      <c r="L4" s="9"/>
      <c r="M4" s="9"/>
      <c r="N4" s="9"/>
      <c r="O4" s="9"/>
      <c r="P4" s="9"/>
      <c r="Q4" s="9"/>
      <c r="R4" s="9"/>
      <c r="T4" s="9"/>
      <c r="U4" s="72"/>
      <c r="V4" s="72"/>
      <c r="W4" s="72"/>
      <c r="X4" s="5"/>
    </row>
    <row r="5" spans="2:24" ht="16.5" customHeight="1">
      <c r="B5" s="5"/>
      <c r="C5" s="5"/>
      <c r="K5" s="5"/>
      <c r="L5" s="229" t="s">
        <v>156</v>
      </c>
      <c r="M5" s="156">
        <v>9</v>
      </c>
      <c r="N5" s="156">
        <v>10</v>
      </c>
      <c r="O5" s="156">
        <v>11</v>
      </c>
      <c r="P5" s="156">
        <v>12</v>
      </c>
      <c r="Q5" s="156">
        <v>13</v>
      </c>
      <c r="R5" s="156">
        <v>14</v>
      </c>
      <c r="S5" s="157">
        <v>15</v>
      </c>
      <c r="T5" s="156">
        <v>16</v>
      </c>
      <c r="U5" s="156">
        <v>17</v>
      </c>
      <c r="V5" s="156">
        <v>18</v>
      </c>
      <c r="W5" s="156">
        <v>19</v>
      </c>
      <c r="X5" s="8"/>
    </row>
    <row r="6" spans="2:24" ht="16.5" customHeight="1">
      <c r="B6" s="189" t="s">
        <v>168</v>
      </c>
      <c r="C6" s="189"/>
      <c r="D6" s="189"/>
      <c r="E6" s="189"/>
      <c r="F6" s="189"/>
      <c r="G6" s="189"/>
      <c r="H6" s="189"/>
      <c r="I6" s="189"/>
      <c r="J6" s="189"/>
      <c r="K6" s="193"/>
      <c r="L6" s="236"/>
      <c r="M6" s="237" t="s">
        <v>167</v>
      </c>
      <c r="N6" s="233" t="s">
        <v>189</v>
      </c>
      <c r="O6" s="233" t="s">
        <v>44</v>
      </c>
      <c r="P6" s="233" t="s">
        <v>45</v>
      </c>
      <c r="Q6" s="242" t="s">
        <v>169</v>
      </c>
      <c r="R6" s="242" t="s">
        <v>170</v>
      </c>
      <c r="S6" s="233" t="s">
        <v>188</v>
      </c>
      <c r="T6" s="233" t="s">
        <v>186</v>
      </c>
      <c r="U6" s="233" t="s">
        <v>95</v>
      </c>
      <c r="V6" s="233" t="s">
        <v>96</v>
      </c>
      <c r="W6" s="243" t="s">
        <v>187</v>
      </c>
      <c r="X6" s="63"/>
    </row>
    <row r="7" spans="2:24" ht="16.5" customHeight="1">
      <c r="B7" s="189"/>
      <c r="C7" s="189"/>
      <c r="D7" s="189"/>
      <c r="E7" s="189"/>
      <c r="F7" s="189"/>
      <c r="G7" s="189"/>
      <c r="H7" s="189"/>
      <c r="I7" s="189"/>
      <c r="J7" s="189"/>
      <c r="K7" s="193"/>
      <c r="L7" s="236"/>
      <c r="M7" s="237"/>
      <c r="N7" s="239"/>
      <c r="O7" s="241"/>
      <c r="P7" s="233"/>
      <c r="Q7" s="242"/>
      <c r="R7" s="242"/>
      <c r="S7" s="233"/>
      <c r="T7" s="245"/>
      <c r="U7" s="241"/>
      <c r="V7" s="233"/>
      <c r="W7" s="243"/>
      <c r="X7" s="63"/>
    </row>
    <row r="8" spans="2:27" ht="16.5" customHeight="1">
      <c r="B8" s="74"/>
      <c r="C8" s="74"/>
      <c r="D8" s="96"/>
      <c r="E8" s="96"/>
      <c r="F8" s="96"/>
      <c r="G8" s="96"/>
      <c r="H8" s="96"/>
      <c r="I8" s="96"/>
      <c r="J8" s="96"/>
      <c r="K8" s="97"/>
      <c r="L8" s="183"/>
      <c r="M8" s="238"/>
      <c r="N8" s="240"/>
      <c r="O8" s="234"/>
      <c r="P8" s="234"/>
      <c r="Q8" s="238"/>
      <c r="R8" s="238"/>
      <c r="S8" s="234"/>
      <c r="T8" s="246"/>
      <c r="U8" s="234"/>
      <c r="V8" s="234"/>
      <c r="W8" s="244"/>
      <c r="X8" s="66"/>
      <c r="Z8" s="6" t="s">
        <v>152</v>
      </c>
      <c r="AA8" s="6" t="s">
        <v>153</v>
      </c>
    </row>
    <row r="9" spans="12:24" ht="12" customHeight="1">
      <c r="L9" s="86"/>
      <c r="M9" s="155"/>
      <c r="N9" s="155"/>
      <c r="O9" s="155"/>
      <c r="P9" s="155"/>
      <c r="Q9" s="155"/>
      <c r="R9" s="155"/>
      <c r="S9" s="155"/>
      <c r="T9" s="39"/>
      <c r="U9" s="155"/>
      <c r="V9" s="155"/>
      <c r="W9" s="39"/>
      <c r="X9" s="5"/>
    </row>
    <row r="10" spans="3:27" s="17" customFormat="1" ht="12" customHeight="1">
      <c r="C10" s="235" t="s">
        <v>46</v>
      </c>
      <c r="D10" s="235"/>
      <c r="E10" s="235"/>
      <c r="F10" s="235"/>
      <c r="G10" s="235"/>
      <c r="H10" s="235"/>
      <c r="I10" s="235"/>
      <c r="J10" s="235"/>
      <c r="K10" s="158"/>
      <c r="L10" s="50">
        <f aca="true" t="shared" si="0" ref="L10:W10">SUM(L13:L67)</f>
        <v>735</v>
      </c>
      <c r="M10" s="50">
        <f t="shared" si="0"/>
        <v>54</v>
      </c>
      <c r="N10" s="50">
        <f t="shared" si="0"/>
        <v>2</v>
      </c>
      <c r="O10" s="50">
        <f t="shared" si="0"/>
        <v>15</v>
      </c>
      <c r="P10" s="50">
        <f t="shared" si="0"/>
        <v>110</v>
      </c>
      <c r="Q10" s="50">
        <f t="shared" si="0"/>
        <v>12</v>
      </c>
      <c r="R10" s="50">
        <f t="shared" si="0"/>
        <v>47</v>
      </c>
      <c r="S10" s="50">
        <f t="shared" si="0"/>
        <v>22</v>
      </c>
      <c r="T10" s="50">
        <f t="shared" si="0"/>
        <v>112</v>
      </c>
      <c r="U10" s="50">
        <f t="shared" si="0"/>
        <v>9</v>
      </c>
      <c r="V10" s="50">
        <f t="shared" si="0"/>
        <v>0</v>
      </c>
      <c r="W10" s="50">
        <f t="shared" si="0"/>
        <v>45</v>
      </c>
      <c r="X10" s="47"/>
      <c r="Z10" s="52">
        <f>SUM(M10:W10)</f>
        <v>428</v>
      </c>
      <c r="AA10" s="17">
        <f>SUM('6-5'!AA10)</f>
        <v>307</v>
      </c>
    </row>
    <row r="11" spans="3:26" s="17" customFormat="1" ht="12" customHeight="1">
      <c r="C11" s="14"/>
      <c r="D11" s="14"/>
      <c r="E11" s="14"/>
      <c r="F11" s="14"/>
      <c r="G11" s="14"/>
      <c r="H11" s="14"/>
      <c r="I11" s="14"/>
      <c r="J11" s="14"/>
      <c r="K11" s="158"/>
      <c r="L11" s="50"/>
      <c r="M11" s="50"/>
      <c r="N11" s="50"/>
      <c r="O11" s="50"/>
      <c r="P11" s="50"/>
      <c r="Q11" s="50"/>
      <c r="R11" s="50"/>
      <c r="S11" s="50"/>
      <c r="T11" s="50"/>
      <c r="U11" s="50"/>
      <c r="V11" s="50"/>
      <c r="W11" s="50"/>
      <c r="X11" s="47"/>
      <c r="Z11" s="52"/>
    </row>
    <row r="12" spans="12:27" ht="12" customHeight="1">
      <c r="L12" s="113"/>
      <c r="M12" s="57"/>
      <c r="N12" s="57"/>
      <c r="O12" s="57"/>
      <c r="P12" s="57"/>
      <c r="Q12" s="57"/>
      <c r="R12" s="57"/>
      <c r="S12" s="57"/>
      <c r="T12" s="51"/>
      <c r="U12" s="57"/>
      <c r="V12" s="57"/>
      <c r="W12" s="57"/>
      <c r="X12" s="49"/>
      <c r="Z12" s="52"/>
      <c r="AA12" s="17"/>
    </row>
    <row r="13" spans="3:27" ht="12" customHeight="1">
      <c r="C13" s="227" t="s">
        <v>47</v>
      </c>
      <c r="D13" s="227"/>
      <c r="E13" s="227"/>
      <c r="F13" s="227"/>
      <c r="G13" s="227"/>
      <c r="H13" s="227"/>
      <c r="I13" s="227"/>
      <c r="J13" s="227"/>
      <c r="K13" s="159"/>
      <c r="L13" s="51">
        <f>SUM(Z13:AA13)</f>
        <v>7</v>
      </c>
      <c r="M13" s="51">
        <v>0</v>
      </c>
      <c r="N13" s="51">
        <v>0</v>
      </c>
      <c r="O13" s="51">
        <v>0</v>
      </c>
      <c r="P13" s="51">
        <v>1</v>
      </c>
      <c r="Q13" s="51">
        <v>0</v>
      </c>
      <c r="R13" s="51">
        <v>1</v>
      </c>
      <c r="S13" s="51">
        <v>0</v>
      </c>
      <c r="T13" s="51">
        <v>3</v>
      </c>
      <c r="U13" s="51">
        <v>0</v>
      </c>
      <c r="V13" s="51">
        <v>0</v>
      </c>
      <c r="W13" s="51">
        <v>2</v>
      </c>
      <c r="X13" s="49"/>
      <c r="Z13" s="52">
        <f>SUM(M13:W13)</f>
        <v>7</v>
      </c>
      <c r="AA13" s="17">
        <f>SUM('6-5'!AA13)</f>
        <v>0</v>
      </c>
    </row>
    <row r="14" spans="3:27" ht="12" customHeight="1">
      <c r="C14" s="227" t="s">
        <v>48</v>
      </c>
      <c r="D14" s="227"/>
      <c r="E14" s="227"/>
      <c r="F14" s="227"/>
      <c r="G14" s="227"/>
      <c r="H14" s="227"/>
      <c r="I14" s="227"/>
      <c r="J14" s="227"/>
      <c r="K14" s="159"/>
      <c r="L14" s="51">
        <f>SUM(Z14:AA14)</f>
        <v>3</v>
      </c>
      <c r="M14" s="51">
        <v>0</v>
      </c>
      <c r="N14" s="51">
        <v>0</v>
      </c>
      <c r="O14" s="51">
        <v>0</v>
      </c>
      <c r="P14" s="51">
        <v>1</v>
      </c>
      <c r="Q14" s="51">
        <v>0</v>
      </c>
      <c r="R14" s="51">
        <v>0</v>
      </c>
      <c r="S14" s="51">
        <v>0</v>
      </c>
      <c r="T14" s="51">
        <v>0</v>
      </c>
      <c r="U14" s="51">
        <v>0</v>
      </c>
      <c r="V14" s="51">
        <v>0</v>
      </c>
      <c r="W14" s="51">
        <v>0</v>
      </c>
      <c r="X14" s="49"/>
      <c r="Z14" s="52">
        <f>SUM(M14:W14)</f>
        <v>1</v>
      </c>
      <c r="AA14" s="17">
        <f>SUM('6-5'!AA14)</f>
        <v>2</v>
      </c>
    </row>
    <row r="15" spans="3:27" ht="12" customHeight="1">
      <c r="C15" s="227" t="s">
        <v>49</v>
      </c>
      <c r="D15" s="227"/>
      <c r="E15" s="227"/>
      <c r="F15" s="227"/>
      <c r="G15" s="227"/>
      <c r="H15" s="227"/>
      <c r="I15" s="227"/>
      <c r="J15" s="227"/>
      <c r="K15" s="159"/>
      <c r="L15" s="51">
        <f>SUM(Z15:AA15)</f>
        <v>3</v>
      </c>
      <c r="M15" s="51">
        <v>0</v>
      </c>
      <c r="N15" s="51">
        <v>0</v>
      </c>
      <c r="O15" s="51">
        <v>0</v>
      </c>
      <c r="P15" s="51">
        <v>1</v>
      </c>
      <c r="Q15" s="51">
        <v>1</v>
      </c>
      <c r="R15" s="51">
        <v>0</v>
      </c>
      <c r="S15" s="51">
        <v>0</v>
      </c>
      <c r="T15" s="51">
        <v>1</v>
      </c>
      <c r="U15" s="51">
        <v>0</v>
      </c>
      <c r="V15" s="51">
        <v>0</v>
      </c>
      <c r="W15" s="51">
        <v>0</v>
      </c>
      <c r="X15" s="49"/>
      <c r="Z15" s="52">
        <f>SUM(M15:W15)</f>
        <v>3</v>
      </c>
      <c r="AA15" s="17">
        <f>SUM('6-5'!AA15)</f>
        <v>0</v>
      </c>
    </row>
    <row r="16" spans="3:27" ht="12" customHeight="1">
      <c r="C16" s="227" t="s">
        <v>50</v>
      </c>
      <c r="D16" s="227"/>
      <c r="E16" s="227"/>
      <c r="F16" s="227"/>
      <c r="G16" s="227"/>
      <c r="H16" s="227"/>
      <c r="I16" s="227"/>
      <c r="J16" s="227"/>
      <c r="K16" s="159"/>
      <c r="L16" s="51">
        <f>SUM(Z16:AA16)</f>
        <v>17</v>
      </c>
      <c r="M16" s="51">
        <v>2</v>
      </c>
      <c r="N16" s="51">
        <v>1</v>
      </c>
      <c r="O16" s="51">
        <v>0</v>
      </c>
      <c r="P16" s="51">
        <v>2</v>
      </c>
      <c r="Q16" s="51">
        <v>0</v>
      </c>
      <c r="R16" s="51">
        <v>2</v>
      </c>
      <c r="S16" s="51">
        <v>0</v>
      </c>
      <c r="T16" s="51">
        <v>1</v>
      </c>
      <c r="U16" s="51">
        <v>0</v>
      </c>
      <c r="V16" s="51">
        <v>0</v>
      </c>
      <c r="W16" s="51">
        <v>0</v>
      </c>
      <c r="X16" s="49"/>
      <c r="Z16" s="52">
        <f>SUM(M16:W16)</f>
        <v>8</v>
      </c>
      <c r="AA16" s="17">
        <f>SUM('6-5'!AA16)</f>
        <v>9</v>
      </c>
    </row>
    <row r="17" spans="3:27" ht="12" customHeight="1">
      <c r="C17" s="227" t="s">
        <v>51</v>
      </c>
      <c r="D17" s="227"/>
      <c r="E17" s="227"/>
      <c r="F17" s="227"/>
      <c r="G17" s="227"/>
      <c r="H17" s="227"/>
      <c r="I17" s="227"/>
      <c r="J17" s="227"/>
      <c r="K17" s="159"/>
      <c r="L17" s="51">
        <f>SUM(Z17:AA17)</f>
        <v>8</v>
      </c>
      <c r="M17" s="51">
        <v>2</v>
      </c>
      <c r="N17" s="51">
        <v>0</v>
      </c>
      <c r="O17" s="51">
        <v>0</v>
      </c>
      <c r="P17" s="51">
        <v>1</v>
      </c>
      <c r="Q17" s="51">
        <v>0</v>
      </c>
      <c r="R17" s="51">
        <v>1</v>
      </c>
      <c r="S17" s="51">
        <v>0</v>
      </c>
      <c r="T17" s="51">
        <v>0</v>
      </c>
      <c r="U17" s="51">
        <v>0</v>
      </c>
      <c r="V17" s="51">
        <v>0</v>
      </c>
      <c r="W17" s="51">
        <v>0</v>
      </c>
      <c r="X17" s="49"/>
      <c r="Z17" s="52">
        <f>SUM(M17:W17)</f>
        <v>4</v>
      </c>
      <c r="AA17" s="17">
        <f>SUM('6-5'!AA17)</f>
        <v>4</v>
      </c>
    </row>
    <row r="18" spans="3:27" ht="12" customHeight="1">
      <c r="C18" s="26"/>
      <c r="D18" s="26"/>
      <c r="E18" s="26"/>
      <c r="F18" s="26"/>
      <c r="G18" s="26"/>
      <c r="H18" s="26"/>
      <c r="I18" s="26"/>
      <c r="J18" s="26"/>
      <c r="K18" s="159"/>
      <c r="L18" s="51"/>
      <c r="M18" s="57"/>
      <c r="N18" s="57"/>
      <c r="O18" s="57"/>
      <c r="P18" s="57"/>
      <c r="Q18" s="57"/>
      <c r="R18" s="57"/>
      <c r="S18" s="57"/>
      <c r="T18" s="51"/>
      <c r="U18" s="57"/>
      <c r="V18" s="57"/>
      <c r="W18" s="57"/>
      <c r="X18" s="49"/>
      <c r="Z18" s="52"/>
      <c r="AA18" s="17"/>
    </row>
    <row r="19" spans="3:27" ht="12" customHeight="1">
      <c r="C19" s="227" t="s">
        <v>52</v>
      </c>
      <c r="D19" s="227"/>
      <c r="E19" s="227"/>
      <c r="F19" s="227"/>
      <c r="G19" s="227"/>
      <c r="H19" s="227"/>
      <c r="I19" s="227"/>
      <c r="J19" s="227"/>
      <c r="K19" s="159"/>
      <c r="L19" s="51">
        <f>SUM(Z19:AA19)</f>
        <v>13</v>
      </c>
      <c r="M19" s="51">
        <v>0</v>
      </c>
      <c r="N19" s="51">
        <v>0</v>
      </c>
      <c r="O19" s="51">
        <v>0</v>
      </c>
      <c r="P19" s="51">
        <v>1</v>
      </c>
      <c r="Q19" s="51">
        <v>0</v>
      </c>
      <c r="R19" s="51">
        <v>1</v>
      </c>
      <c r="S19" s="51">
        <v>0</v>
      </c>
      <c r="T19" s="51">
        <v>3</v>
      </c>
      <c r="U19" s="51">
        <v>1</v>
      </c>
      <c r="V19" s="51">
        <v>0</v>
      </c>
      <c r="W19" s="51">
        <v>1</v>
      </c>
      <c r="X19" s="49"/>
      <c r="Z19" s="52">
        <f>SUM(M19:W19)</f>
        <v>7</v>
      </c>
      <c r="AA19" s="17">
        <f>SUM('6-5'!AA19)</f>
        <v>6</v>
      </c>
    </row>
    <row r="20" spans="3:27" ht="12" customHeight="1">
      <c r="C20" s="227" t="s">
        <v>53</v>
      </c>
      <c r="D20" s="227"/>
      <c r="E20" s="227"/>
      <c r="F20" s="227"/>
      <c r="G20" s="227"/>
      <c r="H20" s="227"/>
      <c r="I20" s="227"/>
      <c r="J20" s="227"/>
      <c r="K20" s="159"/>
      <c r="L20" s="51">
        <f>SUM(Z20:AA20)</f>
        <v>6</v>
      </c>
      <c r="M20" s="51">
        <v>0</v>
      </c>
      <c r="N20" s="51">
        <v>0</v>
      </c>
      <c r="O20" s="51">
        <v>0</v>
      </c>
      <c r="P20" s="51">
        <v>1</v>
      </c>
      <c r="Q20" s="51">
        <v>0</v>
      </c>
      <c r="R20" s="51">
        <v>0</v>
      </c>
      <c r="S20" s="51">
        <v>0</v>
      </c>
      <c r="T20" s="51">
        <v>4</v>
      </c>
      <c r="U20" s="51">
        <v>0</v>
      </c>
      <c r="V20" s="51">
        <v>0</v>
      </c>
      <c r="W20" s="51">
        <v>0</v>
      </c>
      <c r="X20" s="49"/>
      <c r="Z20" s="52">
        <f>SUM(M20:W20)</f>
        <v>5</v>
      </c>
      <c r="AA20" s="17">
        <f>SUM('6-5'!AA20)</f>
        <v>1</v>
      </c>
    </row>
    <row r="21" spans="3:27" ht="12" customHeight="1">
      <c r="C21" s="227" t="s">
        <v>54</v>
      </c>
      <c r="D21" s="227"/>
      <c r="E21" s="227"/>
      <c r="F21" s="227"/>
      <c r="G21" s="227"/>
      <c r="H21" s="227"/>
      <c r="I21" s="227"/>
      <c r="J21" s="227"/>
      <c r="K21" s="159"/>
      <c r="L21" s="51">
        <f>SUM(Z21:AA21)</f>
        <v>17</v>
      </c>
      <c r="M21" s="51">
        <v>1</v>
      </c>
      <c r="N21" s="51">
        <v>0</v>
      </c>
      <c r="O21" s="51">
        <v>0</v>
      </c>
      <c r="P21" s="51">
        <v>2</v>
      </c>
      <c r="Q21" s="51">
        <v>1</v>
      </c>
      <c r="R21" s="51">
        <v>0</v>
      </c>
      <c r="S21" s="51">
        <v>2</v>
      </c>
      <c r="T21" s="51">
        <v>7</v>
      </c>
      <c r="U21" s="51">
        <v>0</v>
      </c>
      <c r="V21" s="51">
        <v>0</v>
      </c>
      <c r="W21" s="51">
        <v>2</v>
      </c>
      <c r="X21" s="49"/>
      <c r="Z21" s="52">
        <f>SUM(M21:W21)</f>
        <v>15</v>
      </c>
      <c r="AA21" s="17">
        <f>SUM('6-5'!AA21)</f>
        <v>2</v>
      </c>
    </row>
    <row r="22" spans="3:27" ht="12" customHeight="1">
      <c r="C22" s="227" t="s">
        <v>55</v>
      </c>
      <c r="D22" s="227"/>
      <c r="E22" s="227"/>
      <c r="F22" s="227"/>
      <c r="G22" s="227"/>
      <c r="H22" s="227"/>
      <c r="I22" s="227"/>
      <c r="J22" s="227"/>
      <c r="K22" s="159"/>
      <c r="L22" s="51">
        <f>SUM(Z22:AA22)</f>
        <v>6</v>
      </c>
      <c r="M22" s="51">
        <v>1</v>
      </c>
      <c r="N22" s="51">
        <v>0</v>
      </c>
      <c r="O22" s="51">
        <v>0</v>
      </c>
      <c r="P22" s="51">
        <v>2</v>
      </c>
      <c r="Q22" s="51">
        <v>0</v>
      </c>
      <c r="R22" s="51">
        <v>0</v>
      </c>
      <c r="S22" s="51">
        <v>0</v>
      </c>
      <c r="T22" s="51">
        <v>0</v>
      </c>
      <c r="U22" s="51">
        <v>0</v>
      </c>
      <c r="V22" s="51">
        <v>0</v>
      </c>
      <c r="W22" s="51">
        <v>0</v>
      </c>
      <c r="X22" s="49"/>
      <c r="Z22" s="52">
        <f>SUM(M22:W22)</f>
        <v>3</v>
      </c>
      <c r="AA22" s="17">
        <f>SUM('6-5'!AA22)</f>
        <v>3</v>
      </c>
    </row>
    <row r="23" spans="3:27" ht="12" customHeight="1">
      <c r="C23" s="227" t="s">
        <v>56</v>
      </c>
      <c r="D23" s="227"/>
      <c r="E23" s="227"/>
      <c r="F23" s="227"/>
      <c r="G23" s="227"/>
      <c r="H23" s="227"/>
      <c r="I23" s="227"/>
      <c r="J23" s="227"/>
      <c r="K23" s="159"/>
      <c r="L23" s="51">
        <f>SUM(Z23:AA23)</f>
        <v>5</v>
      </c>
      <c r="M23" s="51">
        <v>1</v>
      </c>
      <c r="N23" s="51">
        <v>0</v>
      </c>
      <c r="O23" s="51">
        <v>0</v>
      </c>
      <c r="P23" s="51">
        <v>0</v>
      </c>
      <c r="Q23" s="51">
        <v>0</v>
      </c>
      <c r="R23" s="51">
        <v>0</v>
      </c>
      <c r="S23" s="51">
        <v>0</v>
      </c>
      <c r="T23" s="51">
        <v>3</v>
      </c>
      <c r="U23" s="51">
        <v>0</v>
      </c>
      <c r="V23" s="51">
        <v>0</v>
      </c>
      <c r="W23" s="51">
        <v>0</v>
      </c>
      <c r="X23" s="49"/>
      <c r="Z23" s="52">
        <f>SUM(M23:W23)</f>
        <v>4</v>
      </c>
      <c r="AA23" s="17">
        <f>SUM('6-5'!AA23)</f>
        <v>1</v>
      </c>
    </row>
    <row r="24" spans="3:27" ht="12" customHeight="1">
      <c r="C24" s="26"/>
      <c r="D24" s="26"/>
      <c r="E24" s="26"/>
      <c r="F24" s="26"/>
      <c r="G24" s="26"/>
      <c r="H24" s="26"/>
      <c r="I24" s="26"/>
      <c r="J24" s="26"/>
      <c r="K24" s="159"/>
      <c r="L24" s="51"/>
      <c r="M24" s="57"/>
      <c r="N24" s="57"/>
      <c r="O24" s="57"/>
      <c r="P24" s="57"/>
      <c r="Q24" s="57"/>
      <c r="R24" s="57"/>
      <c r="S24" s="57"/>
      <c r="T24" s="51"/>
      <c r="U24" s="57"/>
      <c r="V24" s="57"/>
      <c r="W24" s="57"/>
      <c r="X24" s="49"/>
      <c r="Z24" s="52"/>
      <c r="AA24" s="17"/>
    </row>
    <row r="25" spans="3:27" ht="12" customHeight="1">
      <c r="C25" s="227" t="s">
        <v>57</v>
      </c>
      <c r="D25" s="227"/>
      <c r="E25" s="227"/>
      <c r="F25" s="227"/>
      <c r="G25" s="227"/>
      <c r="H25" s="227"/>
      <c r="I25" s="227"/>
      <c r="J25" s="227"/>
      <c r="K25" s="159"/>
      <c r="L25" s="51">
        <f>SUM(Z25:AA25)</f>
        <v>7</v>
      </c>
      <c r="M25" s="51">
        <v>0</v>
      </c>
      <c r="N25" s="51">
        <v>0</v>
      </c>
      <c r="O25" s="51">
        <v>0</v>
      </c>
      <c r="P25" s="51">
        <v>0</v>
      </c>
      <c r="Q25" s="51">
        <v>0</v>
      </c>
      <c r="R25" s="51">
        <v>0</v>
      </c>
      <c r="S25" s="51">
        <v>0</v>
      </c>
      <c r="T25" s="51">
        <v>1</v>
      </c>
      <c r="U25" s="51">
        <v>0</v>
      </c>
      <c r="V25" s="51">
        <v>0</v>
      </c>
      <c r="W25" s="51">
        <v>0</v>
      </c>
      <c r="X25" s="49"/>
      <c r="Z25" s="52">
        <f>SUM(M25:W25)</f>
        <v>1</v>
      </c>
      <c r="AA25" s="17">
        <f>SUM('6-5'!AA25)</f>
        <v>6</v>
      </c>
    </row>
    <row r="26" spans="3:27" ht="12" customHeight="1">
      <c r="C26" s="227" t="s">
        <v>58</v>
      </c>
      <c r="D26" s="227"/>
      <c r="E26" s="227"/>
      <c r="F26" s="227"/>
      <c r="G26" s="227"/>
      <c r="H26" s="227"/>
      <c r="I26" s="227"/>
      <c r="J26" s="227"/>
      <c r="K26" s="159"/>
      <c r="L26" s="51">
        <f>SUM(Z26:AA26)</f>
        <v>17</v>
      </c>
      <c r="M26" s="51">
        <v>0</v>
      </c>
      <c r="N26" s="51">
        <v>0</v>
      </c>
      <c r="O26" s="51">
        <v>0</v>
      </c>
      <c r="P26" s="51">
        <v>2</v>
      </c>
      <c r="Q26" s="51">
        <v>0</v>
      </c>
      <c r="R26" s="51">
        <v>0</v>
      </c>
      <c r="S26" s="51">
        <v>0</v>
      </c>
      <c r="T26" s="51">
        <v>5</v>
      </c>
      <c r="U26" s="51">
        <v>1</v>
      </c>
      <c r="V26" s="51">
        <v>0</v>
      </c>
      <c r="W26" s="51">
        <v>2</v>
      </c>
      <c r="X26" s="49"/>
      <c r="Z26" s="52">
        <f>SUM(M26:W26)</f>
        <v>10</v>
      </c>
      <c r="AA26" s="17">
        <f>SUM('6-5'!AA26)</f>
        <v>7</v>
      </c>
    </row>
    <row r="27" spans="3:27" ht="12" customHeight="1">
      <c r="C27" s="227" t="s">
        <v>59</v>
      </c>
      <c r="D27" s="227"/>
      <c r="E27" s="227"/>
      <c r="F27" s="227"/>
      <c r="G27" s="227"/>
      <c r="H27" s="227"/>
      <c r="I27" s="227"/>
      <c r="J27" s="227"/>
      <c r="K27" s="159"/>
      <c r="L27" s="51">
        <f>SUM(Z27:AA27)</f>
        <v>6</v>
      </c>
      <c r="M27" s="51">
        <v>1</v>
      </c>
      <c r="N27" s="51">
        <v>0</v>
      </c>
      <c r="O27" s="51">
        <v>0</v>
      </c>
      <c r="P27" s="51">
        <v>2</v>
      </c>
      <c r="Q27" s="51">
        <v>0</v>
      </c>
      <c r="R27" s="51">
        <v>0</v>
      </c>
      <c r="S27" s="51">
        <v>0</v>
      </c>
      <c r="T27" s="51">
        <v>2</v>
      </c>
      <c r="U27" s="51">
        <v>1</v>
      </c>
      <c r="V27" s="51">
        <v>0</v>
      </c>
      <c r="W27" s="51">
        <v>0</v>
      </c>
      <c r="X27" s="49"/>
      <c r="Z27" s="52">
        <f>SUM(M27:W27)</f>
        <v>6</v>
      </c>
      <c r="AA27" s="17">
        <f>SUM('6-5'!AA27)</f>
        <v>0</v>
      </c>
    </row>
    <row r="28" spans="3:27" ht="12" customHeight="1">
      <c r="C28" s="227" t="s">
        <v>60</v>
      </c>
      <c r="D28" s="227"/>
      <c r="E28" s="227"/>
      <c r="F28" s="227"/>
      <c r="G28" s="227"/>
      <c r="H28" s="227"/>
      <c r="I28" s="227"/>
      <c r="J28" s="227"/>
      <c r="K28" s="159"/>
      <c r="L28" s="51">
        <f>SUM(Z28:AA28)</f>
        <v>6</v>
      </c>
      <c r="M28" s="51">
        <v>0</v>
      </c>
      <c r="N28" s="51">
        <v>0</v>
      </c>
      <c r="O28" s="51">
        <v>0</v>
      </c>
      <c r="P28" s="51">
        <v>1</v>
      </c>
      <c r="Q28" s="51">
        <v>0</v>
      </c>
      <c r="R28" s="51">
        <v>1</v>
      </c>
      <c r="S28" s="51">
        <v>0</v>
      </c>
      <c r="T28" s="51">
        <v>0</v>
      </c>
      <c r="U28" s="51">
        <v>0</v>
      </c>
      <c r="V28" s="51">
        <v>0</v>
      </c>
      <c r="W28" s="51">
        <v>1</v>
      </c>
      <c r="X28" s="49"/>
      <c r="Z28" s="52">
        <f>SUM(M28:W28)</f>
        <v>3</v>
      </c>
      <c r="AA28" s="17">
        <f>SUM('6-5'!AA28)</f>
        <v>3</v>
      </c>
    </row>
    <row r="29" spans="3:27" ht="12" customHeight="1">
      <c r="C29" s="227" t="s">
        <v>61</v>
      </c>
      <c r="D29" s="227"/>
      <c r="E29" s="227"/>
      <c r="F29" s="227"/>
      <c r="G29" s="227"/>
      <c r="H29" s="227"/>
      <c r="I29" s="227"/>
      <c r="J29" s="227"/>
      <c r="K29" s="159"/>
      <c r="L29" s="51">
        <f>SUM(Z29:AA29)</f>
        <v>34</v>
      </c>
      <c r="M29" s="51">
        <v>2</v>
      </c>
      <c r="N29" s="51">
        <v>0</v>
      </c>
      <c r="O29" s="51">
        <v>0</v>
      </c>
      <c r="P29" s="51">
        <v>3</v>
      </c>
      <c r="Q29" s="51">
        <v>1</v>
      </c>
      <c r="R29" s="51">
        <v>2</v>
      </c>
      <c r="S29" s="51">
        <v>1</v>
      </c>
      <c r="T29" s="51">
        <v>8</v>
      </c>
      <c r="U29" s="51">
        <v>0</v>
      </c>
      <c r="V29" s="51">
        <v>0</v>
      </c>
      <c r="W29" s="51">
        <v>2</v>
      </c>
      <c r="X29" s="49"/>
      <c r="Z29" s="52">
        <f>SUM(M29:W29)</f>
        <v>19</v>
      </c>
      <c r="AA29" s="17">
        <f>SUM('6-5'!AA29)</f>
        <v>15</v>
      </c>
    </row>
    <row r="30" spans="3:27" ht="12" customHeight="1">
      <c r="C30" s="26"/>
      <c r="D30" s="26"/>
      <c r="E30" s="26"/>
      <c r="F30" s="26"/>
      <c r="G30" s="26"/>
      <c r="H30" s="26"/>
      <c r="I30" s="26"/>
      <c r="J30" s="26"/>
      <c r="K30" s="159"/>
      <c r="L30" s="51"/>
      <c r="M30" s="57"/>
      <c r="N30" s="57"/>
      <c r="O30" s="57"/>
      <c r="P30" s="57"/>
      <c r="Q30" s="57"/>
      <c r="R30" s="57"/>
      <c r="S30" s="57"/>
      <c r="T30" s="51"/>
      <c r="U30" s="57"/>
      <c r="V30" s="57"/>
      <c r="W30" s="57"/>
      <c r="X30" s="49"/>
      <c r="Z30" s="52"/>
      <c r="AA30" s="17"/>
    </row>
    <row r="31" spans="3:27" ht="12" customHeight="1">
      <c r="C31" s="227" t="s">
        <v>62</v>
      </c>
      <c r="D31" s="227"/>
      <c r="E31" s="227"/>
      <c r="F31" s="227"/>
      <c r="G31" s="227"/>
      <c r="H31" s="227"/>
      <c r="I31" s="227"/>
      <c r="J31" s="227"/>
      <c r="K31" s="159"/>
      <c r="L31" s="51">
        <f>SUM(Z31:AA31)</f>
        <v>10</v>
      </c>
      <c r="M31" s="51">
        <v>0</v>
      </c>
      <c r="N31" s="51">
        <v>0</v>
      </c>
      <c r="O31" s="51">
        <v>0</v>
      </c>
      <c r="P31" s="51">
        <v>0</v>
      </c>
      <c r="Q31" s="51">
        <v>0</v>
      </c>
      <c r="R31" s="51">
        <v>0</v>
      </c>
      <c r="S31" s="51">
        <v>0</v>
      </c>
      <c r="T31" s="51">
        <v>4</v>
      </c>
      <c r="U31" s="51">
        <v>0</v>
      </c>
      <c r="V31" s="51">
        <v>0</v>
      </c>
      <c r="W31" s="51">
        <v>2</v>
      </c>
      <c r="X31" s="49"/>
      <c r="Z31" s="52">
        <f>SUM(M31:W31)</f>
        <v>6</v>
      </c>
      <c r="AA31" s="17">
        <f>SUM('6-5'!AA31)</f>
        <v>4</v>
      </c>
    </row>
    <row r="32" spans="3:27" ht="12" customHeight="1">
      <c r="C32" s="227" t="s">
        <v>63</v>
      </c>
      <c r="D32" s="227"/>
      <c r="E32" s="227"/>
      <c r="F32" s="227"/>
      <c r="G32" s="227"/>
      <c r="H32" s="227"/>
      <c r="I32" s="227"/>
      <c r="J32" s="227"/>
      <c r="K32" s="159"/>
      <c r="L32" s="51">
        <f>SUM(Z32:AA32)</f>
        <v>44</v>
      </c>
      <c r="M32" s="51">
        <v>3</v>
      </c>
      <c r="N32" s="51">
        <v>0</v>
      </c>
      <c r="O32" s="51">
        <v>1</v>
      </c>
      <c r="P32" s="51">
        <v>2</v>
      </c>
      <c r="Q32" s="51">
        <v>0</v>
      </c>
      <c r="R32" s="51">
        <v>1</v>
      </c>
      <c r="S32" s="51">
        <v>5</v>
      </c>
      <c r="T32" s="51">
        <v>4</v>
      </c>
      <c r="U32" s="51">
        <v>0</v>
      </c>
      <c r="V32" s="51">
        <v>0</v>
      </c>
      <c r="W32" s="51">
        <v>0</v>
      </c>
      <c r="X32" s="49"/>
      <c r="Z32" s="52">
        <f>SUM(M32:W32)</f>
        <v>16</v>
      </c>
      <c r="AA32" s="17">
        <f>SUM('6-5'!AA32)</f>
        <v>28</v>
      </c>
    </row>
    <row r="33" spans="3:27" ht="12" customHeight="1">
      <c r="C33" s="227" t="s">
        <v>64</v>
      </c>
      <c r="D33" s="227"/>
      <c r="E33" s="227"/>
      <c r="F33" s="227"/>
      <c r="G33" s="227"/>
      <c r="H33" s="227"/>
      <c r="I33" s="227"/>
      <c r="J33" s="227"/>
      <c r="K33" s="159"/>
      <c r="L33" s="51">
        <f>SUM(Z33:AA33)</f>
        <v>29</v>
      </c>
      <c r="M33" s="51">
        <v>0</v>
      </c>
      <c r="N33" s="51">
        <v>0</v>
      </c>
      <c r="O33" s="51">
        <v>0</v>
      </c>
      <c r="P33" s="51">
        <v>3</v>
      </c>
      <c r="Q33" s="51">
        <v>2</v>
      </c>
      <c r="R33" s="51">
        <v>0</v>
      </c>
      <c r="S33" s="51">
        <v>2</v>
      </c>
      <c r="T33" s="51">
        <v>6</v>
      </c>
      <c r="U33" s="51">
        <v>0</v>
      </c>
      <c r="V33" s="51">
        <v>0</v>
      </c>
      <c r="W33" s="51">
        <v>3</v>
      </c>
      <c r="X33" s="49"/>
      <c r="Z33" s="52">
        <f>SUM(M33:W33)</f>
        <v>16</v>
      </c>
      <c r="AA33" s="17">
        <f>SUM('6-5'!AA33)</f>
        <v>13</v>
      </c>
    </row>
    <row r="34" spans="3:27" ht="12" customHeight="1">
      <c r="C34" s="227" t="s">
        <v>65</v>
      </c>
      <c r="D34" s="227"/>
      <c r="E34" s="227"/>
      <c r="F34" s="227"/>
      <c r="G34" s="227"/>
      <c r="H34" s="227"/>
      <c r="I34" s="227"/>
      <c r="J34" s="227"/>
      <c r="K34" s="159"/>
      <c r="L34" s="51">
        <f>SUM(Z34:AA34)</f>
        <v>17</v>
      </c>
      <c r="M34" s="51">
        <v>2</v>
      </c>
      <c r="N34" s="51">
        <v>0</v>
      </c>
      <c r="O34" s="51">
        <v>0</v>
      </c>
      <c r="P34" s="51">
        <v>2</v>
      </c>
      <c r="Q34" s="51">
        <v>0</v>
      </c>
      <c r="R34" s="51">
        <v>3</v>
      </c>
      <c r="S34" s="51">
        <v>0</v>
      </c>
      <c r="T34" s="51">
        <v>2</v>
      </c>
      <c r="U34" s="51">
        <v>0</v>
      </c>
      <c r="V34" s="51">
        <v>0</v>
      </c>
      <c r="W34" s="51">
        <v>0</v>
      </c>
      <c r="X34" s="49"/>
      <c r="Z34" s="52">
        <f>SUM(M34:W34)</f>
        <v>9</v>
      </c>
      <c r="AA34" s="17">
        <f>SUM('6-5'!AA34)</f>
        <v>8</v>
      </c>
    </row>
    <row r="35" spans="3:27" ht="12" customHeight="1">
      <c r="C35" s="227" t="s">
        <v>66</v>
      </c>
      <c r="D35" s="227"/>
      <c r="E35" s="227"/>
      <c r="F35" s="227"/>
      <c r="G35" s="227"/>
      <c r="H35" s="227"/>
      <c r="I35" s="227"/>
      <c r="J35" s="227"/>
      <c r="K35" s="159"/>
      <c r="L35" s="51">
        <f>SUM(Z35:AA35)</f>
        <v>36</v>
      </c>
      <c r="M35" s="51">
        <v>1</v>
      </c>
      <c r="N35" s="51">
        <v>0</v>
      </c>
      <c r="O35" s="51">
        <v>2</v>
      </c>
      <c r="P35" s="51">
        <v>13</v>
      </c>
      <c r="Q35" s="51">
        <v>1</v>
      </c>
      <c r="R35" s="51">
        <v>3</v>
      </c>
      <c r="S35" s="51">
        <v>2</v>
      </c>
      <c r="T35" s="51">
        <v>2</v>
      </c>
      <c r="U35" s="51">
        <v>1</v>
      </c>
      <c r="V35" s="51">
        <v>0</v>
      </c>
      <c r="W35" s="51">
        <v>3</v>
      </c>
      <c r="X35" s="49"/>
      <c r="Z35" s="52">
        <f>SUM(M35:W35)</f>
        <v>28</v>
      </c>
      <c r="AA35" s="17">
        <f>SUM('6-5'!AA35)</f>
        <v>8</v>
      </c>
    </row>
    <row r="36" spans="3:27" ht="12" customHeight="1">
      <c r="C36" s="26"/>
      <c r="D36" s="26"/>
      <c r="E36" s="26"/>
      <c r="F36" s="26"/>
      <c r="G36" s="26"/>
      <c r="H36" s="26"/>
      <c r="I36" s="26"/>
      <c r="J36" s="26"/>
      <c r="K36" s="159"/>
      <c r="L36" s="51"/>
      <c r="M36" s="57"/>
      <c r="N36" s="57"/>
      <c r="O36" s="57"/>
      <c r="P36" s="57"/>
      <c r="Q36" s="57"/>
      <c r="R36" s="57"/>
      <c r="S36" s="57"/>
      <c r="T36" s="51"/>
      <c r="U36" s="57"/>
      <c r="V36" s="57"/>
      <c r="W36" s="57"/>
      <c r="X36" s="49"/>
      <c r="Z36" s="52"/>
      <c r="AA36" s="17"/>
    </row>
    <row r="37" spans="3:27" ht="12" customHeight="1">
      <c r="C37" s="227" t="s">
        <v>67</v>
      </c>
      <c r="D37" s="227"/>
      <c r="E37" s="227"/>
      <c r="F37" s="227"/>
      <c r="G37" s="227"/>
      <c r="H37" s="227"/>
      <c r="I37" s="227"/>
      <c r="J37" s="227"/>
      <c r="K37" s="159"/>
      <c r="L37" s="51">
        <f>SUM(Z37:AA37)</f>
        <v>30</v>
      </c>
      <c r="M37" s="51">
        <v>6</v>
      </c>
      <c r="N37" s="51">
        <v>0</v>
      </c>
      <c r="O37" s="51">
        <v>2</v>
      </c>
      <c r="P37" s="51">
        <v>2</v>
      </c>
      <c r="Q37" s="51">
        <v>0</v>
      </c>
      <c r="R37" s="51">
        <v>1</v>
      </c>
      <c r="S37" s="51">
        <v>0</v>
      </c>
      <c r="T37" s="51">
        <v>3</v>
      </c>
      <c r="U37" s="51">
        <v>0</v>
      </c>
      <c r="V37" s="51">
        <v>0</v>
      </c>
      <c r="W37" s="51">
        <v>1</v>
      </c>
      <c r="X37" s="49"/>
      <c r="Z37" s="52">
        <f>SUM(M37:W37)</f>
        <v>15</v>
      </c>
      <c r="AA37" s="17">
        <f>SUM('6-5'!AA37)</f>
        <v>15</v>
      </c>
    </row>
    <row r="38" spans="3:27" ht="12" customHeight="1">
      <c r="C38" s="227" t="s">
        <v>68</v>
      </c>
      <c r="D38" s="227"/>
      <c r="E38" s="227"/>
      <c r="F38" s="227"/>
      <c r="G38" s="227"/>
      <c r="H38" s="227"/>
      <c r="I38" s="227"/>
      <c r="J38" s="227"/>
      <c r="K38" s="159"/>
      <c r="L38" s="51">
        <f>SUM(Z38:AA38)</f>
        <v>84</v>
      </c>
      <c r="M38" s="51">
        <v>3</v>
      </c>
      <c r="N38" s="51">
        <v>0</v>
      </c>
      <c r="O38" s="51">
        <v>0</v>
      </c>
      <c r="P38" s="51">
        <v>7</v>
      </c>
      <c r="Q38" s="51">
        <v>0</v>
      </c>
      <c r="R38" s="51">
        <v>3</v>
      </c>
      <c r="S38" s="51">
        <v>1</v>
      </c>
      <c r="T38" s="51">
        <v>15</v>
      </c>
      <c r="U38" s="51">
        <v>1</v>
      </c>
      <c r="V38" s="51">
        <v>0</v>
      </c>
      <c r="W38" s="51">
        <v>4</v>
      </c>
      <c r="X38" s="49"/>
      <c r="Z38" s="52">
        <f>SUM(M38:W38)</f>
        <v>34</v>
      </c>
      <c r="AA38" s="17">
        <f>SUM('6-5'!AA38)</f>
        <v>50</v>
      </c>
    </row>
    <row r="39" spans="3:27" ht="12" customHeight="1">
      <c r="C39" s="227" t="s">
        <v>69</v>
      </c>
      <c r="D39" s="227"/>
      <c r="E39" s="227"/>
      <c r="F39" s="227"/>
      <c r="G39" s="227"/>
      <c r="H39" s="227"/>
      <c r="I39" s="227"/>
      <c r="J39" s="227"/>
      <c r="K39" s="159"/>
      <c r="L39" s="51">
        <f>SUM(Z39:AA39)</f>
        <v>42</v>
      </c>
      <c r="M39" s="51">
        <v>4</v>
      </c>
      <c r="N39" s="51">
        <v>0</v>
      </c>
      <c r="O39" s="51">
        <v>0</v>
      </c>
      <c r="P39" s="51">
        <v>13</v>
      </c>
      <c r="Q39" s="51">
        <v>0</v>
      </c>
      <c r="R39" s="51">
        <v>2</v>
      </c>
      <c r="S39" s="51">
        <v>3</v>
      </c>
      <c r="T39" s="51">
        <v>8</v>
      </c>
      <c r="U39" s="51">
        <v>0</v>
      </c>
      <c r="V39" s="51">
        <v>0</v>
      </c>
      <c r="W39" s="51">
        <v>1</v>
      </c>
      <c r="X39" s="49"/>
      <c r="Z39" s="52">
        <f>SUM(M39:W39)</f>
        <v>31</v>
      </c>
      <c r="AA39" s="17">
        <f>SUM('6-5'!AA39)</f>
        <v>11</v>
      </c>
    </row>
    <row r="40" spans="3:27" ht="12" customHeight="1">
      <c r="C40" s="227" t="s">
        <v>70</v>
      </c>
      <c r="D40" s="227"/>
      <c r="E40" s="227"/>
      <c r="F40" s="227"/>
      <c r="G40" s="227"/>
      <c r="H40" s="227"/>
      <c r="I40" s="227"/>
      <c r="J40" s="227"/>
      <c r="K40" s="159"/>
      <c r="L40" s="51">
        <f>SUM(Z40:AA40)</f>
        <v>0</v>
      </c>
      <c r="M40" s="51">
        <v>0</v>
      </c>
      <c r="N40" s="51">
        <v>0</v>
      </c>
      <c r="O40" s="51">
        <v>0</v>
      </c>
      <c r="P40" s="51">
        <v>0</v>
      </c>
      <c r="Q40" s="51">
        <v>0</v>
      </c>
      <c r="R40" s="51">
        <v>0</v>
      </c>
      <c r="S40" s="51">
        <v>0</v>
      </c>
      <c r="T40" s="51">
        <v>0</v>
      </c>
      <c r="U40" s="51">
        <v>0</v>
      </c>
      <c r="V40" s="51">
        <v>0</v>
      </c>
      <c r="W40" s="51">
        <v>0</v>
      </c>
      <c r="X40" s="49"/>
      <c r="Z40" s="52">
        <f>SUM(M40:W40)</f>
        <v>0</v>
      </c>
      <c r="AA40" s="17">
        <f>SUM('6-5'!AA40)</f>
        <v>0</v>
      </c>
    </row>
    <row r="41" spans="3:27" ht="12" customHeight="1">
      <c r="C41" s="227" t="s">
        <v>71</v>
      </c>
      <c r="D41" s="227"/>
      <c r="E41" s="227"/>
      <c r="F41" s="227"/>
      <c r="G41" s="227"/>
      <c r="H41" s="227"/>
      <c r="I41" s="227"/>
      <c r="J41" s="227"/>
      <c r="K41" s="159"/>
      <c r="L41" s="51">
        <f>SUM(Z41:AA41)</f>
        <v>24</v>
      </c>
      <c r="M41" s="51">
        <v>3</v>
      </c>
      <c r="N41" s="51">
        <v>0</v>
      </c>
      <c r="O41" s="51">
        <v>0</v>
      </c>
      <c r="P41" s="51">
        <v>5</v>
      </c>
      <c r="Q41" s="51">
        <v>1</v>
      </c>
      <c r="R41" s="51">
        <v>3</v>
      </c>
      <c r="S41" s="51">
        <v>1</v>
      </c>
      <c r="T41" s="51">
        <v>1</v>
      </c>
      <c r="U41" s="51">
        <v>0</v>
      </c>
      <c r="V41" s="51">
        <v>0</v>
      </c>
      <c r="W41" s="51">
        <v>2</v>
      </c>
      <c r="X41" s="49"/>
      <c r="Z41" s="52">
        <f>SUM(M41:W41)</f>
        <v>16</v>
      </c>
      <c r="AA41" s="17">
        <f>SUM('6-5'!AA41)</f>
        <v>8</v>
      </c>
    </row>
    <row r="42" spans="11:27" ht="12" customHeight="1">
      <c r="K42" s="160"/>
      <c r="L42" s="51"/>
      <c r="M42" s="57"/>
      <c r="N42" s="57"/>
      <c r="O42" s="57"/>
      <c r="P42" s="57"/>
      <c r="Q42" s="57"/>
      <c r="R42" s="57"/>
      <c r="S42" s="57"/>
      <c r="T42" s="51"/>
      <c r="U42" s="57"/>
      <c r="V42" s="57"/>
      <c r="W42" s="57"/>
      <c r="X42" s="49"/>
      <c r="Z42" s="52"/>
      <c r="AA42" s="17"/>
    </row>
    <row r="43" spans="3:27" ht="12" customHeight="1">
      <c r="C43" s="225" t="s">
        <v>72</v>
      </c>
      <c r="D43" s="225"/>
      <c r="E43" s="225"/>
      <c r="F43" s="225"/>
      <c r="G43" s="225"/>
      <c r="H43" s="225"/>
      <c r="I43" s="225"/>
      <c r="J43" s="225"/>
      <c r="K43" s="161"/>
      <c r="L43" s="51">
        <f>SUM(Z43:AA43)</f>
        <v>29</v>
      </c>
      <c r="M43" s="51">
        <v>0</v>
      </c>
      <c r="N43" s="51">
        <v>0</v>
      </c>
      <c r="O43" s="51">
        <v>3</v>
      </c>
      <c r="P43" s="51">
        <v>8</v>
      </c>
      <c r="Q43" s="51">
        <v>0</v>
      </c>
      <c r="R43" s="51">
        <v>2</v>
      </c>
      <c r="S43" s="51">
        <v>1</v>
      </c>
      <c r="T43" s="51">
        <v>4</v>
      </c>
      <c r="U43" s="51">
        <v>0</v>
      </c>
      <c r="V43" s="51">
        <v>0</v>
      </c>
      <c r="W43" s="51">
        <v>1</v>
      </c>
      <c r="X43" s="49"/>
      <c r="Z43" s="52">
        <f>SUM(M43:W43)</f>
        <v>19</v>
      </c>
      <c r="AA43" s="17">
        <f>SUM('6-5'!AA43)</f>
        <v>10</v>
      </c>
    </row>
    <row r="44" spans="3:27" ht="12" customHeight="1">
      <c r="C44" s="225" t="s">
        <v>73</v>
      </c>
      <c r="D44" s="225"/>
      <c r="E44" s="225"/>
      <c r="F44" s="225"/>
      <c r="G44" s="225"/>
      <c r="H44" s="225"/>
      <c r="I44" s="225"/>
      <c r="J44" s="225"/>
      <c r="K44" s="161"/>
      <c r="L44" s="51">
        <f>SUM(Z44:AA44)</f>
        <v>11</v>
      </c>
      <c r="M44" s="51">
        <v>3</v>
      </c>
      <c r="N44" s="51">
        <v>0</v>
      </c>
      <c r="O44" s="51">
        <v>2</v>
      </c>
      <c r="P44" s="51">
        <v>1</v>
      </c>
      <c r="Q44" s="51">
        <v>1</v>
      </c>
      <c r="R44" s="51">
        <v>0</v>
      </c>
      <c r="S44" s="51">
        <v>0</v>
      </c>
      <c r="T44" s="51">
        <v>0</v>
      </c>
      <c r="U44" s="51">
        <v>0</v>
      </c>
      <c r="V44" s="51">
        <v>0</v>
      </c>
      <c r="W44" s="51">
        <v>1</v>
      </c>
      <c r="X44" s="49"/>
      <c r="Z44" s="52">
        <f>SUM(M44:W44)</f>
        <v>8</v>
      </c>
      <c r="AA44" s="17">
        <f>SUM('6-5'!AA44)</f>
        <v>3</v>
      </c>
    </row>
    <row r="45" spans="3:27" ht="12" customHeight="1">
      <c r="C45" s="225" t="s">
        <v>74</v>
      </c>
      <c r="D45" s="225"/>
      <c r="E45" s="225"/>
      <c r="F45" s="225"/>
      <c r="G45" s="225"/>
      <c r="H45" s="225"/>
      <c r="I45" s="225"/>
      <c r="J45" s="225"/>
      <c r="K45" s="161"/>
      <c r="L45" s="51">
        <f>SUM(Z45:AA45)</f>
        <v>6</v>
      </c>
      <c r="M45" s="51">
        <v>1</v>
      </c>
      <c r="N45" s="51">
        <v>0</v>
      </c>
      <c r="O45" s="51">
        <v>1</v>
      </c>
      <c r="P45" s="51">
        <v>1</v>
      </c>
      <c r="Q45" s="51">
        <v>0</v>
      </c>
      <c r="R45" s="51">
        <v>0</v>
      </c>
      <c r="S45" s="51">
        <v>0</v>
      </c>
      <c r="T45" s="51">
        <v>0</v>
      </c>
      <c r="U45" s="51">
        <v>0</v>
      </c>
      <c r="V45" s="51">
        <v>0</v>
      </c>
      <c r="W45" s="51">
        <v>2</v>
      </c>
      <c r="X45" s="49"/>
      <c r="Z45" s="52">
        <f>SUM(M45:W45)</f>
        <v>5</v>
      </c>
      <c r="AA45" s="17">
        <f>SUM('6-5'!AA45)</f>
        <v>1</v>
      </c>
    </row>
    <row r="46" spans="3:27" ht="12" customHeight="1">
      <c r="C46" s="225" t="s">
        <v>75</v>
      </c>
      <c r="D46" s="225"/>
      <c r="E46" s="225"/>
      <c r="F46" s="225"/>
      <c r="G46" s="225"/>
      <c r="H46" s="225"/>
      <c r="I46" s="225"/>
      <c r="J46" s="225"/>
      <c r="K46" s="161"/>
      <c r="L46" s="51">
        <f>SUM(Z46:AA46)</f>
        <v>10</v>
      </c>
      <c r="M46" s="51">
        <v>1</v>
      </c>
      <c r="N46" s="51">
        <v>0</v>
      </c>
      <c r="O46" s="51">
        <v>0</v>
      </c>
      <c r="P46" s="51">
        <v>1</v>
      </c>
      <c r="Q46" s="51">
        <v>0</v>
      </c>
      <c r="R46" s="51">
        <v>0</v>
      </c>
      <c r="S46" s="51">
        <v>0</v>
      </c>
      <c r="T46" s="51">
        <v>1</v>
      </c>
      <c r="U46" s="51">
        <v>0</v>
      </c>
      <c r="V46" s="51">
        <v>0</v>
      </c>
      <c r="W46" s="51">
        <v>0</v>
      </c>
      <c r="X46" s="49"/>
      <c r="Z46" s="52">
        <f>SUM(M46:W46)</f>
        <v>3</v>
      </c>
      <c r="AA46" s="17">
        <f>SUM('6-5'!AA46)</f>
        <v>7</v>
      </c>
    </row>
    <row r="47" spans="3:27" ht="12" customHeight="1">
      <c r="C47" s="225" t="s">
        <v>76</v>
      </c>
      <c r="D47" s="225"/>
      <c r="E47" s="225"/>
      <c r="F47" s="225"/>
      <c r="G47" s="225"/>
      <c r="H47" s="225"/>
      <c r="I47" s="225"/>
      <c r="J47" s="225"/>
      <c r="K47" s="161"/>
      <c r="L47" s="51">
        <f>SUM(Z47:AA47)</f>
        <v>17</v>
      </c>
      <c r="M47" s="51">
        <v>1</v>
      </c>
      <c r="N47" s="51">
        <v>0</v>
      </c>
      <c r="O47" s="51">
        <v>0</v>
      </c>
      <c r="P47" s="51">
        <v>2</v>
      </c>
      <c r="Q47" s="51">
        <v>0</v>
      </c>
      <c r="R47" s="51">
        <v>0</v>
      </c>
      <c r="S47" s="51">
        <v>1</v>
      </c>
      <c r="T47" s="51">
        <v>1</v>
      </c>
      <c r="U47" s="51">
        <v>0</v>
      </c>
      <c r="V47" s="51">
        <v>0</v>
      </c>
      <c r="W47" s="51">
        <v>2</v>
      </c>
      <c r="X47" s="49"/>
      <c r="Z47" s="52">
        <f>SUM(M47:W47)</f>
        <v>7</v>
      </c>
      <c r="AA47" s="17">
        <f>SUM('6-5'!AA47)</f>
        <v>10</v>
      </c>
    </row>
    <row r="48" spans="11:27" ht="12" customHeight="1">
      <c r="K48" s="160"/>
      <c r="L48" s="51"/>
      <c r="M48" s="57"/>
      <c r="N48" s="57"/>
      <c r="O48" s="57"/>
      <c r="P48" s="57"/>
      <c r="Q48" s="57"/>
      <c r="R48" s="57"/>
      <c r="S48" s="57"/>
      <c r="T48" s="51"/>
      <c r="U48" s="57"/>
      <c r="V48" s="57"/>
      <c r="W48" s="57"/>
      <c r="X48" s="49"/>
      <c r="Z48" s="52"/>
      <c r="AA48" s="17"/>
    </row>
    <row r="49" spans="3:27" ht="12" customHeight="1">
      <c r="C49" s="225" t="s">
        <v>77</v>
      </c>
      <c r="D49" s="225"/>
      <c r="E49" s="225"/>
      <c r="F49" s="225"/>
      <c r="G49" s="225"/>
      <c r="H49" s="225"/>
      <c r="I49" s="225"/>
      <c r="J49" s="225"/>
      <c r="K49" s="161"/>
      <c r="L49" s="51">
        <f>SUM(Z49:AA49)</f>
        <v>5</v>
      </c>
      <c r="M49" s="51">
        <v>0</v>
      </c>
      <c r="N49" s="51">
        <v>0</v>
      </c>
      <c r="O49" s="51">
        <v>1</v>
      </c>
      <c r="P49" s="51">
        <v>0</v>
      </c>
      <c r="Q49" s="51">
        <v>0</v>
      </c>
      <c r="R49" s="51">
        <v>1</v>
      </c>
      <c r="S49" s="51">
        <v>0</v>
      </c>
      <c r="T49" s="51">
        <v>2</v>
      </c>
      <c r="U49" s="51">
        <v>0</v>
      </c>
      <c r="V49" s="51">
        <v>0</v>
      </c>
      <c r="W49" s="51">
        <v>0</v>
      </c>
      <c r="X49" s="49"/>
      <c r="Z49" s="52">
        <f>SUM(M49:W49)</f>
        <v>4</v>
      </c>
      <c r="AA49" s="17">
        <f>SUM('6-5'!AA49)</f>
        <v>1</v>
      </c>
    </row>
    <row r="50" spans="3:27" ht="12" customHeight="1">
      <c r="C50" s="225" t="s">
        <v>78</v>
      </c>
      <c r="D50" s="225"/>
      <c r="E50" s="225"/>
      <c r="F50" s="225"/>
      <c r="G50" s="225"/>
      <c r="H50" s="225"/>
      <c r="I50" s="225"/>
      <c r="J50" s="225"/>
      <c r="K50" s="161"/>
      <c r="L50" s="51">
        <f>SUM(Z50:AA50)</f>
        <v>10</v>
      </c>
      <c r="M50" s="51">
        <v>1</v>
      </c>
      <c r="N50" s="51">
        <v>0</v>
      </c>
      <c r="O50" s="51">
        <v>0</v>
      </c>
      <c r="P50" s="51">
        <v>3</v>
      </c>
      <c r="Q50" s="51">
        <v>0</v>
      </c>
      <c r="R50" s="51">
        <v>2</v>
      </c>
      <c r="S50" s="51">
        <v>0</v>
      </c>
      <c r="T50" s="51">
        <v>0</v>
      </c>
      <c r="U50" s="51">
        <v>0</v>
      </c>
      <c r="V50" s="51">
        <v>0</v>
      </c>
      <c r="W50" s="51">
        <v>0</v>
      </c>
      <c r="X50" s="49"/>
      <c r="Z50" s="52">
        <f>SUM(M50:W50)</f>
        <v>6</v>
      </c>
      <c r="AA50" s="17">
        <f>SUM('6-5'!AA50)</f>
        <v>4</v>
      </c>
    </row>
    <row r="51" spans="3:27" ht="12" customHeight="1">
      <c r="C51" s="225" t="s">
        <v>79</v>
      </c>
      <c r="D51" s="225"/>
      <c r="E51" s="225"/>
      <c r="F51" s="225"/>
      <c r="G51" s="225"/>
      <c r="H51" s="225"/>
      <c r="I51" s="225"/>
      <c r="J51" s="225"/>
      <c r="K51" s="161"/>
      <c r="L51" s="51">
        <f>SUM(Z51:AA51)</f>
        <v>17</v>
      </c>
      <c r="M51" s="51">
        <v>3</v>
      </c>
      <c r="N51" s="51">
        <v>1</v>
      </c>
      <c r="O51" s="51">
        <v>0</v>
      </c>
      <c r="P51" s="51">
        <v>1</v>
      </c>
      <c r="Q51" s="51">
        <v>1</v>
      </c>
      <c r="R51" s="51">
        <v>3</v>
      </c>
      <c r="S51" s="51">
        <v>0</v>
      </c>
      <c r="T51" s="51">
        <v>1</v>
      </c>
      <c r="U51" s="51">
        <v>1</v>
      </c>
      <c r="V51" s="51">
        <v>0</v>
      </c>
      <c r="W51" s="51">
        <v>1</v>
      </c>
      <c r="X51" s="49"/>
      <c r="Z51" s="52">
        <f>SUM(M51:W51)</f>
        <v>12</v>
      </c>
      <c r="AA51" s="17">
        <f>SUM('6-5'!AA51)</f>
        <v>5</v>
      </c>
    </row>
    <row r="52" spans="3:27" ht="12" customHeight="1">
      <c r="C52" s="225" t="s">
        <v>80</v>
      </c>
      <c r="D52" s="225"/>
      <c r="E52" s="225"/>
      <c r="F52" s="225"/>
      <c r="G52" s="225"/>
      <c r="H52" s="225"/>
      <c r="I52" s="225"/>
      <c r="J52" s="225"/>
      <c r="K52" s="161"/>
      <c r="L52" s="51">
        <f>SUM(Z52:AA52)</f>
        <v>12</v>
      </c>
      <c r="M52" s="51">
        <v>1</v>
      </c>
      <c r="N52" s="51">
        <v>0</v>
      </c>
      <c r="O52" s="51">
        <v>1</v>
      </c>
      <c r="P52" s="51">
        <v>1</v>
      </c>
      <c r="Q52" s="51">
        <v>0</v>
      </c>
      <c r="R52" s="51">
        <v>1</v>
      </c>
      <c r="S52" s="51">
        <v>0</v>
      </c>
      <c r="T52" s="51">
        <v>3</v>
      </c>
      <c r="U52" s="51">
        <v>0</v>
      </c>
      <c r="V52" s="51">
        <v>0</v>
      </c>
      <c r="W52" s="51">
        <v>0</v>
      </c>
      <c r="X52" s="49"/>
      <c r="Z52" s="52">
        <f>SUM(M52:W52)</f>
        <v>7</v>
      </c>
      <c r="AA52" s="17">
        <f>SUM('6-5'!AA52)</f>
        <v>5</v>
      </c>
    </row>
    <row r="53" spans="3:27" ht="12" customHeight="1">
      <c r="C53" s="225" t="s">
        <v>81</v>
      </c>
      <c r="D53" s="225"/>
      <c r="E53" s="225"/>
      <c r="F53" s="225"/>
      <c r="G53" s="225"/>
      <c r="H53" s="225"/>
      <c r="I53" s="225"/>
      <c r="J53" s="225"/>
      <c r="K53" s="161"/>
      <c r="L53" s="51">
        <f>SUM(Z53:AA53)</f>
        <v>1</v>
      </c>
      <c r="M53" s="51">
        <v>0</v>
      </c>
      <c r="N53" s="51">
        <v>0</v>
      </c>
      <c r="O53" s="51">
        <v>0</v>
      </c>
      <c r="P53" s="51">
        <v>0</v>
      </c>
      <c r="Q53" s="51">
        <v>0</v>
      </c>
      <c r="R53" s="51">
        <v>0</v>
      </c>
      <c r="S53" s="51">
        <v>0</v>
      </c>
      <c r="T53" s="51">
        <v>0</v>
      </c>
      <c r="U53" s="51">
        <v>0</v>
      </c>
      <c r="V53" s="51">
        <v>0</v>
      </c>
      <c r="W53" s="51">
        <v>1</v>
      </c>
      <c r="X53" s="49"/>
      <c r="Z53" s="52">
        <f>SUM(M53:W53)</f>
        <v>1</v>
      </c>
      <c r="AA53" s="17">
        <f>SUM('6-5'!AA53)</f>
        <v>0</v>
      </c>
    </row>
    <row r="54" spans="11:27" ht="12" customHeight="1">
      <c r="K54" s="160"/>
      <c r="L54" s="51"/>
      <c r="M54" s="57"/>
      <c r="N54" s="57"/>
      <c r="O54" s="57"/>
      <c r="P54" s="57"/>
      <c r="Q54" s="57"/>
      <c r="R54" s="57"/>
      <c r="S54" s="57"/>
      <c r="T54" s="51"/>
      <c r="U54" s="57"/>
      <c r="V54" s="57"/>
      <c r="W54" s="57"/>
      <c r="X54" s="49"/>
      <c r="Z54" s="52"/>
      <c r="AA54" s="17"/>
    </row>
    <row r="55" spans="3:27" ht="12" customHeight="1">
      <c r="C55" s="225" t="s">
        <v>82</v>
      </c>
      <c r="D55" s="225"/>
      <c r="E55" s="225"/>
      <c r="F55" s="225"/>
      <c r="G55" s="225"/>
      <c r="H55" s="225"/>
      <c r="I55" s="225"/>
      <c r="J55" s="225"/>
      <c r="K55" s="161"/>
      <c r="L55" s="51">
        <f>SUM(Z55:AA55)</f>
        <v>19</v>
      </c>
      <c r="M55" s="51">
        <v>3</v>
      </c>
      <c r="N55" s="51">
        <v>0</v>
      </c>
      <c r="O55" s="51">
        <v>1</v>
      </c>
      <c r="P55" s="51">
        <v>2</v>
      </c>
      <c r="Q55" s="51">
        <v>0</v>
      </c>
      <c r="R55" s="51">
        <v>0</v>
      </c>
      <c r="S55" s="51">
        <v>1</v>
      </c>
      <c r="T55" s="51">
        <v>3</v>
      </c>
      <c r="U55" s="51">
        <v>0</v>
      </c>
      <c r="V55" s="51">
        <v>0</v>
      </c>
      <c r="W55" s="51">
        <v>0</v>
      </c>
      <c r="X55" s="49"/>
      <c r="Z55" s="52">
        <f>SUM(M55:W55)</f>
        <v>10</v>
      </c>
      <c r="AA55" s="17">
        <f>SUM('6-5'!AA55)</f>
        <v>9</v>
      </c>
    </row>
    <row r="56" spans="3:27" ht="12" customHeight="1">
      <c r="C56" s="225" t="s">
        <v>83</v>
      </c>
      <c r="D56" s="225"/>
      <c r="E56" s="225"/>
      <c r="F56" s="225"/>
      <c r="G56" s="225"/>
      <c r="H56" s="225"/>
      <c r="I56" s="225"/>
      <c r="J56" s="225"/>
      <c r="K56" s="161"/>
      <c r="L56" s="51">
        <f>SUM(Z56:AA56)</f>
        <v>0</v>
      </c>
      <c r="M56" s="51">
        <v>0</v>
      </c>
      <c r="N56" s="51">
        <v>0</v>
      </c>
      <c r="O56" s="51">
        <v>0</v>
      </c>
      <c r="P56" s="51">
        <v>0</v>
      </c>
      <c r="Q56" s="51">
        <v>0</v>
      </c>
      <c r="R56" s="51">
        <v>0</v>
      </c>
      <c r="S56" s="51">
        <v>0</v>
      </c>
      <c r="T56" s="51">
        <v>0</v>
      </c>
      <c r="U56" s="51">
        <v>0</v>
      </c>
      <c r="V56" s="51">
        <v>0</v>
      </c>
      <c r="W56" s="51">
        <v>0</v>
      </c>
      <c r="X56" s="49"/>
      <c r="Z56" s="52">
        <f>SUM(M56:W56)</f>
        <v>0</v>
      </c>
      <c r="AA56" s="17">
        <f>SUM('6-5'!AA56)</f>
        <v>0</v>
      </c>
    </row>
    <row r="57" spans="3:27" ht="12" customHeight="1">
      <c r="C57" s="225" t="s">
        <v>84</v>
      </c>
      <c r="D57" s="225"/>
      <c r="E57" s="225"/>
      <c r="F57" s="225"/>
      <c r="G57" s="225"/>
      <c r="H57" s="225"/>
      <c r="I57" s="225"/>
      <c r="J57" s="225"/>
      <c r="K57" s="161"/>
      <c r="L57" s="51">
        <f>SUM(Z57:AA57)</f>
        <v>5</v>
      </c>
      <c r="M57" s="51">
        <v>0</v>
      </c>
      <c r="N57" s="51">
        <v>0</v>
      </c>
      <c r="O57" s="51">
        <v>0</v>
      </c>
      <c r="P57" s="51">
        <v>0</v>
      </c>
      <c r="Q57" s="51">
        <v>0</v>
      </c>
      <c r="R57" s="51">
        <v>2</v>
      </c>
      <c r="S57" s="51">
        <v>0</v>
      </c>
      <c r="T57" s="51">
        <v>1</v>
      </c>
      <c r="U57" s="51">
        <v>0</v>
      </c>
      <c r="V57" s="51">
        <v>0</v>
      </c>
      <c r="W57" s="51">
        <v>0</v>
      </c>
      <c r="X57" s="49"/>
      <c r="Z57" s="52">
        <f>SUM(M57:W57)</f>
        <v>3</v>
      </c>
      <c r="AA57" s="17">
        <f>SUM('6-5'!AA57)</f>
        <v>2</v>
      </c>
    </row>
    <row r="58" spans="3:27" ht="12" customHeight="1">
      <c r="C58" s="225" t="s">
        <v>85</v>
      </c>
      <c r="D58" s="225"/>
      <c r="E58" s="225"/>
      <c r="F58" s="225"/>
      <c r="G58" s="225"/>
      <c r="H58" s="225"/>
      <c r="I58" s="225"/>
      <c r="J58" s="225"/>
      <c r="K58" s="161"/>
      <c r="L58" s="51">
        <f>SUM(Z58:AA58)</f>
        <v>5</v>
      </c>
      <c r="M58" s="51">
        <v>2</v>
      </c>
      <c r="N58" s="51">
        <v>0</v>
      </c>
      <c r="O58" s="51">
        <v>0</v>
      </c>
      <c r="P58" s="51">
        <v>0</v>
      </c>
      <c r="Q58" s="51">
        <v>0</v>
      </c>
      <c r="R58" s="51">
        <v>0</v>
      </c>
      <c r="S58" s="51">
        <v>0</v>
      </c>
      <c r="T58" s="51">
        <v>0</v>
      </c>
      <c r="U58" s="51">
        <v>0</v>
      </c>
      <c r="V58" s="51">
        <v>0</v>
      </c>
      <c r="W58" s="51">
        <v>1</v>
      </c>
      <c r="X58" s="49"/>
      <c r="Z58" s="52">
        <f>SUM(M58:W58)</f>
        <v>3</v>
      </c>
      <c r="AA58" s="17">
        <f>SUM('6-5'!AA58)</f>
        <v>2</v>
      </c>
    </row>
    <row r="59" spans="3:27" ht="12" customHeight="1">
      <c r="C59" s="225" t="s">
        <v>86</v>
      </c>
      <c r="D59" s="225"/>
      <c r="E59" s="225"/>
      <c r="F59" s="225"/>
      <c r="G59" s="225"/>
      <c r="H59" s="225"/>
      <c r="I59" s="225"/>
      <c r="J59" s="225"/>
      <c r="K59" s="161"/>
      <c r="L59" s="51">
        <f>SUM(Z59:AA59)</f>
        <v>7</v>
      </c>
      <c r="M59" s="51">
        <v>0</v>
      </c>
      <c r="N59" s="51">
        <v>0</v>
      </c>
      <c r="O59" s="51">
        <v>0</v>
      </c>
      <c r="P59" s="51">
        <v>0</v>
      </c>
      <c r="Q59" s="51">
        <v>0</v>
      </c>
      <c r="R59" s="51">
        <v>2</v>
      </c>
      <c r="S59" s="51">
        <v>0</v>
      </c>
      <c r="T59" s="51">
        <v>2</v>
      </c>
      <c r="U59" s="51">
        <v>0</v>
      </c>
      <c r="V59" s="51">
        <v>0</v>
      </c>
      <c r="W59" s="51">
        <v>0</v>
      </c>
      <c r="X59" s="49"/>
      <c r="Z59" s="52">
        <f>SUM(M59:W59)</f>
        <v>4</v>
      </c>
      <c r="AA59" s="17">
        <f>SUM('6-5'!AA59)</f>
        <v>3</v>
      </c>
    </row>
    <row r="60" spans="11:27" ht="12" customHeight="1">
      <c r="K60" s="160"/>
      <c r="L60" s="51"/>
      <c r="M60" s="57"/>
      <c r="N60" s="57"/>
      <c r="O60" s="57"/>
      <c r="P60" s="57"/>
      <c r="Q60" s="57"/>
      <c r="R60" s="57"/>
      <c r="S60" s="57"/>
      <c r="T60" s="51"/>
      <c r="U60" s="57"/>
      <c r="V60" s="57"/>
      <c r="W60" s="57"/>
      <c r="X60" s="49"/>
      <c r="Z60" s="52"/>
      <c r="AA60" s="17"/>
    </row>
    <row r="61" spans="3:27" ht="12" customHeight="1">
      <c r="C61" s="225" t="s">
        <v>87</v>
      </c>
      <c r="D61" s="225"/>
      <c r="E61" s="225"/>
      <c r="F61" s="225"/>
      <c r="G61" s="225"/>
      <c r="H61" s="225"/>
      <c r="I61" s="225"/>
      <c r="J61" s="225"/>
      <c r="K61" s="161"/>
      <c r="L61" s="51">
        <f>SUM(Z61:AA61)</f>
        <v>21</v>
      </c>
      <c r="M61" s="51">
        <v>0</v>
      </c>
      <c r="N61" s="51">
        <v>0</v>
      </c>
      <c r="O61" s="51">
        <v>0</v>
      </c>
      <c r="P61" s="51">
        <v>2</v>
      </c>
      <c r="Q61" s="51">
        <v>0</v>
      </c>
      <c r="R61" s="51">
        <v>1</v>
      </c>
      <c r="S61" s="51">
        <v>1</v>
      </c>
      <c r="T61" s="51">
        <v>4</v>
      </c>
      <c r="U61" s="51">
        <v>1</v>
      </c>
      <c r="V61" s="51">
        <v>0</v>
      </c>
      <c r="W61" s="51">
        <v>1</v>
      </c>
      <c r="X61" s="49"/>
      <c r="Z61" s="52">
        <f>SUM(M61:W61)</f>
        <v>10</v>
      </c>
      <c r="AA61" s="17">
        <f>SUM('6-5'!AA61)</f>
        <v>11</v>
      </c>
    </row>
    <row r="62" spans="3:27" ht="12" customHeight="1">
      <c r="C62" s="225" t="s">
        <v>88</v>
      </c>
      <c r="D62" s="225"/>
      <c r="E62" s="225"/>
      <c r="F62" s="225"/>
      <c r="G62" s="225"/>
      <c r="H62" s="225"/>
      <c r="I62" s="225"/>
      <c r="J62" s="225"/>
      <c r="K62" s="161"/>
      <c r="L62" s="51">
        <f>SUM(Z62:AA62)</f>
        <v>0</v>
      </c>
      <c r="M62" s="51">
        <v>0</v>
      </c>
      <c r="N62" s="51">
        <v>0</v>
      </c>
      <c r="O62" s="51">
        <v>0</v>
      </c>
      <c r="P62" s="51">
        <v>0</v>
      </c>
      <c r="Q62" s="51">
        <v>0</v>
      </c>
      <c r="R62" s="51">
        <v>0</v>
      </c>
      <c r="S62" s="51">
        <v>0</v>
      </c>
      <c r="T62" s="51">
        <v>0</v>
      </c>
      <c r="U62" s="51">
        <v>0</v>
      </c>
      <c r="V62" s="51">
        <v>0</v>
      </c>
      <c r="W62" s="51">
        <v>0</v>
      </c>
      <c r="X62" s="49"/>
      <c r="Z62" s="52">
        <f>SUM(M62:W62)</f>
        <v>0</v>
      </c>
      <c r="AA62" s="17">
        <f>SUM('6-5'!AA62)</f>
        <v>0</v>
      </c>
    </row>
    <row r="63" spans="3:27" ht="12" customHeight="1">
      <c r="C63" s="225" t="s">
        <v>89</v>
      </c>
      <c r="D63" s="225"/>
      <c r="E63" s="225"/>
      <c r="F63" s="225"/>
      <c r="G63" s="225"/>
      <c r="H63" s="225"/>
      <c r="I63" s="225"/>
      <c r="J63" s="225"/>
      <c r="K63" s="161"/>
      <c r="L63" s="51">
        <f>SUM(Z63:AA63)</f>
        <v>14</v>
      </c>
      <c r="M63" s="51">
        <v>1</v>
      </c>
      <c r="N63" s="51">
        <v>0</v>
      </c>
      <c r="O63" s="51">
        <v>0</v>
      </c>
      <c r="P63" s="51">
        <v>4</v>
      </c>
      <c r="Q63" s="51">
        <v>0</v>
      </c>
      <c r="R63" s="51">
        <v>1</v>
      </c>
      <c r="S63" s="51">
        <v>0</v>
      </c>
      <c r="T63" s="51">
        <v>1</v>
      </c>
      <c r="U63" s="51">
        <v>0</v>
      </c>
      <c r="V63" s="51">
        <v>0</v>
      </c>
      <c r="W63" s="51">
        <v>2</v>
      </c>
      <c r="X63" s="49"/>
      <c r="Z63" s="52">
        <f>SUM(M63:W63)</f>
        <v>9</v>
      </c>
      <c r="AA63" s="17">
        <f>SUM('6-5'!AA63)</f>
        <v>5</v>
      </c>
    </row>
    <row r="64" spans="3:27" ht="12" customHeight="1">
      <c r="C64" s="225" t="s">
        <v>90</v>
      </c>
      <c r="D64" s="225"/>
      <c r="E64" s="225"/>
      <c r="F64" s="225"/>
      <c r="G64" s="225"/>
      <c r="H64" s="225"/>
      <c r="I64" s="225"/>
      <c r="J64" s="225"/>
      <c r="K64" s="161"/>
      <c r="L64" s="51">
        <f>SUM(Z64:AA64)</f>
        <v>10</v>
      </c>
      <c r="M64" s="51">
        <v>0</v>
      </c>
      <c r="N64" s="51">
        <v>0</v>
      </c>
      <c r="O64" s="51">
        <v>0</v>
      </c>
      <c r="P64" s="51">
        <v>2</v>
      </c>
      <c r="Q64" s="51">
        <v>0</v>
      </c>
      <c r="R64" s="51">
        <v>0</v>
      </c>
      <c r="S64" s="51">
        <v>0</v>
      </c>
      <c r="T64" s="51">
        <v>1</v>
      </c>
      <c r="U64" s="51">
        <v>0</v>
      </c>
      <c r="V64" s="51">
        <v>0</v>
      </c>
      <c r="W64" s="51">
        <v>2</v>
      </c>
      <c r="X64" s="49"/>
      <c r="Z64" s="52">
        <f>SUM(M64:W64)</f>
        <v>5</v>
      </c>
      <c r="AA64" s="17">
        <f>SUM('6-5'!AA64)</f>
        <v>5</v>
      </c>
    </row>
    <row r="65" spans="3:27" ht="12" customHeight="1">
      <c r="C65" s="225" t="s">
        <v>91</v>
      </c>
      <c r="D65" s="225"/>
      <c r="E65" s="225"/>
      <c r="F65" s="225"/>
      <c r="G65" s="225"/>
      <c r="H65" s="225"/>
      <c r="I65" s="225"/>
      <c r="J65" s="225"/>
      <c r="K65" s="161"/>
      <c r="L65" s="51">
        <f>SUM(Z65:AA65)</f>
        <v>45</v>
      </c>
      <c r="M65" s="51">
        <v>5</v>
      </c>
      <c r="N65" s="51">
        <v>0</v>
      </c>
      <c r="O65" s="51">
        <v>1</v>
      </c>
      <c r="P65" s="51">
        <v>13</v>
      </c>
      <c r="Q65" s="51">
        <v>3</v>
      </c>
      <c r="R65" s="51">
        <v>3</v>
      </c>
      <c r="S65" s="51">
        <v>1</v>
      </c>
      <c r="T65" s="51">
        <v>2</v>
      </c>
      <c r="U65" s="51">
        <v>0</v>
      </c>
      <c r="V65" s="51">
        <v>0</v>
      </c>
      <c r="W65" s="51">
        <v>4</v>
      </c>
      <c r="X65" s="49"/>
      <c r="Z65" s="52">
        <f>SUM(M65:W65)</f>
        <v>32</v>
      </c>
      <c r="AA65" s="17">
        <f>SUM('6-5'!AA65)</f>
        <v>13</v>
      </c>
    </row>
    <row r="66" spans="3:27" ht="12" customHeight="1">
      <c r="C66" s="5"/>
      <c r="D66" s="5"/>
      <c r="E66" s="5"/>
      <c r="F66" s="5"/>
      <c r="G66" s="5"/>
      <c r="H66" s="5"/>
      <c r="I66" s="5"/>
      <c r="J66" s="5"/>
      <c r="K66" s="160"/>
      <c r="L66" s="51"/>
      <c r="M66" s="51"/>
      <c r="N66" s="51"/>
      <c r="O66" s="51"/>
      <c r="P66" s="51"/>
      <c r="Q66" s="57"/>
      <c r="R66" s="57"/>
      <c r="S66" s="57"/>
      <c r="T66" s="51"/>
      <c r="U66" s="57"/>
      <c r="V66" s="57"/>
      <c r="W66" s="57"/>
      <c r="X66" s="49"/>
      <c r="Z66" s="52"/>
      <c r="AA66" s="17"/>
    </row>
    <row r="67" spans="3:27" ht="12" customHeight="1">
      <c r="C67" s="190" t="s">
        <v>92</v>
      </c>
      <c r="D67" s="190"/>
      <c r="E67" s="190"/>
      <c r="F67" s="190"/>
      <c r="G67" s="190"/>
      <c r="H67" s="190"/>
      <c r="I67" s="190"/>
      <c r="J67" s="190"/>
      <c r="K67" s="161"/>
      <c r="L67" s="51">
        <f>SUM(Z67:AA67)</f>
        <v>20</v>
      </c>
      <c r="M67" s="51">
        <v>0</v>
      </c>
      <c r="N67" s="51">
        <v>0</v>
      </c>
      <c r="O67" s="51">
        <v>0</v>
      </c>
      <c r="P67" s="51">
        <v>2</v>
      </c>
      <c r="Q67" s="51">
        <v>0</v>
      </c>
      <c r="R67" s="51">
        <v>5</v>
      </c>
      <c r="S67" s="51">
        <v>0</v>
      </c>
      <c r="T67" s="51">
        <v>3</v>
      </c>
      <c r="U67" s="51">
        <v>2</v>
      </c>
      <c r="V67" s="51">
        <v>0</v>
      </c>
      <c r="W67" s="51">
        <v>1</v>
      </c>
      <c r="X67" s="48"/>
      <c r="Z67" s="52">
        <f>SUM(M67:W67)</f>
        <v>13</v>
      </c>
      <c r="AA67" s="17">
        <f>SUM('6-5'!AA67)</f>
        <v>7</v>
      </c>
    </row>
    <row r="68" spans="2:24" ht="12" customHeight="1">
      <c r="B68" s="9"/>
      <c r="C68" s="9"/>
      <c r="D68" s="9"/>
      <c r="E68" s="9"/>
      <c r="F68" s="9"/>
      <c r="G68" s="9"/>
      <c r="H68" s="9"/>
      <c r="I68" s="9"/>
      <c r="J68" s="9"/>
      <c r="K68" s="162"/>
      <c r="L68" s="33"/>
      <c r="M68" s="33"/>
      <c r="N68" s="33"/>
      <c r="O68" s="33"/>
      <c r="P68" s="33"/>
      <c r="Q68" s="33"/>
      <c r="R68" s="33"/>
      <c r="S68" s="33"/>
      <c r="T68" s="33"/>
      <c r="U68" s="33"/>
      <c r="V68" s="33"/>
      <c r="W68" s="33"/>
      <c r="X68" s="5"/>
    </row>
    <row r="69" spans="3:6" ht="12" customHeight="1">
      <c r="C69" s="226" t="s">
        <v>32</v>
      </c>
      <c r="D69" s="226"/>
      <c r="E69" s="7" t="s">
        <v>33</v>
      </c>
      <c r="F69" s="6" t="s">
        <v>93</v>
      </c>
    </row>
    <row r="70" spans="2:6" ht="12" customHeight="1">
      <c r="B70" s="225" t="s">
        <v>43</v>
      </c>
      <c r="C70" s="225"/>
      <c r="D70" s="225"/>
      <c r="E70" s="7" t="s">
        <v>344</v>
      </c>
      <c r="F70" s="6" t="s">
        <v>94</v>
      </c>
    </row>
  </sheetData>
  <mergeCells count="63">
    <mergeCell ref="W6:W8"/>
    <mergeCell ref="B6:K7"/>
    <mergeCell ref="T6:T8"/>
    <mergeCell ref="U6:U8"/>
    <mergeCell ref="V6:V8"/>
    <mergeCell ref="C16:J16"/>
    <mergeCell ref="S6:S8"/>
    <mergeCell ref="C10:J10"/>
    <mergeCell ref="L5:L8"/>
    <mergeCell ref="M6:M8"/>
    <mergeCell ref="N6:N8"/>
    <mergeCell ref="O6:O8"/>
    <mergeCell ref="P6:P8"/>
    <mergeCell ref="Q6:Q8"/>
    <mergeCell ref="R6:R8"/>
    <mergeCell ref="C15:J15"/>
    <mergeCell ref="C14:J14"/>
    <mergeCell ref="C13:J13"/>
    <mergeCell ref="C25:J25"/>
    <mergeCell ref="C23:J23"/>
    <mergeCell ref="C22:J22"/>
    <mergeCell ref="C21:J21"/>
    <mergeCell ref="C20:J20"/>
    <mergeCell ref="C19:J19"/>
    <mergeCell ref="C17:J17"/>
    <mergeCell ref="C29:J29"/>
    <mergeCell ref="C28:J28"/>
    <mergeCell ref="C27:J27"/>
    <mergeCell ref="C26:J26"/>
    <mergeCell ref="C34:J34"/>
    <mergeCell ref="C33:J33"/>
    <mergeCell ref="C32:J32"/>
    <mergeCell ref="C31:J31"/>
    <mergeCell ref="C39:J39"/>
    <mergeCell ref="C38:J38"/>
    <mergeCell ref="C37:J37"/>
    <mergeCell ref="C35:J35"/>
    <mergeCell ref="C44:J44"/>
    <mergeCell ref="C43:J43"/>
    <mergeCell ref="C41:J41"/>
    <mergeCell ref="C40:J40"/>
    <mergeCell ref="C49:J49"/>
    <mergeCell ref="C47:J47"/>
    <mergeCell ref="C46:J46"/>
    <mergeCell ref="C45:J45"/>
    <mergeCell ref="C53:J53"/>
    <mergeCell ref="C52:J52"/>
    <mergeCell ref="C51:J51"/>
    <mergeCell ref="C50:J50"/>
    <mergeCell ref="C58:J58"/>
    <mergeCell ref="C57:J57"/>
    <mergeCell ref="C56:J56"/>
    <mergeCell ref="C55:J55"/>
    <mergeCell ref="B3:W3"/>
    <mergeCell ref="C69:D69"/>
    <mergeCell ref="B70:D70"/>
    <mergeCell ref="C67:J67"/>
    <mergeCell ref="C65:J65"/>
    <mergeCell ref="C64:J64"/>
    <mergeCell ref="C63:J63"/>
    <mergeCell ref="C62:J62"/>
    <mergeCell ref="C61:J61"/>
    <mergeCell ref="C59:J5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AA70"/>
  <sheetViews>
    <sheetView view="pageBreakPreview" zoomScale="60" workbookViewId="0" topLeftCell="A1">
      <selection activeCell="B3" sqref="B3:D3"/>
    </sheetView>
  </sheetViews>
  <sheetFormatPr defaultColWidth="9.00390625" defaultRowHeight="9" customHeight="1"/>
  <cols>
    <col min="1" max="1" width="1.25" style="6" customWidth="1"/>
    <col min="2" max="2" width="6.625" style="6" customWidth="1"/>
    <col min="3" max="4" width="6.50390625" style="6" customWidth="1"/>
    <col min="5" max="11" width="6.625" style="6" customWidth="1"/>
    <col min="12" max="12" width="6.50390625" style="6" customWidth="1"/>
    <col min="13" max="13" width="6.625" style="6" customWidth="1"/>
    <col min="14" max="14" width="6.50390625" style="6" customWidth="1"/>
    <col min="15" max="25" width="1.625" style="6" customWidth="1"/>
    <col min="26" max="16384" width="9.00390625" style="6" customWidth="1"/>
  </cols>
  <sheetData>
    <row r="1" ht="10.5" customHeight="1">
      <c r="W1" s="131" t="s">
        <v>282</v>
      </c>
    </row>
    <row r="2" ht="10.5" customHeight="1"/>
    <row r="3" spans="2:26" s="4" customFormat="1" ht="18" customHeight="1">
      <c r="B3" s="147" t="s">
        <v>345</v>
      </c>
      <c r="C3" s="147"/>
      <c r="D3" s="147"/>
      <c r="E3" s="147"/>
      <c r="F3" s="147"/>
      <c r="G3" s="147"/>
      <c r="H3" s="147"/>
      <c r="I3" s="147"/>
      <c r="J3" s="147"/>
      <c r="K3" s="147"/>
      <c r="L3" s="147"/>
      <c r="M3" s="147"/>
      <c r="N3" s="147"/>
      <c r="O3" s="147"/>
      <c r="P3" s="147"/>
      <c r="Q3" s="147"/>
      <c r="R3" s="147"/>
      <c r="S3" s="147"/>
      <c r="T3" s="147"/>
      <c r="U3" s="147"/>
      <c r="V3" s="147"/>
      <c r="W3" s="147"/>
      <c r="X3" s="146"/>
      <c r="Y3" s="43"/>
      <c r="Z3" s="44"/>
    </row>
    <row r="4" spans="2:25" ht="12.75" customHeight="1">
      <c r="B4" s="9"/>
      <c r="C4" s="9"/>
      <c r="D4" s="9"/>
      <c r="E4" s="9"/>
      <c r="F4" s="9"/>
      <c r="G4" s="9"/>
      <c r="H4" s="9"/>
      <c r="I4" s="9"/>
      <c r="J4" s="9"/>
      <c r="K4" s="9"/>
      <c r="L4" s="9"/>
      <c r="M4" s="9"/>
      <c r="N4" s="9"/>
      <c r="O4" s="9"/>
      <c r="P4" s="9"/>
      <c r="Q4" s="9"/>
      <c r="R4" s="9"/>
      <c r="S4" s="9"/>
      <c r="T4" s="9"/>
      <c r="U4" s="9"/>
      <c r="V4" s="9"/>
      <c r="W4" s="72" t="s">
        <v>314</v>
      </c>
      <c r="X4" s="5"/>
      <c r="Y4" s="5"/>
    </row>
    <row r="5" spans="1:25" ht="16.5" customHeight="1">
      <c r="A5" s="5"/>
      <c r="B5" s="38">
        <v>20</v>
      </c>
      <c r="C5" s="163">
        <v>21</v>
      </c>
      <c r="D5" s="163">
        <v>22</v>
      </c>
      <c r="E5" s="163">
        <v>23</v>
      </c>
      <c r="F5" s="163">
        <v>24</v>
      </c>
      <c r="G5" s="163">
        <v>25</v>
      </c>
      <c r="H5" s="163">
        <v>26</v>
      </c>
      <c r="I5" s="163">
        <v>27</v>
      </c>
      <c r="J5" s="163">
        <v>28</v>
      </c>
      <c r="K5" s="163">
        <v>29</v>
      </c>
      <c r="L5" s="163">
        <v>30</v>
      </c>
      <c r="M5" s="163">
        <v>31</v>
      </c>
      <c r="N5" s="164">
        <v>32</v>
      </c>
      <c r="O5" s="76"/>
      <c r="P5" s="18"/>
      <c r="Q5" s="18"/>
      <c r="R5" s="18"/>
      <c r="S5" s="18"/>
      <c r="T5" s="18"/>
      <c r="U5" s="18"/>
      <c r="V5" s="18"/>
      <c r="W5" s="18"/>
      <c r="X5" s="5"/>
      <c r="Y5" s="8"/>
    </row>
    <row r="6" spans="2:25" ht="16.5" customHeight="1">
      <c r="B6" s="252" t="s">
        <v>97</v>
      </c>
      <c r="C6" s="233" t="s">
        <v>191</v>
      </c>
      <c r="D6" s="233" t="s">
        <v>171</v>
      </c>
      <c r="E6" s="242" t="s">
        <v>145</v>
      </c>
      <c r="F6" s="249" t="s">
        <v>98</v>
      </c>
      <c r="G6" s="251" t="s">
        <v>99</v>
      </c>
      <c r="H6" s="251" t="s">
        <v>100</v>
      </c>
      <c r="I6" s="251" t="s">
        <v>101</v>
      </c>
      <c r="J6" s="247" t="s">
        <v>271</v>
      </c>
      <c r="K6" s="247" t="s">
        <v>270</v>
      </c>
      <c r="L6" s="247" t="s">
        <v>102</v>
      </c>
      <c r="M6" s="247" t="s">
        <v>103</v>
      </c>
      <c r="N6" s="254" t="s">
        <v>190</v>
      </c>
      <c r="O6" s="256" t="s">
        <v>269</v>
      </c>
      <c r="P6" s="257"/>
      <c r="Q6" s="257"/>
      <c r="R6" s="257"/>
      <c r="S6" s="257"/>
      <c r="T6" s="257"/>
      <c r="U6" s="257"/>
      <c r="V6" s="257"/>
      <c r="W6" s="257"/>
      <c r="X6" s="142"/>
      <c r="Y6" s="36"/>
    </row>
    <row r="7" spans="2:25" ht="16.5" customHeight="1">
      <c r="B7" s="252"/>
      <c r="C7" s="233"/>
      <c r="D7" s="233"/>
      <c r="E7" s="242"/>
      <c r="F7" s="249"/>
      <c r="G7" s="251"/>
      <c r="H7" s="251"/>
      <c r="I7" s="251"/>
      <c r="J7" s="247"/>
      <c r="K7" s="247"/>
      <c r="L7" s="247"/>
      <c r="M7" s="247"/>
      <c r="N7" s="254"/>
      <c r="O7" s="256"/>
      <c r="P7" s="257"/>
      <c r="Q7" s="257"/>
      <c r="R7" s="257"/>
      <c r="S7" s="257"/>
      <c r="T7" s="257"/>
      <c r="U7" s="257"/>
      <c r="V7" s="257"/>
      <c r="W7" s="257"/>
      <c r="X7" s="142"/>
      <c r="Y7" s="36"/>
    </row>
    <row r="8" spans="2:27" ht="16.5" customHeight="1">
      <c r="B8" s="253"/>
      <c r="C8" s="234"/>
      <c r="D8" s="234"/>
      <c r="E8" s="238"/>
      <c r="F8" s="250"/>
      <c r="G8" s="250"/>
      <c r="H8" s="250"/>
      <c r="I8" s="250"/>
      <c r="J8" s="248"/>
      <c r="K8" s="248"/>
      <c r="L8" s="248"/>
      <c r="M8" s="248"/>
      <c r="N8" s="255"/>
      <c r="O8" s="118"/>
      <c r="P8" s="117"/>
      <c r="Q8" s="117"/>
      <c r="R8" s="117"/>
      <c r="S8" s="117"/>
      <c r="T8" s="117"/>
      <c r="U8" s="117"/>
      <c r="V8" s="117"/>
      <c r="W8" s="117"/>
      <c r="X8" s="66"/>
      <c r="Y8" s="8"/>
      <c r="AA8" s="6" t="s">
        <v>152</v>
      </c>
    </row>
    <row r="9" spans="2:24" ht="12" customHeight="1">
      <c r="B9" s="26"/>
      <c r="C9" s="39"/>
      <c r="D9" s="155"/>
      <c r="E9" s="155"/>
      <c r="F9" s="39"/>
      <c r="G9" s="155"/>
      <c r="H9" s="155"/>
      <c r="I9" s="155"/>
      <c r="J9" s="155"/>
      <c r="K9" s="155"/>
      <c r="L9" s="155"/>
      <c r="M9" s="155"/>
      <c r="N9" s="155"/>
      <c r="O9" s="86"/>
      <c r="P9" s="5"/>
      <c r="Q9" s="5"/>
      <c r="R9" s="5"/>
      <c r="S9" s="5"/>
      <c r="T9" s="5"/>
      <c r="U9" s="5"/>
      <c r="V9" s="5"/>
      <c r="W9" s="5"/>
      <c r="X9" s="5"/>
    </row>
    <row r="10" spans="2:27" s="17" customFormat="1" ht="12" customHeight="1">
      <c r="B10" s="50">
        <f aca="true" t="shared" si="0" ref="B10:N10">SUM(B13:B67)</f>
        <v>2</v>
      </c>
      <c r="C10" s="50">
        <f t="shared" si="0"/>
        <v>5</v>
      </c>
      <c r="D10" s="50">
        <f t="shared" si="0"/>
        <v>9</v>
      </c>
      <c r="E10" s="50">
        <f t="shared" si="0"/>
        <v>0</v>
      </c>
      <c r="F10" s="50">
        <f t="shared" si="0"/>
        <v>10</v>
      </c>
      <c r="G10" s="50">
        <f t="shared" si="0"/>
        <v>44</v>
      </c>
      <c r="H10" s="50">
        <f t="shared" si="0"/>
        <v>48</v>
      </c>
      <c r="I10" s="50">
        <f t="shared" si="0"/>
        <v>43</v>
      </c>
      <c r="J10" s="50">
        <f t="shared" si="0"/>
        <v>4</v>
      </c>
      <c r="K10" s="50">
        <f t="shared" si="0"/>
        <v>17</v>
      </c>
      <c r="L10" s="50">
        <f t="shared" si="0"/>
        <v>17</v>
      </c>
      <c r="M10" s="50">
        <f t="shared" si="0"/>
        <v>47</v>
      </c>
      <c r="N10" s="165">
        <f t="shared" si="0"/>
        <v>61</v>
      </c>
      <c r="O10" s="15"/>
      <c r="P10" s="228" t="s">
        <v>46</v>
      </c>
      <c r="Q10" s="228"/>
      <c r="R10" s="228"/>
      <c r="S10" s="228"/>
      <c r="T10" s="228"/>
      <c r="U10" s="228"/>
      <c r="V10" s="228"/>
      <c r="W10" s="228"/>
      <c r="X10" s="19"/>
      <c r="Y10" s="50"/>
      <c r="AA10" s="52">
        <f>SUM(B10:N10)</f>
        <v>307</v>
      </c>
    </row>
    <row r="11" spans="2:27" s="17" customFormat="1" ht="12" customHeight="1">
      <c r="B11" s="50"/>
      <c r="C11" s="50"/>
      <c r="D11" s="50"/>
      <c r="E11" s="50"/>
      <c r="F11" s="50"/>
      <c r="G11" s="50"/>
      <c r="H11" s="50"/>
      <c r="I11" s="50"/>
      <c r="J11" s="50"/>
      <c r="K11" s="50"/>
      <c r="L11" s="50"/>
      <c r="M11" s="50"/>
      <c r="N11" s="165"/>
      <c r="O11" s="15"/>
      <c r="P11" s="19"/>
      <c r="Q11" s="19"/>
      <c r="R11" s="19"/>
      <c r="S11" s="19"/>
      <c r="T11" s="19"/>
      <c r="U11" s="19"/>
      <c r="V11" s="19"/>
      <c r="W11" s="19"/>
      <c r="X11" s="19"/>
      <c r="Y11" s="50"/>
      <c r="AA11" s="52"/>
    </row>
    <row r="12" spans="2:27" ht="12" customHeight="1">
      <c r="B12" s="51"/>
      <c r="C12" s="57"/>
      <c r="D12" s="57"/>
      <c r="E12" s="57"/>
      <c r="F12" s="51"/>
      <c r="G12" s="57"/>
      <c r="H12" s="57"/>
      <c r="I12" s="57"/>
      <c r="J12" s="57"/>
      <c r="K12" s="57"/>
      <c r="L12" s="57"/>
      <c r="M12" s="57"/>
      <c r="N12" s="57"/>
      <c r="O12" s="86"/>
      <c r="P12" s="5"/>
      <c r="Q12" s="5"/>
      <c r="R12" s="5"/>
      <c r="S12" s="5"/>
      <c r="T12" s="5"/>
      <c r="U12" s="5"/>
      <c r="V12" s="5"/>
      <c r="W12" s="5"/>
      <c r="X12" s="5"/>
      <c r="Y12" s="49"/>
      <c r="AA12" s="52"/>
    </row>
    <row r="13" spans="2:27" ht="12" customHeight="1">
      <c r="B13" s="51">
        <v>0</v>
      </c>
      <c r="C13" s="51">
        <v>0</v>
      </c>
      <c r="D13" s="51">
        <v>0</v>
      </c>
      <c r="E13" s="51">
        <v>0</v>
      </c>
      <c r="F13" s="51">
        <v>0</v>
      </c>
      <c r="G13" s="51">
        <v>0</v>
      </c>
      <c r="H13" s="51">
        <v>0</v>
      </c>
      <c r="I13" s="51">
        <v>0</v>
      </c>
      <c r="J13" s="51">
        <v>0</v>
      </c>
      <c r="K13" s="51">
        <v>0</v>
      </c>
      <c r="L13" s="51">
        <v>0</v>
      </c>
      <c r="M13" s="51">
        <v>0</v>
      </c>
      <c r="N13" s="51">
        <v>0</v>
      </c>
      <c r="O13" s="86"/>
      <c r="P13" s="227" t="s">
        <v>47</v>
      </c>
      <c r="Q13" s="227"/>
      <c r="R13" s="227"/>
      <c r="S13" s="227"/>
      <c r="T13" s="227"/>
      <c r="U13" s="227"/>
      <c r="V13" s="227"/>
      <c r="W13" s="227"/>
      <c r="X13" s="26"/>
      <c r="Y13" s="49"/>
      <c r="AA13" s="52">
        <f>SUM(B13:N13)</f>
        <v>0</v>
      </c>
    </row>
    <row r="14" spans="2:27" ht="12" customHeight="1">
      <c r="B14" s="51">
        <v>0</v>
      </c>
      <c r="C14" s="51">
        <v>0</v>
      </c>
      <c r="D14" s="51">
        <v>0</v>
      </c>
      <c r="E14" s="51">
        <v>0</v>
      </c>
      <c r="F14" s="51">
        <v>1</v>
      </c>
      <c r="G14" s="51">
        <v>0</v>
      </c>
      <c r="H14" s="51">
        <v>1</v>
      </c>
      <c r="I14" s="51">
        <v>0</v>
      </c>
      <c r="J14" s="51">
        <v>0</v>
      </c>
      <c r="K14" s="51">
        <v>0</v>
      </c>
      <c r="L14" s="51">
        <v>0</v>
      </c>
      <c r="M14" s="51">
        <v>0</v>
      </c>
      <c r="N14" s="51">
        <v>0</v>
      </c>
      <c r="O14" s="86"/>
      <c r="P14" s="227" t="s">
        <v>48</v>
      </c>
      <c r="Q14" s="227"/>
      <c r="R14" s="227"/>
      <c r="S14" s="227"/>
      <c r="T14" s="227"/>
      <c r="U14" s="227"/>
      <c r="V14" s="227"/>
      <c r="W14" s="227"/>
      <c r="X14" s="26"/>
      <c r="Y14" s="49"/>
      <c r="AA14" s="52">
        <f>SUM(B14:N14)</f>
        <v>2</v>
      </c>
    </row>
    <row r="15" spans="2:27" ht="12" customHeight="1">
      <c r="B15" s="51">
        <v>0</v>
      </c>
      <c r="C15" s="51">
        <v>0</v>
      </c>
      <c r="D15" s="51">
        <v>0</v>
      </c>
      <c r="E15" s="51">
        <v>0</v>
      </c>
      <c r="F15" s="51">
        <v>0</v>
      </c>
      <c r="G15" s="51">
        <v>0</v>
      </c>
      <c r="H15" s="51">
        <v>0</v>
      </c>
      <c r="I15" s="51">
        <v>0</v>
      </c>
      <c r="J15" s="51">
        <v>0</v>
      </c>
      <c r="K15" s="51">
        <v>0</v>
      </c>
      <c r="L15" s="51">
        <v>0</v>
      </c>
      <c r="M15" s="51">
        <v>0</v>
      </c>
      <c r="N15" s="51">
        <v>0</v>
      </c>
      <c r="O15" s="86"/>
      <c r="P15" s="227" t="s">
        <v>49</v>
      </c>
      <c r="Q15" s="227"/>
      <c r="R15" s="227"/>
      <c r="S15" s="227"/>
      <c r="T15" s="227"/>
      <c r="U15" s="227"/>
      <c r="V15" s="227"/>
      <c r="W15" s="227"/>
      <c r="X15" s="26"/>
      <c r="Y15" s="49"/>
      <c r="AA15" s="52">
        <f>SUM(B15:N15)</f>
        <v>0</v>
      </c>
    </row>
    <row r="16" spans="2:27" ht="12" customHeight="1">
      <c r="B16" s="51">
        <v>0</v>
      </c>
      <c r="C16" s="51">
        <v>0</v>
      </c>
      <c r="D16" s="51">
        <v>1</v>
      </c>
      <c r="E16" s="51">
        <v>0</v>
      </c>
      <c r="F16" s="51">
        <v>0</v>
      </c>
      <c r="G16" s="51">
        <v>2</v>
      </c>
      <c r="H16" s="51">
        <v>0</v>
      </c>
      <c r="I16" s="51">
        <v>0</v>
      </c>
      <c r="J16" s="51">
        <v>2</v>
      </c>
      <c r="K16" s="51">
        <v>0</v>
      </c>
      <c r="L16" s="51">
        <v>1</v>
      </c>
      <c r="M16" s="51">
        <v>2</v>
      </c>
      <c r="N16" s="51">
        <v>1</v>
      </c>
      <c r="O16" s="86"/>
      <c r="P16" s="227" t="s">
        <v>50</v>
      </c>
      <c r="Q16" s="227"/>
      <c r="R16" s="227"/>
      <c r="S16" s="227"/>
      <c r="T16" s="227"/>
      <c r="U16" s="227"/>
      <c r="V16" s="227"/>
      <c r="W16" s="227"/>
      <c r="X16" s="26"/>
      <c r="Y16" s="49"/>
      <c r="AA16" s="52">
        <f>SUM(B16:N16)</f>
        <v>9</v>
      </c>
    </row>
    <row r="17" spans="2:27" ht="12" customHeight="1">
      <c r="B17" s="51">
        <v>0</v>
      </c>
      <c r="C17" s="51">
        <v>0</v>
      </c>
      <c r="D17" s="51">
        <v>0</v>
      </c>
      <c r="E17" s="51">
        <v>0</v>
      </c>
      <c r="F17" s="51">
        <v>0</v>
      </c>
      <c r="G17" s="51">
        <v>1</v>
      </c>
      <c r="H17" s="51">
        <v>1</v>
      </c>
      <c r="I17" s="51">
        <v>0</v>
      </c>
      <c r="J17" s="51">
        <v>0</v>
      </c>
      <c r="K17" s="51">
        <v>0</v>
      </c>
      <c r="L17" s="51">
        <v>0</v>
      </c>
      <c r="M17" s="51">
        <v>1</v>
      </c>
      <c r="N17" s="51">
        <v>1</v>
      </c>
      <c r="O17" s="86"/>
      <c r="P17" s="227" t="s">
        <v>51</v>
      </c>
      <c r="Q17" s="227"/>
      <c r="R17" s="227"/>
      <c r="S17" s="227"/>
      <c r="T17" s="227"/>
      <c r="U17" s="227"/>
      <c r="V17" s="227"/>
      <c r="W17" s="227"/>
      <c r="X17" s="26"/>
      <c r="Y17" s="49"/>
      <c r="AA17" s="52">
        <f>SUM(B17:N17)</f>
        <v>4</v>
      </c>
    </row>
    <row r="18" spans="2:27" ht="12" customHeight="1">
      <c r="B18" s="51"/>
      <c r="C18" s="51"/>
      <c r="D18" s="57"/>
      <c r="E18" s="57"/>
      <c r="F18" s="51"/>
      <c r="G18" s="57"/>
      <c r="H18" s="57"/>
      <c r="I18" s="57"/>
      <c r="J18" s="57"/>
      <c r="K18" s="57"/>
      <c r="L18" s="57"/>
      <c r="M18" s="57"/>
      <c r="N18" s="57"/>
      <c r="O18" s="86"/>
      <c r="P18" s="26"/>
      <c r="Q18" s="26"/>
      <c r="R18" s="26"/>
      <c r="S18" s="26"/>
      <c r="T18" s="26"/>
      <c r="U18" s="26"/>
      <c r="V18" s="26"/>
      <c r="W18" s="26"/>
      <c r="X18" s="26"/>
      <c r="Y18" s="49"/>
      <c r="AA18" s="52"/>
    </row>
    <row r="19" spans="2:27" ht="12" customHeight="1">
      <c r="B19" s="51">
        <v>0</v>
      </c>
      <c r="C19" s="51">
        <v>1</v>
      </c>
      <c r="D19" s="51">
        <v>0</v>
      </c>
      <c r="E19" s="51">
        <v>0</v>
      </c>
      <c r="F19" s="51">
        <v>0</v>
      </c>
      <c r="G19" s="51">
        <v>1</v>
      </c>
      <c r="H19" s="51">
        <v>1</v>
      </c>
      <c r="I19" s="51">
        <v>0</v>
      </c>
      <c r="J19" s="51">
        <v>0</v>
      </c>
      <c r="K19" s="51">
        <v>0</v>
      </c>
      <c r="L19" s="51">
        <v>0</v>
      </c>
      <c r="M19" s="51">
        <v>2</v>
      </c>
      <c r="N19" s="51">
        <v>1</v>
      </c>
      <c r="O19" s="86"/>
      <c r="P19" s="227" t="s">
        <v>52</v>
      </c>
      <c r="Q19" s="227"/>
      <c r="R19" s="227"/>
      <c r="S19" s="227"/>
      <c r="T19" s="227"/>
      <c r="U19" s="227"/>
      <c r="V19" s="227"/>
      <c r="W19" s="227"/>
      <c r="X19" s="26"/>
      <c r="Y19" s="49"/>
      <c r="AA19" s="52">
        <f>SUM(B19:N19)</f>
        <v>6</v>
      </c>
    </row>
    <row r="20" spans="2:27" ht="12" customHeight="1">
      <c r="B20" s="51">
        <v>0</v>
      </c>
      <c r="C20" s="51">
        <v>0</v>
      </c>
      <c r="D20" s="51">
        <v>0</v>
      </c>
      <c r="E20" s="51">
        <v>0</v>
      </c>
      <c r="F20" s="51">
        <v>0</v>
      </c>
      <c r="G20" s="51">
        <v>0</v>
      </c>
      <c r="H20" s="51">
        <v>0</v>
      </c>
      <c r="I20" s="51">
        <v>1</v>
      </c>
      <c r="J20" s="51">
        <v>0</v>
      </c>
      <c r="K20" s="51">
        <v>0</v>
      </c>
      <c r="L20" s="51">
        <v>0</v>
      </c>
      <c r="M20" s="51">
        <v>0</v>
      </c>
      <c r="N20" s="51">
        <v>0</v>
      </c>
      <c r="O20" s="86"/>
      <c r="P20" s="227" t="s">
        <v>53</v>
      </c>
      <c r="Q20" s="227"/>
      <c r="R20" s="227"/>
      <c r="S20" s="227"/>
      <c r="T20" s="227"/>
      <c r="U20" s="227"/>
      <c r="V20" s="227"/>
      <c r="W20" s="227"/>
      <c r="X20" s="26"/>
      <c r="Y20" s="49"/>
      <c r="AA20" s="52">
        <f>SUM(B20:N20)</f>
        <v>1</v>
      </c>
    </row>
    <row r="21" spans="2:27" ht="12" customHeight="1">
      <c r="B21" s="51">
        <v>0</v>
      </c>
      <c r="C21" s="51">
        <v>0</v>
      </c>
      <c r="D21" s="51">
        <v>0</v>
      </c>
      <c r="E21" s="51">
        <v>0</v>
      </c>
      <c r="F21" s="51">
        <v>0</v>
      </c>
      <c r="G21" s="51">
        <v>1</v>
      </c>
      <c r="H21" s="51">
        <v>0</v>
      </c>
      <c r="I21" s="51">
        <v>0</v>
      </c>
      <c r="J21" s="51">
        <v>0</v>
      </c>
      <c r="K21" s="51">
        <v>0</v>
      </c>
      <c r="L21" s="51">
        <v>0</v>
      </c>
      <c r="M21" s="51">
        <v>0</v>
      </c>
      <c r="N21" s="51">
        <v>1</v>
      </c>
      <c r="O21" s="86"/>
      <c r="P21" s="227" t="s">
        <v>54</v>
      </c>
      <c r="Q21" s="227"/>
      <c r="R21" s="227"/>
      <c r="S21" s="227"/>
      <c r="T21" s="227"/>
      <c r="U21" s="227"/>
      <c r="V21" s="227"/>
      <c r="W21" s="227"/>
      <c r="X21" s="26"/>
      <c r="Y21" s="49"/>
      <c r="AA21" s="52">
        <f>SUM(B21:N21)</f>
        <v>2</v>
      </c>
    </row>
    <row r="22" spans="2:27" ht="12" customHeight="1">
      <c r="B22" s="51">
        <v>0</v>
      </c>
      <c r="C22" s="51">
        <v>0</v>
      </c>
      <c r="D22" s="51">
        <v>0</v>
      </c>
      <c r="E22" s="51">
        <v>0</v>
      </c>
      <c r="F22" s="51">
        <v>0</v>
      </c>
      <c r="G22" s="51">
        <v>0</v>
      </c>
      <c r="H22" s="51">
        <v>1</v>
      </c>
      <c r="I22" s="51">
        <v>0</v>
      </c>
      <c r="J22" s="51">
        <v>0</v>
      </c>
      <c r="K22" s="51">
        <v>0</v>
      </c>
      <c r="L22" s="51">
        <v>1</v>
      </c>
      <c r="M22" s="51">
        <v>0</v>
      </c>
      <c r="N22" s="51">
        <v>1</v>
      </c>
      <c r="O22" s="86"/>
      <c r="P22" s="227" t="s">
        <v>55</v>
      </c>
      <c r="Q22" s="227"/>
      <c r="R22" s="227"/>
      <c r="S22" s="227"/>
      <c r="T22" s="227"/>
      <c r="U22" s="227"/>
      <c r="V22" s="227"/>
      <c r="W22" s="227"/>
      <c r="X22" s="26"/>
      <c r="Y22" s="49"/>
      <c r="AA22" s="52">
        <f>SUM(B22:N22)</f>
        <v>3</v>
      </c>
    </row>
    <row r="23" spans="2:27" ht="12" customHeight="1">
      <c r="B23" s="51">
        <v>0</v>
      </c>
      <c r="C23" s="51">
        <v>0</v>
      </c>
      <c r="D23" s="51">
        <v>0</v>
      </c>
      <c r="E23" s="51">
        <v>0</v>
      </c>
      <c r="F23" s="51">
        <v>0</v>
      </c>
      <c r="G23" s="51">
        <v>0</v>
      </c>
      <c r="H23" s="51">
        <v>0</v>
      </c>
      <c r="I23" s="51">
        <v>1</v>
      </c>
      <c r="J23" s="51">
        <v>0</v>
      </c>
      <c r="K23" s="51">
        <v>0</v>
      </c>
      <c r="L23" s="51">
        <v>0</v>
      </c>
      <c r="M23" s="51">
        <v>0</v>
      </c>
      <c r="N23" s="51">
        <v>0</v>
      </c>
      <c r="O23" s="86"/>
      <c r="P23" s="227" t="s">
        <v>56</v>
      </c>
      <c r="Q23" s="227"/>
      <c r="R23" s="227"/>
      <c r="S23" s="227"/>
      <c r="T23" s="227"/>
      <c r="U23" s="227"/>
      <c r="V23" s="227"/>
      <c r="W23" s="227"/>
      <c r="X23" s="26"/>
      <c r="Y23" s="49"/>
      <c r="AA23" s="52">
        <f>SUM(B23:N23)</f>
        <v>1</v>
      </c>
    </row>
    <row r="24" spans="2:27" ht="12" customHeight="1">
      <c r="B24" s="51"/>
      <c r="C24" s="51"/>
      <c r="D24" s="57"/>
      <c r="E24" s="57"/>
      <c r="F24" s="51"/>
      <c r="G24" s="57"/>
      <c r="H24" s="57"/>
      <c r="I24" s="57"/>
      <c r="J24" s="57"/>
      <c r="K24" s="57"/>
      <c r="L24" s="57"/>
      <c r="M24" s="57"/>
      <c r="N24" s="57"/>
      <c r="O24" s="86"/>
      <c r="P24" s="26"/>
      <c r="Q24" s="26"/>
      <c r="R24" s="26"/>
      <c r="S24" s="26"/>
      <c r="T24" s="26"/>
      <c r="U24" s="26"/>
      <c r="V24" s="26"/>
      <c r="W24" s="26"/>
      <c r="X24" s="26"/>
      <c r="Y24" s="49"/>
      <c r="AA24" s="52"/>
    </row>
    <row r="25" spans="2:27" ht="12" customHeight="1">
      <c r="B25" s="51">
        <v>0</v>
      </c>
      <c r="C25" s="51">
        <v>0</v>
      </c>
      <c r="D25" s="51">
        <v>1</v>
      </c>
      <c r="E25" s="51">
        <v>0</v>
      </c>
      <c r="F25" s="51">
        <v>0</v>
      </c>
      <c r="G25" s="51">
        <v>1</v>
      </c>
      <c r="H25" s="51">
        <v>0</v>
      </c>
      <c r="I25" s="51">
        <v>0</v>
      </c>
      <c r="J25" s="51">
        <v>0</v>
      </c>
      <c r="K25" s="51">
        <v>0</v>
      </c>
      <c r="L25" s="51">
        <v>0</v>
      </c>
      <c r="M25" s="51">
        <v>2</v>
      </c>
      <c r="N25" s="51">
        <v>2</v>
      </c>
      <c r="O25" s="86"/>
      <c r="P25" s="227" t="s">
        <v>57</v>
      </c>
      <c r="Q25" s="227"/>
      <c r="R25" s="227"/>
      <c r="S25" s="227"/>
      <c r="T25" s="227"/>
      <c r="U25" s="227"/>
      <c r="V25" s="227"/>
      <c r="W25" s="227"/>
      <c r="X25" s="26"/>
      <c r="Y25" s="49"/>
      <c r="AA25" s="52">
        <f>SUM(B25:N25)</f>
        <v>6</v>
      </c>
    </row>
    <row r="26" spans="2:27" ht="12" customHeight="1">
      <c r="B26" s="51">
        <v>0</v>
      </c>
      <c r="C26" s="51">
        <v>0</v>
      </c>
      <c r="D26" s="51">
        <v>0</v>
      </c>
      <c r="E26" s="51">
        <v>0</v>
      </c>
      <c r="F26" s="51">
        <v>0</v>
      </c>
      <c r="G26" s="51">
        <v>2</v>
      </c>
      <c r="H26" s="51">
        <v>2</v>
      </c>
      <c r="I26" s="51">
        <v>0</v>
      </c>
      <c r="J26" s="51">
        <v>0</v>
      </c>
      <c r="K26" s="51">
        <v>1</v>
      </c>
      <c r="L26" s="51">
        <v>0</v>
      </c>
      <c r="M26" s="51">
        <v>0</v>
      </c>
      <c r="N26" s="51">
        <v>2</v>
      </c>
      <c r="O26" s="86"/>
      <c r="P26" s="227" t="s">
        <v>58</v>
      </c>
      <c r="Q26" s="227"/>
      <c r="R26" s="227"/>
      <c r="S26" s="227"/>
      <c r="T26" s="227"/>
      <c r="U26" s="227"/>
      <c r="V26" s="227"/>
      <c r="W26" s="227"/>
      <c r="X26" s="26"/>
      <c r="Y26" s="49"/>
      <c r="AA26" s="52">
        <f>SUM(B26:N26)</f>
        <v>7</v>
      </c>
    </row>
    <row r="27" spans="2:27" ht="12" customHeight="1">
      <c r="B27" s="51">
        <v>0</v>
      </c>
      <c r="C27" s="51">
        <v>0</v>
      </c>
      <c r="D27" s="51">
        <v>0</v>
      </c>
      <c r="E27" s="51">
        <v>0</v>
      </c>
      <c r="F27" s="51">
        <v>0</v>
      </c>
      <c r="G27" s="51">
        <v>0</v>
      </c>
      <c r="H27" s="51">
        <v>0</v>
      </c>
      <c r="I27" s="51">
        <v>0</v>
      </c>
      <c r="J27" s="51">
        <v>0</v>
      </c>
      <c r="K27" s="51">
        <v>0</v>
      </c>
      <c r="L27" s="51">
        <v>0</v>
      </c>
      <c r="M27" s="51">
        <v>0</v>
      </c>
      <c r="N27" s="51">
        <v>0</v>
      </c>
      <c r="O27" s="86"/>
      <c r="P27" s="227" t="s">
        <v>59</v>
      </c>
      <c r="Q27" s="227"/>
      <c r="R27" s="227"/>
      <c r="S27" s="227"/>
      <c r="T27" s="227"/>
      <c r="U27" s="227"/>
      <c r="V27" s="227"/>
      <c r="W27" s="227"/>
      <c r="X27" s="26"/>
      <c r="Y27" s="49"/>
      <c r="AA27" s="52">
        <f>SUM(B27:N27)</f>
        <v>0</v>
      </c>
    </row>
    <row r="28" spans="2:27" ht="12" customHeight="1">
      <c r="B28" s="51">
        <v>0</v>
      </c>
      <c r="C28" s="51">
        <v>0</v>
      </c>
      <c r="D28" s="51">
        <v>0</v>
      </c>
      <c r="E28" s="51">
        <v>0</v>
      </c>
      <c r="F28" s="51">
        <v>0</v>
      </c>
      <c r="G28" s="51">
        <v>1</v>
      </c>
      <c r="H28" s="51">
        <v>1</v>
      </c>
      <c r="I28" s="51">
        <v>0</v>
      </c>
      <c r="J28" s="51">
        <v>0</v>
      </c>
      <c r="K28" s="51">
        <v>0</v>
      </c>
      <c r="L28" s="51">
        <v>0</v>
      </c>
      <c r="M28" s="51">
        <v>1</v>
      </c>
      <c r="N28" s="51">
        <v>0</v>
      </c>
      <c r="O28" s="86"/>
      <c r="P28" s="227" t="s">
        <v>60</v>
      </c>
      <c r="Q28" s="227"/>
      <c r="R28" s="227"/>
      <c r="S28" s="227"/>
      <c r="T28" s="227"/>
      <c r="U28" s="227"/>
      <c r="V28" s="227"/>
      <c r="W28" s="227"/>
      <c r="X28" s="26"/>
      <c r="Y28" s="49"/>
      <c r="AA28" s="52">
        <f>SUM(B28:N28)</f>
        <v>3</v>
      </c>
    </row>
    <row r="29" spans="2:27" ht="12" customHeight="1">
      <c r="B29" s="51">
        <v>0</v>
      </c>
      <c r="C29" s="51">
        <v>0</v>
      </c>
      <c r="D29" s="51">
        <v>0</v>
      </c>
      <c r="E29" s="51">
        <v>0</v>
      </c>
      <c r="F29" s="51">
        <v>0</v>
      </c>
      <c r="G29" s="51">
        <v>1</v>
      </c>
      <c r="H29" s="51">
        <v>2</v>
      </c>
      <c r="I29" s="51">
        <v>5</v>
      </c>
      <c r="J29" s="51">
        <v>0</v>
      </c>
      <c r="K29" s="51">
        <v>1</v>
      </c>
      <c r="L29" s="51">
        <v>1</v>
      </c>
      <c r="M29" s="51">
        <v>4</v>
      </c>
      <c r="N29" s="51">
        <v>1</v>
      </c>
      <c r="O29" s="86"/>
      <c r="P29" s="227" t="s">
        <v>61</v>
      </c>
      <c r="Q29" s="227"/>
      <c r="R29" s="227"/>
      <c r="S29" s="227"/>
      <c r="T29" s="227"/>
      <c r="U29" s="227"/>
      <c r="V29" s="227"/>
      <c r="W29" s="227"/>
      <c r="X29" s="26"/>
      <c r="Y29" s="49"/>
      <c r="AA29" s="52">
        <f>SUM(B29:N29)</f>
        <v>15</v>
      </c>
    </row>
    <row r="30" spans="2:27" ht="12" customHeight="1">
      <c r="B30" s="51"/>
      <c r="C30" s="51"/>
      <c r="D30" s="57"/>
      <c r="E30" s="57"/>
      <c r="F30" s="51"/>
      <c r="G30" s="57"/>
      <c r="H30" s="57"/>
      <c r="I30" s="57"/>
      <c r="J30" s="57"/>
      <c r="K30" s="57"/>
      <c r="L30" s="57"/>
      <c r="M30" s="57"/>
      <c r="N30" s="57"/>
      <c r="O30" s="86"/>
      <c r="P30" s="26"/>
      <c r="Q30" s="26"/>
      <c r="R30" s="26"/>
      <c r="S30" s="26"/>
      <c r="T30" s="26"/>
      <c r="U30" s="26"/>
      <c r="V30" s="26"/>
      <c r="W30" s="26"/>
      <c r="X30" s="26"/>
      <c r="Y30" s="49"/>
      <c r="AA30" s="52"/>
    </row>
    <row r="31" spans="2:27" ht="12" customHeight="1">
      <c r="B31" s="51">
        <v>0</v>
      </c>
      <c r="C31" s="51">
        <v>0</v>
      </c>
      <c r="D31" s="51">
        <v>0</v>
      </c>
      <c r="E31" s="51">
        <v>0</v>
      </c>
      <c r="F31" s="51">
        <v>0</v>
      </c>
      <c r="G31" s="51">
        <v>0</v>
      </c>
      <c r="H31" s="51">
        <v>1</v>
      </c>
      <c r="I31" s="51">
        <v>0</v>
      </c>
      <c r="J31" s="51">
        <v>0</v>
      </c>
      <c r="K31" s="51">
        <v>0</v>
      </c>
      <c r="L31" s="51">
        <v>0</v>
      </c>
      <c r="M31" s="51">
        <v>0</v>
      </c>
      <c r="N31" s="51">
        <v>3</v>
      </c>
      <c r="O31" s="86"/>
      <c r="P31" s="227" t="s">
        <v>62</v>
      </c>
      <c r="Q31" s="227"/>
      <c r="R31" s="227"/>
      <c r="S31" s="227"/>
      <c r="T31" s="227"/>
      <c r="U31" s="227"/>
      <c r="V31" s="227"/>
      <c r="W31" s="227"/>
      <c r="X31" s="26"/>
      <c r="Y31" s="49"/>
      <c r="AA31" s="52">
        <f>SUM(B31:N31)</f>
        <v>4</v>
      </c>
    </row>
    <row r="32" spans="2:27" ht="12" customHeight="1">
      <c r="B32" s="51">
        <v>0</v>
      </c>
      <c r="C32" s="51">
        <v>0</v>
      </c>
      <c r="D32" s="51">
        <v>1</v>
      </c>
      <c r="E32" s="51">
        <v>0</v>
      </c>
      <c r="F32" s="51">
        <v>2</v>
      </c>
      <c r="G32" s="51">
        <v>6</v>
      </c>
      <c r="H32" s="51">
        <v>5</v>
      </c>
      <c r="I32" s="51">
        <v>3</v>
      </c>
      <c r="J32" s="51">
        <v>0</v>
      </c>
      <c r="K32" s="51">
        <v>2</v>
      </c>
      <c r="L32" s="51">
        <v>2</v>
      </c>
      <c r="M32" s="51">
        <v>6</v>
      </c>
      <c r="N32" s="51">
        <v>1</v>
      </c>
      <c r="O32" s="86"/>
      <c r="P32" s="227" t="s">
        <v>63</v>
      </c>
      <c r="Q32" s="227"/>
      <c r="R32" s="227"/>
      <c r="S32" s="227"/>
      <c r="T32" s="227"/>
      <c r="U32" s="227"/>
      <c r="V32" s="227"/>
      <c r="W32" s="227"/>
      <c r="X32" s="26"/>
      <c r="Y32" s="49"/>
      <c r="AA32" s="52">
        <f>SUM(B32:N32)</f>
        <v>28</v>
      </c>
    </row>
    <row r="33" spans="2:27" ht="12" customHeight="1">
      <c r="B33" s="51">
        <v>0</v>
      </c>
      <c r="C33" s="51">
        <v>1</v>
      </c>
      <c r="D33" s="51">
        <v>1</v>
      </c>
      <c r="E33" s="51">
        <v>0</v>
      </c>
      <c r="F33" s="51">
        <v>1</v>
      </c>
      <c r="G33" s="51">
        <v>0</v>
      </c>
      <c r="H33" s="51">
        <v>3</v>
      </c>
      <c r="I33" s="51">
        <v>0</v>
      </c>
      <c r="J33" s="51">
        <v>0</v>
      </c>
      <c r="K33" s="51">
        <v>2</v>
      </c>
      <c r="L33" s="51">
        <v>0</v>
      </c>
      <c r="M33" s="51">
        <v>1</v>
      </c>
      <c r="N33" s="51">
        <v>4</v>
      </c>
      <c r="O33" s="86"/>
      <c r="P33" s="227" t="s">
        <v>64</v>
      </c>
      <c r="Q33" s="227"/>
      <c r="R33" s="227"/>
      <c r="S33" s="227"/>
      <c r="T33" s="227"/>
      <c r="U33" s="227"/>
      <c r="V33" s="227"/>
      <c r="W33" s="227"/>
      <c r="X33" s="26"/>
      <c r="Y33" s="49"/>
      <c r="AA33" s="52">
        <f>SUM(B33:N33)</f>
        <v>13</v>
      </c>
    </row>
    <row r="34" spans="2:27" ht="12" customHeight="1">
      <c r="B34" s="51">
        <v>0</v>
      </c>
      <c r="C34" s="51">
        <v>0</v>
      </c>
      <c r="D34" s="51">
        <v>0</v>
      </c>
      <c r="E34" s="51">
        <v>0</v>
      </c>
      <c r="F34" s="51">
        <v>0</v>
      </c>
      <c r="G34" s="51">
        <v>1</v>
      </c>
      <c r="H34" s="51">
        <v>2</v>
      </c>
      <c r="I34" s="51">
        <v>0</v>
      </c>
      <c r="J34" s="51">
        <v>1</v>
      </c>
      <c r="K34" s="51">
        <v>1</v>
      </c>
      <c r="L34" s="51">
        <v>0</v>
      </c>
      <c r="M34" s="51">
        <v>1</v>
      </c>
      <c r="N34" s="51">
        <v>2</v>
      </c>
      <c r="O34" s="86"/>
      <c r="P34" s="227" t="s">
        <v>65</v>
      </c>
      <c r="Q34" s="227"/>
      <c r="R34" s="227"/>
      <c r="S34" s="227"/>
      <c r="T34" s="227"/>
      <c r="U34" s="227"/>
      <c r="V34" s="227"/>
      <c r="W34" s="227"/>
      <c r="X34" s="26"/>
      <c r="Y34" s="49"/>
      <c r="AA34" s="52">
        <f>SUM(B34:N34)</f>
        <v>8</v>
      </c>
    </row>
    <row r="35" spans="2:27" ht="12" customHeight="1">
      <c r="B35" s="51">
        <v>0</v>
      </c>
      <c r="C35" s="51">
        <v>0</v>
      </c>
      <c r="D35" s="51">
        <v>0</v>
      </c>
      <c r="E35" s="51">
        <v>0</v>
      </c>
      <c r="F35" s="51">
        <v>0</v>
      </c>
      <c r="G35" s="51">
        <v>0</v>
      </c>
      <c r="H35" s="51">
        <v>1</v>
      </c>
      <c r="I35" s="51">
        <v>4</v>
      </c>
      <c r="J35" s="51">
        <v>0</v>
      </c>
      <c r="K35" s="51">
        <v>0</v>
      </c>
      <c r="L35" s="51">
        <v>0</v>
      </c>
      <c r="M35" s="51">
        <v>1</v>
      </c>
      <c r="N35" s="51">
        <v>2</v>
      </c>
      <c r="O35" s="86"/>
      <c r="P35" s="227" t="s">
        <v>66</v>
      </c>
      <c r="Q35" s="227"/>
      <c r="R35" s="227"/>
      <c r="S35" s="227"/>
      <c r="T35" s="227"/>
      <c r="U35" s="227"/>
      <c r="V35" s="227"/>
      <c r="W35" s="227"/>
      <c r="X35" s="26"/>
      <c r="Y35" s="49"/>
      <c r="AA35" s="52">
        <f>SUM(B35:N35)</f>
        <v>8</v>
      </c>
    </row>
    <row r="36" spans="2:27" ht="12" customHeight="1">
      <c r="B36" s="51"/>
      <c r="C36" s="57"/>
      <c r="D36" s="57"/>
      <c r="E36" s="57"/>
      <c r="F36" s="51"/>
      <c r="G36" s="57"/>
      <c r="H36" s="57"/>
      <c r="I36" s="57"/>
      <c r="J36" s="57"/>
      <c r="K36" s="57"/>
      <c r="L36" s="57"/>
      <c r="M36" s="57"/>
      <c r="N36" s="57"/>
      <c r="O36" s="86"/>
      <c r="P36" s="26"/>
      <c r="Q36" s="26"/>
      <c r="R36" s="26"/>
      <c r="S36" s="26"/>
      <c r="T36" s="26"/>
      <c r="U36" s="26"/>
      <c r="V36" s="26"/>
      <c r="W36" s="26"/>
      <c r="X36" s="26"/>
      <c r="Y36" s="49"/>
      <c r="AA36" s="52"/>
    </row>
    <row r="37" spans="2:27" ht="12" customHeight="1">
      <c r="B37" s="51">
        <v>0</v>
      </c>
      <c r="C37" s="51">
        <v>0</v>
      </c>
      <c r="D37" s="51">
        <v>2</v>
      </c>
      <c r="E37" s="51">
        <v>0</v>
      </c>
      <c r="F37" s="51">
        <v>0</v>
      </c>
      <c r="G37" s="51">
        <v>1</v>
      </c>
      <c r="H37" s="51">
        <v>6</v>
      </c>
      <c r="I37" s="51">
        <v>2</v>
      </c>
      <c r="J37" s="51">
        <v>0</v>
      </c>
      <c r="K37" s="51">
        <v>0</v>
      </c>
      <c r="L37" s="51">
        <v>1</v>
      </c>
      <c r="M37" s="51">
        <v>0</v>
      </c>
      <c r="N37" s="51">
        <v>3</v>
      </c>
      <c r="O37" s="86"/>
      <c r="P37" s="227" t="s">
        <v>67</v>
      </c>
      <c r="Q37" s="227"/>
      <c r="R37" s="227"/>
      <c r="S37" s="227"/>
      <c r="T37" s="227"/>
      <c r="U37" s="227"/>
      <c r="V37" s="227"/>
      <c r="W37" s="227"/>
      <c r="X37" s="26"/>
      <c r="Y37" s="49"/>
      <c r="AA37" s="52">
        <f>SUM(B37:N37)</f>
        <v>15</v>
      </c>
    </row>
    <row r="38" spans="2:27" ht="12" customHeight="1">
      <c r="B38" s="51">
        <v>0</v>
      </c>
      <c r="C38" s="51">
        <v>0</v>
      </c>
      <c r="D38" s="51">
        <v>0</v>
      </c>
      <c r="E38" s="51">
        <v>0</v>
      </c>
      <c r="F38" s="51">
        <v>1</v>
      </c>
      <c r="G38" s="51">
        <v>6</v>
      </c>
      <c r="H38" s="51">
        <v>6</v>
      </c>
      <c r="I38" s="51">
        <v>6</v>
      </c>
      <c r="J38" s="51">
        <v>0</v>
      </c>
      <c r="K38" s="51">
        <v>5</v>
      </c>
      <c r="L38" s="51">
        <v>6</v>
      </c>
      <c r="M38" s="51">
        <v>12</v>
      </c>
      <c r="N38" s="51">
        <v>8</v>
      </c>
      <c r="O38" s="86"/>
      <c r="P38" s="227" t="s">
        <v>68</v>
      </c>
      <c r="Q38" s="227"/>
      <c r="R38" s="227"/>
      <c r="S38" s="227"/>
      <c r="T38" s="227"/>
      <c r="U38" s="227"/>
      <c r="V38" s="227"/>
      <c r="W38" s="227"/>
      <c r="X38" s="26"/>
      <c r="Y38" s="49"/>
      <c r="AA38" s="52">
        <f>SUM(B38:N38)</f>
        <v>50</v>
      </c>
    </row>
    <row r="39" spans="2:27" ht="12" customHeight="1">
      <c r="B39" s="51">
        <v>0</v>
      </c>
      <c r="C39" s="51">
        <v>0</v>
      </c>
      <c r="D39" s="51">
        <v>1</v>
      </c>
      <c r="E39" s="51">
        <v>0</v>
      </c>
      <c r="F39" s="51">
        <v>0</v>
      </c>
      <c r="G39" s="51">
        <v>4</v>
      </c>
      <c r="H39" s="51">
        <v>0</v>
      </c>
      <c r="I39" s="51">
        <v>1</v>
      </c>
      <c r="J39" s="51">
        <v>0</v>
      </c>
      <c r="K39" s="51">
        <v>1</v>
      </c>
      <c r="L39" s="51">
        <v>0</v>
      </c>
      <c r="M39" s="51">
        <v>1</v>
      </c>
      <c r="N39" s="51">
        <v>3</v>
      </c>
      <c r="O39" s="86"/>
      <c r="P39" s="227" t="s">
        <v>69</v>
      </c>
      <c r="Q39" s="227"/>
      <c r="R39" s="227"/>
      <c r="S39" s="227"/>
      <c r="T39" s="227"/>
      <c r="U39" s="227"/>
      <c r="V39" s="227"/>
      <c r="W39" s="227"/>
      <c r="X39" s="26"/>
      <c r="Y39" s="49"/>
      <c r="AA39" s="52">
        <f>SUM(B39:N39)</f>
        <v>11</v>
      </c>
    </row>
    <row r="40" spans="2:27" ht="12" customHeight="1">
      <c r="B40" s="51">
        <v>0</v>
      </c>
      <c r="C40" s="51">
        <v>0</v>
      </c>
      <c r="D40" s="51">
        <v>0</v>
      </c>
      <c r="E40" s="51">
        <v>0</v>
      </c>
      <c r="F40" s="51">
        <v>0</v>
      </c>
      <c r="G40" s="51">
        <v>0</v>
      </c>
      <c r="H40" s="51">
        <v>0</v>
      </c>
      <c r="I40" s="51">
        <v>0</v>
      </c>
      <c r="J40" s="51">
        <v>0</v>
      </c>
      <c r="K40" s="51">
        <v>0</v>
      </c>
      <c r="L40" s="51">
        <v>0</v>
      </c>
      <c r="M40" s="51">
        <v>0</v>
      </c>
      <c r="N40" s="51">
        <v>0</v>
      </c>
      <c r="O40" s="86"/>
      <c r="P40" s="227" t="s">
        <v>70</v>
      </c>
      <c r="Q40" s="227"/>
      <c r="R40" s="227"/>
      <c r="S40" s="227"/>
      <c r="T40" s="227"/>
      <c r="U40" s="227"/>
      <c r="V40" s="227"/>
      <c r="W40" s="227"/>
      <c r="X40" s="26"/>
      <c r="Y40" s="49"/>
      <c r="AA40" s="52">
        <f>SUM(B40:N40)</f>
        <v>0</v>
      </c>
    </row>
    <row r="41" spans="2:27" ht="12" customHeight="1">
      <c r="B41" s="51">
        <v>0</v>
      </c>
      <c r="C41" s="51">
        <v>0</v>
      </c>
      <c r="D41" s="51">
        <v>1</v>
      </c>
      <c r="E41" s="51">
        <v>0</v>
      </c>
      <c r="F41" s="51">
        <v>1</v>
      </c>
      <c r="G41" s="51">
        <v>1</v>
      </c>
      <c r="H41" s="51">
        <v>1</v>
      </c>
      <c r="I41" s="51">
        <v>1</v>
      </c>
      <c r="J41" s="51">
        <v>0</v>
      </c>
      <c r="K41" s="51">
        <v>0</v>
      </c>
      <c r="L41" s="51">
        <v>0</v>
      </c>
      <c r="M41" s="51">
        <v>1</v>
      </c>
      <c r="N41" s="51">
        <v>2</v>
      </c>
      <c r="O41" s="86"/>
      <c r="P41" s="227" t="s">
        <v>71</v>
      </c>
      <c r="Q41" s="227"/>
      <c r="R41" s="227"/>
      <c r="S41" s="227"/>
      <c r="T41" s="227"/>
      <c r="U41" s="227"/>
      <c r="V41" s="227"/>
      <c r="W41" s="227"/>
      <c r="X41" s="26"/>
      <c r="Y41" s="49"/>
      <c r="AA41" s="52">
        <f>SUM(B41:N41)</f>
        <v>8</v>
      </c>
    </row>
    <row r="42" spans="2:27" ht="12" customHeight="1">
      <c r="B42" s="51"/>
      <c r="C42" s="57"/>
      <c r="D42" s="57"/>
      <c r="E42" s="57"/>
      <c r="F42" s="51"/>
      <c r="G42" s="57"/>
      <c r="H42" s="57"/>
      <c r="I42" s="57"/>
      <c r="J42" s="57"/>
      <c r="K42" s="57"/>
      <c r="L42" s="57"/>
      <c r="M42" s="57"/>
      <c r="N42" s="57"/>
      <c r="O42" s="86"/>
      <c r="P42" s="5"/>
      <c r="Q42" s="5"/>
      <c r="R42" s="5"/>
      <c r="S42" s="5"/>
      <c r="T42" s="5"/>
      <c r="U42" s="5"/>
      <c r="V42" s="5"/>
      <c r="W42" s="5"/>
      <c r="X42" s="5"/>
      <c r="Y42" s="49"/>
      <c r="AA42" s="52"/>
    </row>
    <row r="43" spans="2:27" ht="12" customHeight="1">
      <c r="B43" s="51">
        <v>0</v>
      </c>
      <c r="C43" s="51">
        <v>1</v>
      </c>
      <c r="D43" s="51">
        <v>0</v>
      </c>
      <c r="E43" s="51">
        <v>0</v>
      </c>
      <c r="F43" s="51">
        <v>1</v>
      </c>
      <c r="G43" s="51">
        <v>2</v>
      </c>
      <c r="H43" s="51">
        <v>0</v>
      </c>
      <c r="I43" s="51">
        <v>3</v>
      </c>
      <c r="J43" s="51">
        <v>0</v>
      </c>
      <c r="K43" s="51">
        <v>0</v>
      </c>
      <c r="L43" s="51">
        <v>0</v>
      </c>
      <c r="M43" s="51">
        <v>2</v>
      </c>
      <c r="N43" s="51">
        <v>1</v>
      </c>
      <c r="O43" s="86"/>
      <c r="P43" s="190" t="s">
        <v>72</v>
      </c>
      <c r="Q43" s="190"/>
      <c r="R43" s="190"/>
      <c r="S43" s="190"/>
      <c r="T43" s="190"/>
      <c r="U43" s="190"/>
      <c r="V43" s="190"/>
      <c r="W43" s="190"/>
      <c r="X43" s="22"/>
      <c r="Y43" s="49"/>
      <c r="AA43" s="52">
        <f>SUM(B43:N43)</f>
        <v>10</v>
      </c>
    </row>
    <row r="44" spans="2:27" ht="12" customHeight="1">
      <c r="B44" s="51">
        <v>0</v>
      </c>
      <c r="C44" s="51">
        <v>0</v>
      </c>
      <c r="D44" s="51">
        <v>0</v>
      </c>
      <c r="E44" s="51">
        <v>0</v>
      </c>
      <c r="F44" s="51">
        <v>0</v>
      </c>
      <c r="G44" s="51">
        <v>1</v>
      </c>
      <c r="H44" s="51">
        <v>2</v>
      </c>
      <c r="I44" s="51">
        <v>0</v>
      </c>
      <c r="J44" s="51">
        <v>0</v>
      </c>
      <c r="K44" s="51">
        <v>0</v>
      </c>
      <c r="L44" s="51">
        <v>0</v>
      </c>
      <c r="M44" s="51">
        <v>0</v>
      </c>
      <c r="N44" s="51">
        <v>0</v>
      </c>
      <c r="O44" s="86"/>
      <c r="P44" s="190" t="s">
        <v>73</v>
      </c>
      <c r="Q44" s="190"/>
      <c r="R44" s="190"/>
      <c r="S44" s="190"/>
      <c r="T44" s="190"/>
      <c r="U44" s="190"/>
      <c r="V44" s="190"/>
      <c r="W44" s="190"/>
      <c r="X44" s="22"/>
      <c r="Y44" s="49"/>
      <c r="AA44" s="52">
        <f>SUM(B44:N44)</f>
        <v>3</v>
      </c>
    </row>
    <row r="45" spans="2:27" ht="12" customHeight="1">
      <c r="B45" s="51">
        <v>1</v>
      </c>
      <c r="C45" s="51">
        <v>0</v>
      </c>
      <c r="D45" s="51">
        <v>0</v>
      </c>
      <c r="E45" s="51">
        <v>0</v>
      </c>
      <c r="F45" s="51">
        <v>0</v>
      </c>
      <c r="G45" s="51">
        <v>0</v>
      </c>
      <c r="H45" s="51">
        <v>0</v>
      </c>
      <c r="I45" s="51">
        <v>0</v>
      </c>
      <c r="J45" s="51">
        <v>0</v>
      </c>
      <c r="K45" s="51">
        <v>0</v>
      </c>
      <c r="L45" s="51">
        <v>0</v>
      </c>
      <c r="M45" s="51">
        <v>0</v>
      </c>
      <c r="N45" s="51">
        <v>0</v>
      </c>
      <c r="O45" s="86"/>
      <c r="P45" s="190" t="s">
        <v>74</v>
      </c>
      <c r="Q45" s="190"/>
      <c r="R45" s="190"/>
      <c r="S45" s="190"/>
      <c r="T45" s="190"/>
      <c r="U45" s="190"/>
      <c r="V45" s="190"/>
      <c r="W45" s="190"/>
      <c r="X45" s="22"/>
      <c r="Y45" s="49"/>
      <c r="AA45" s="52">
        <f>SUM(B45:N45)</f>
        <v>1</v>
      </c>
    </row>
    <row r="46" spans="2:27" ht="12" customHeight="1">
      <c r="B46" s="51">
        <v>0</v>
      </c>
      <c r="C46" s="51">
        <v>0</v>
      </c>
      <c r="D46" s="51">
        <v>0</v>
      </c>
      <c r="E46" s="51">
        <v>0</v>
      </c>
      <c r="F46" s="51">
        <v>1</v>
      </c>
      <c r="G46" s="51">
        <v>0</v>
      </c>
      <c r="H46" s="51">
        <v>0</v>
      </c>
      <c r="I46" s="51">
        <v>2</v>
      </c>
      <c r="J46" s="51">
        <v>0</v>
      </c>
      <c r="K46" s="51">
        <v>0</v>
      </c>
      <c r="L46" s="51">
        <v>0</v>
      </c>
      <c r="M46" s="51">
        <v>1</v>
      </c>
      <c r="N46" s="51">
        <v>3</v>
      </c>
      <c r="O46" s="86"/>
      <c r="P46" s="190" t="s">
        <v>75</v>
      </c>
      <c r="Q46" s="190"/>
      <c r="R46" s="190"/>
      <c r="S46" s="190"/>
      <c r="T46" s="190"/>
      <c r="U46" s="190"/>
      <c r="V46" s="190"/>
      <c r="W46" s="190"/>
      <c r="X46" s="22"/>
      <c r="Y46" s="49"/>
      <c r="AA46" s="52">
        <f>SUM(B46:N46)</f>
        <v>7</v>
      </c>
    </row>
    <row r="47" spans="2:27" ht="12" customHeight="1">
      <c r="B47" s="51">
        <v>0</v>
      </c>
      <c r="C47" s="51">
        <v>0</v>
      </c>
      <c r="D47" s="51">
        <v>0</v>
      </c>
      <c r="E47" s="51">
        <v>0</v>
      </c>
      <c r="F47" s="51">
        <v>0</v>
      </c>
      <c r="G47" s="51">
        <v>2</v>
      </c>
      <c r="H47" s="51">
        <v>3</v>
      </c>
      <c r="I47" s="51">
        <v>3</v>
      </c>
      <c r="J47" s="51">
        <v>0</v>
      </c>
      <c r="K47" s="51">
        <v>0</v>
      </c>
      <c r="L47" s="51">
        <v>0</v>
      </c>
      <c r="M47" s="51">
        <v>0</v>
      </c>
      <c r="N47" s="51">
        <v>2</v>
      </c>
      <c r="O47" s="86"/>
      <c r="P47" s="190" t="s">
        <v>76</v>
      </c>
      <c r="Q47" s="190"/>
      <c r="R47" s="190"/>
      <c r="S47" s="190"/>
      <c r="T47" s="190"/>
      <c r="U47" s="190"/>
      <c r="V47" s="190"/>
      <c r="W47" s="190"/>
      <c r="X47" s="22"/>
      <c r="Y47" s="49"/>
      <c r="AA47" s="52">
        <f>SUM(B47:N47)</f>
        <v>10</v>
      </c>
    </row>
    <row r="48" spans="2:27" ht="12" customHeight="1">
      <c r="B48" s="51"/>
      <c r="C48" s="57"/>
      <c r="D48" s="57"/>
      <c r="E48" s="57"/>
      <c r="F48" s="51"/>
      <c r="G48" s="57"/>
      <c r="H48" s="57"/>
      <c r="I48" s="57"/>
      <c r="J48" s="57"/>
      <c r="K48" s="57"/>
      <c r="L48" s="57"/>
      <c r="M48" s="57"/>
      <c r="N48" s="57"/>
      <c r="O48" s="86"/>
      <c r="P48" s="5"/>
      <c r="Q48" s="5"/>
      <c r="R48" s="5"/>
      <c r="S48" s="5"/>
      <c r="T48" s="5"/>
      <c r="U48" s="5"/>
      <c r="V48" s="5"/>
      <c r="W48" s="5"/>
      <c r="X48" s="5"/>
      <c r="Y48" s="49"/>
      <c r="AA48" s="52"/>
    </row>
    <row r="49" spans="2:27" ht="12" customHeight="1">
      <c r="B49" s="51">
        <v>0</v>
      </c>
      <c r="C49" s="51">
        <v>0</v>
      </c>
      <c r="D49" s="51">
        <v>0</v>
      </c>
      <c r="E49" s="51">
        <v>0</v>
      </c>
      <c r="F49" s="51">
        <v>0</v>
      </c>
      <c r="G49" s="51">
        <v>0</v>
      </c>
      <c r="H49" s="51">
        <v>0</v>
      </c>
      <c r="I49" s="51">
        <v>0</v>
      </c>
      <c r="J49" s="51">
        <v>0</v>
      </c>
      <c r="K49" s="51">
        <v>0</v>
      </c>
      <c r="L49" s="51">
        <v>1</v>
      </c>
      <c r="M49" s="51">
        <v>0</v>
      </c>
      <c r="N49" s="51">
        <v>0</v>
      </c>
      <c r="O49" s="86"/>
      <c r="P49" s="190" t="s">
        <v>77</v>
      </c>
      <c r="Q49" s="190"/>
      <c r="R49" s="190"/>
      <c r="S49" s="190"/>
      <c r="T49" s="190"/>
      <c r="U49" s="190"/>
      <c r="V49" s="190"/>
      <c r="W49" s="190"/>
      <c r="X49" s="22"/>
      <c r="Y49" s="49"/>
      <c r="AA49" s="52">
        <f>SUM(B49:N49)</f>
        <v>1</v>
      </c>
    </row>
    <row r="50" spans="2:27" ht="12" customHeight="1">
      <c r="B50" s="51">
        <v>0</v>
      </c>
      <c r="C50" s="51">
        <v>0</v>
      </c>
      <c r="D50" s="51">
        <v>0</v>
      </c>
      <c r="E50" s="51">
        <v>0</v>
      </c>
      <c r="F50" s="51">
        <v>1</v>
      </c>
      <c r="G50" s="51">
        <v>1</v>
      </c>
      <c r="H50" s="51">
        <v>0</v>
      </c>
      <c r="I50" s="51">
        <v>0</v>
      </c>
      <c r="J50" s="51">
        <v>0</v>
      </c>
      <c r="K50" s="51">
        <v>0</v>
      </c>
      <c r="L50" s="51">
        <v>2</v>
      </c>
      <c r="M50" s="51">
        <v>0</v>
      </c>
      <c r="N50" s="51">
        <v>0</v>
      </c>
      <c r="O50" s="86"/>
      <c r="P50" s="190" t="s">
        <v>78</v>
      </c>
      <c r="Q50" s="190"/>
      <c r="R50" s="190"/>
      <c r="S50" s="190"/>
      <c r="T50" s="190"/>
      <c r="U50" s="190"/>
      <c r="V50" s="190"/>
      <c r="W50" s="190"/>
      <c r="X50" s="22"/>
      <c r="Y50" s="49"/>
      <c r="AA50" s="52">
        <f>SUM(B50:N50)</f>
        <v>4</v>
      </c>
    </row>
    <row r="51" spans="2:27" ht="12" customHeight="1">
      <c r="B51" s="51">
        <v>0</v>
      </c>
      <c r="C51" s="51">
        <v>0</v>
      </c>
      <c r="D51" s="51">
        <v>0</v>
      </c>
      <c r="E51" s="51">
        <v>0</v>
      </c>
      <c r="F51" s="51">
        <v>0</v>
      </c>
      <c r="G51" s="51">
        <v>1</v>
      </c>
      <c r="H51" s="51">
        <v>0</v>
      </c>
      <c r="I51" s="51">
        <v>1</v>
      </c>
      <c r="J51" s="51">
        <v>0</v>
      </c>
      <c r="K51" s="51">
        <v>0</v>
      </c>
      <c r="L51" s="51">
        <v>0</v>
      </c>
      <c r="M51" s="51">
        <v>1</v>
      </c>
      <c r="N51" s="51">
        <v>2</v>
      </c>
      <c r="O51" s="86"/>
      <c r="P51" s="190" t="s">
        <v>79</v>
      </c>
      <c r="Q51" s="190"/>
      <c r="R51" s="190"/>
      <c r="S51" s="190"/>
      <c r="T51" s="190"/>
      <c r="U51" s="190"/>
      <c r="V51" s="190"/>
      <c r="W51" s="190"/>
      <c r="X51" s="22"/>
      <c r="Y51" s="49"/>
      <c r="AA51" s="52">
        <f>SUM(B51:N51)</f>
        <v>5</v>
      </c>
    </row>
    <row r="52" spans="2:27" ht="12" customHeight="1">
      <c r="B52" s="51">
        <v>0</v>
      </c>
      <c r="C52" s="51">
        <v>0</v>
      </c>
      <c r="D52" s="51">
        <v>0</v>
      </c>
      <c r="E52" s="51">
        <v>0</v>
      </c>
      <c r="F52" s="51">
        <v>0</v>
      </c>
      <c r="G52" s="51">
        <v>1</v>
      </c>
      <c r="H52" s="51">
        <v>1</v>
      </c>
      <c r="I52" s="51">
        <v>0</v>
      </c>
      <c r="J52" s="51">
        <v>0</v>
      </c>
      <c r="K52" s="51">
        <v>0</v>
      </c>
      <c r="L52" s="51">
        <v>0</v>
      </c>
      <c r="M52" s="51">
        <v>1</v>
      </c>
      <c r="N52" s="51">
        <v>2</v>
      </c>
      <c r="O52" s="86"/>
      <c r="P52" s="190" t="s">
        <v>80</v>
      </c>
      <c r="Q52" s="190"/>
      <c r="R52" s="190"/>
      <c r="S52" s="190"/>
      <c r="T52" s="190"/>
      <c r="U52" s="190"/>
      <c r="V52" s="190"/>
      <c r="W52" s="190"/>
      <c r="X52" s="22"/>
      <c r="Y52" s="49"/>
      <c r="AA52" s="52">
        <f>SUM(B52:N52)</f>
        <v>5</v>
      </c>
    </row>
    <row r="53" spans="2:27" ht="12" customHeight="1">
      <c r="B53" s="51">
        <v>0</v>
      </c>
      <c r="C53" s="51">
        <v>0</v>
      </c>
      <c r="D53" s="51">
        <v>0</v>
      </c>
      <c r="E53" s="51">
        <v>0</v>
      </c>
      <c r="F53" s="51">
        <v>0</v>
      </c>
      <c r="G53" s="51">
        <v>0</v>
      </c>
      <c r="H53" s="51">
        <v>0</v>
      </c>
      <c r="I53" s="51">
        <v>0</v>
      </c>
      <c r="J53" s="51">
        <v>0</v>
      </c>
      <c r="K53" s="51">
        <v>0</v>
      </c>
      <c r="L53" s="51">
        <v>0</v>
      </c>
      <c r="M53" s="51">
        <v>0</v>
      </c>
      <c r="N53" s="51">
        <v>0</v>
      </c>
      <c r="O53" s="86"/>
      <c r="P53" s="190" t="s">
        <v>81</v>
      </c>
      <c r="Q53" s="190"/>
      <c r="R53" s="190"/>
      <c r="S53" s="190"/>
      <c r="T53" s="190"/>
      <c r="U53" s="190"/>
      <c r="V53" s="190"/>
      <c r="W53" s="190"/>
      <c r="X53" s="22"/>
      <c r="Y53" s="49"/>
      <c r="AA53" s="52">
        <f>SUM(B53:N53)</f>
        <v>0</v>
      </c>
    </row>
    <row r="54" spans="2:27" ht="12" customHeight="1">
      <c r="B54" s="51"/>
      <c r="C54" s="57"/>
      <c r="D54" s="57"/>
      <c r="E54" s="57"/>
      <c r="F54" s="51"/>
      <c r="G54" s="57"/>
      <c r="H54" s="57"/>
      <c r="I54" s="57"/>
      <c r="J54" s="57"/>
      <c r="K54" s="57"/>
      <c r="L54" s="57"/>
      <c r="M54" s="57"/>
      <c r="N54" s="57"/>
      <c r="O54" s="86"/>
      <c r="P54" s="5"/>
      <c r="Q54" s="5"/>
      <c r="R54" s="5"/>
      <c r="S54" s="5"/>
      <c r="T54" s="5"/>
      <c r="U54" s="5"/>
      <c r="V54" s="5"/>
      <c r="W54" s="5"/>
      <c r="X54" s="5"/>
      <c r="Y54" s="49"/>
      <c r="AA54" s="52"/>
    </row>
    <row r="55" spans="2:27" ht="12" customHeight="1">
      <c r="B55" s="51">
        <v>0</v>
      </c>
      <c r="C55" s="51">
        <v>0</v>
      </c>
      <c r="D55" s="51">
        <v>0</v>
      </c>
      <c r="E55" s="51">
        <v>0</v>
      </c>
      <c r="F55" s="51">
        <v>1</v>
      </c>
      <c r="G55" s="51">
        <v>3</v>
      </c>
      <c r="H55" s="51">
        <v>0</v>
      </c>
      <c r="I55" s="51">
        <v>2</v>
      </c>
      <c r="J55" s="51">
        <v>0</v>
      </c>
      <c r="K55" s="51">
        <v>0</v>
      </c>
      <c r="L55" s="51">
        <v>0</v>
      </c>
      <c r="M55" s="51">
        <v>1</v>
      </c>
      <c r="N55" s="51">
        <v>2</v>
      </c>
      <c r="O55" s="86"/>
      <c r="P55" s="190" t="s">
        <v>82</v>
      </c>
      <c r="Q55" s="190"/>
      <c r="R55" s="190"/>
      <c r="S55" s="190"/>
      <c r="T55" s="190"/>
      <c r="U55" s="190"/>
      <c r="V55" s="190"/>
      <c r="W55" s="190"/>
      <c r="X55" s="22"/>
      <c r="Y55" s="49"/>
      <c r="AA55" s="52">
        <f>SUM(B55:N55)</f>
        <v>9</v>
      </c>
    </row>
    <row r="56" spans="2:27" ht="12" customHeight="1">
      <c r="B56" s="51">
        <v>0</v>
      </c>
      <c r="C56" s="51">
        <v>0</v>
      </c>
      <c r="D56" s="51">
        <v>0</v>
      </c>
      <c r="E56" s="51">
        <v>0</v>
      </c>
      <c r="F56" s="51">
        <v>0</v>
      </c>
      <c r="G56" s="51">
        <v>0</v>
      </c>
      <c r="H56" s="51">
        <v>0</v>
      </c>
      <c r="I56" s="51">
        <v>0</v>
      </c>
      <c r="J56" s="51">
        <v>0</v>
      </c>
      <c r="K56" s="51">
        <v>0</v>
      </c>
      <c r="L56" s="51">
        <v>0</v>
      </c>
      <c r="M56" s="51">
        <v>0</v>
      </c>
      <c r="N56" s="51">
        <v>0</v>
      </c>
      <c r="O56" s="86"/>
      <c r="P56" s="190" t="s">
        <v>83</v>
      </c>
      <c r="Q56" s="190"/>
      <c r="R56" s="190"/>
      <c r="S56" s="190"/>
      <c r="T56" s="190"/>
      <c r="U56" s="190"/>
      <c r="V56" s="190"/>
      <c r="W56" s="190"/>
      <c r="X56" s="22"/>
      <c r="Y56" s="49"/>
      <c r="AA56" s="52">
        <f>SUM(B56:N56)</f>
        <v>0</v>
      </c>
    </row>
    <row r="57" spans="2:27" ht="12" customHeight="1">
      <c r="B57" s="51">
        <v>0</v>
      </c>
      <c r="C57" s="51">
        <v>0</v>
      </c>
      <c r="D57" s="51">
        <v>0</v>
      </c>
      <c r="E57" s="51">
        <v>0</v>
      </c>
      <c r="F57" s="51">
        <v>0</v>
      </c>
      <c r="G57" s="51">
        <v>0</v>
      </c>
      <c r="H57" s="51">
        <v>0</v>
      </c>
      <c r="I57" s="51">
        <v>2</v>
      </c>
      <c r="J57" s="51">
        <v>0</v>
      </c>
      <c r="K57" s="51">
        <v>0</v>
      </c>
      <c r="L57" s="51">
        <v>0</v>
      </c>
      <c r="M57" s="51">
        <v>0</v>
      </c>
      <c r="N57" s="51">
        <v>0</v>
      </c>
      <c r="O57" s="86"/>
      <c r="P57" s="190" t="s">
        <v>84</v>
      </c>
      <c r="Q57" s="190"/>
      <c r="R57" s="190"/>
      <c r="S57" s="190"/>
      <c r="T57" s="190"/>
      <c r="U57" s="190"/>
      <c r="V57" s="190"/>
      <c r="W57" s="190"/>
      <c r="X57" s="22"/>
      <c r="Y57" s="49"/>
      <c r="AA57" s="52">
        <f>SUM(B57:N57)</f>
        <v>2</v>
      </c>
    </row>
    <row r="58" spans="2:27" ht="12" customHeight="1">
      <c r="B58" s="51">
        <v>0</v>
      </c>
      <c r="C58" s="51">
        <v>0</v>
      </c>
      <c r="D58" s="51">
        <v>0</v>
      </c>
      <c r="E58" s="51">
        <v>0</v>
      </c>
      <c r="F58" s="51">
        <v>0</v>
      </c>
      <c r="G58" s="51">
        <v>1</v>
      </c>
      <c r="H58" s="51">
        <v>0</v>
      </c>
      <c r="I58" s="51">
        <v>0</v>
      </c>
      <c r="J58" s="51">
        <v>0</v>
      </c>
      <c r="K58" s="51">
        <v>1</v>
      </c>
      <c r="L58" s="51">
        <v>0</v>
      </c>
      <c r="M58" s="51">
        <v>0</v>
      </c>
      <c r="N58" s="51">
        <v>0</v>
      </c>
      <c r="O58" s="86"/>
      <c r="P58" s="190" t="s">
        <v>85</v>
      </c>
      <c r="Q58" s="190"/>
      <c r="R58" s="190"/>
      <c r="S58" s="190"/>
      <c r="T58" s="190"/>
      <c r="U58" s="190"/>
      <c r="V58" s="190"/>
      <c r="W58" s="190"/>
      <c r="X58" s="22"/>
      <c r="Y58" s="49"/>
      <c r="AA58" s="52">
        <f>SUM(B58:N58)</f>
        <v>2</v>
      </c>
    </row>
    <row r="59" spans="2:27" ht="12" customHeight="1">
      <c r="B59" s="51">
        <v>0</v>
      </c>
      <c r="C59" s="51">
        <v>0</v>
      </c>
      <c r="D59" s="51">
        <v>0</v>
      </c>
      <c r="E59" s="51">
        <v>0</v>
      </c>
      <c r="F59" s="51">
        <v>0</v>
      </c>
      <c r="G59" s="51">
        <v>0</v>
      </c>
      <c r="H59" s="51">
        <v>0</v>
      </c>
      <c r="I59" s="51">
        <v>1</v>
      </c>
      <c r="J59" s="51">
        <v>0</v>
      </c>
      <c r="K59" s="51">
        <v>0</v>
      </c>
      <c r="L59" s="51">
        <v>0</v>
      </c>
      <c r="M59" s="51">
        <v>0</v>
      </c>
      <c r="N59" s="51">
        <v>2</v>
      </c>
      <c r="O59" s="86"/>
      <c r="P59" s="190" t="s">
        <v>86</v>
      </c>
      <c r="Q59" s="190"/>
      <c r="R59" s="190"/>
      <c r="S59" s="190"/>
      <c r="T59" s="190"/>
      <c r="U59" s="190"/>
      <c r="V59" s="190"/>
      <c r="W59" s="190"/>
      <c r="X59" s="22"/>
      <c r="Y59" s="49"/>
      <c r="AA59" s="52">
        <f>SUM(B59:N59)</f>
        <v>3</v>
      </c>
    </row>
    <row r="60" spans="2:27" ht="12" customHeight="1">
      <c r="B60" s="51"/>
      <c r="C60" s="57"/>
      <c r="D60" s="57"/>
      <c r="E60" s="57"/>
      <c r="F60" s="51"/>
      <c r="G60" s="57"/>
      <c r="H60" s="57"/>
      <c r="I60" s="57"/>
      <c r="J60" s="57"/>
      <c r="K60" s="57"/>
      <c r="L60" s="57"/>
      <c r="M60" s="57"/>
      <c r="N60" s="57"/>
      <c r="O60" s="86"/>
      <c r="P60" s="5"/>
      <c r="Q60" s="5"/>
      <c r="R60" s="5"/>
      <c r="S60" s="5"/>
      <c r="T60" s="5"/>
      <c r="U60" s="5"/>
      <c r="V60" s="5"/>
      <c r="W60" s="5"/>
      <c r="X60" s="5"/>
      <c r="Y60" s="49"/>
      <c r="AA60" s="52"/>
    </row>
    <row r="61" spans="2:27" ht="12" customHeight="1">
      <c r="B61" s="51">
        <v>0</v>
      </c>
      <c r="C61" s="51">
        <v>0</v>
      </c>
      <c r="D61" s="51">
        <v>0</v>
      </c>
      <c r="E61" s="51">
        <v>0</v>
      </c>
      <c r="F61" s="51">
        <v>0</v>
      </c>
      <c r="G61" s="51">
        <v>1</v>
      </c>
      <c r="H61" s="51">
        <v>2</v>
      </c>
      <c r="I61" s="51">
        <v>1</v>
      </c>
      <c r="J61" s="51">
        <v>1</v>
      </c>
      <c r="K61" s="51">
        <v>1</v>
      </c>
      <c r="L61" s="51">
        <v>0</v>
      </c>
      <c r="M61" s="51">
        <v>3</v>
      </c>
      <c r="N61" s="51">
        <v>2</v>
      </c>
      <c r="O61" s="86"/>
      <c r="P61" s="190" t="s">
        <v>87</v>
      </c>
      <c r="Q61" s="190"/>
      <c r="R61" s="190"/>
      <c r="S61" s="190"/>
      <c r="T61" s="190"/>
      <c r="U61" s="190"/>
      <c r="V61" s="190"/>
      <c r="W61" s="190"/>
      <c r="X61" s="22"/>
      <c r="Y61" s="49"/>
      <c r="AA61" s="52">
        <f>SUM(B61:N61)</f>
        <v>11</v>
      </c>
    </row>
    <row r="62" spans="2:27" ht="12" customHeight="1">
      <c r="B62" s="51">
        <v>0</v>
      </c>
      <c r="C62" s="51">
        <v>0</v>
      </c>
      <c r="D62" s="51">
        <v>0</v>
      </c>
      <c r="E62" s="51">
        <v>0</v>
      </c>
      <c r="F62" s="51">
        <v>0</v>
      </c>
      <c r="G62" s="51">
        <v>0</v>
      </c>
      <c r="H62" s="51">
        <v>0</v>
      </c>
      <c r="I62" s="51">
        <v>0</v>
      </c>
      <c r="J62" s="51">
        <v>0</v>
      </c>
      <c r="K62" s="51">
        <v>0</v>
      </c>
      <c r="L62" s="51">
        <v>0</v>
      </c>
      <c r="M62" s="51">
        <v>0</v>
      </c>
      <c r="N62" s="51">
        <v>0</v>
      </c>
      <c r="O62" s="86"/>
      <c r="P62" s="190" t="s">
        <v>88</v>
      </c>
      <c r="Q62" s="190"/>
      <c r="R62" s="190"/>
      <c r="S62" s="190"/>
      <c r="T62" s="190"/>
      <c r="U62" s="190"/>
      <c r="V62" s="190"/>
      <c r="W62" s="190"/>
      <c r="X62" s="22"/>
      <c r="Y62" s="49"/>
      <c r="AA62" s="52">
        <f>SUM(B62:N62)</f>
        <v>0</v>
      </c>
    </row>
    <row r="63" spans="2:27" ht="12" customHeight="1">
      <c r="B63" s="51">
        <v>0</v>
      </c>
      <c r="C63" s="51">
        <v>0</v>
      </c>
      <c r="D63" s="51">
        <v>0</v>
      </c>
      <c r="E63" s="51">
        <v>0</v>
      </c>
      <c r="F63" s="51">
        <v>0</v>
      </c>
      <c r="G63" s="51">
        <v>1</v>
      </c>
      <c r="H63" s="51">
        <v>1</v>
      </c>
      <c r="I63" s="51">
        <v>0</v>
      </c>
      <c r="J63" s="51">
        <v>0</v>
      </c>
      <c r="K63" s="51">
        <v>0</v>
      </c>
      <c r="L63" s="51">
        <v>1</v>
      </c>
      <c r="M63" s="51">
        <v>0</v>
      </c>
      <c r="N63" s="51">
        <v>2</v>
      </c>
      <c r="O63" s="86"/>
      <c r="P63" s="190" t="s">
        <v>89</v>
      </c>
      <c r="Q63" s="190"/>
      <c r="R63" s="190"/>
      <c r="S63" s="190"/>
      <c r="T63" s="190"/>
      <c r="U63" s="190"/>
      <c r="V63" s="190"/>
      <c r="W63" s="190"/>
      <c r="X63" s="22"/>
      <c r="Y63" s="49"/>
      <c r="AA63" s="52">
        <f>SUM(B63:N63)</f>
        <v>5</v>
      </c>
    </row>
    <row r="64" spans="2:27" ht="12" customHeight="1">
      <c r="B64" s="51">
        <v>0</v>
      </c>
      <c r="C64" s="51">
        <v>1</v>
      </c>
      <c r="D64" s="51">
        <v>0</v>
      </c>
      <c r="E64" s="51">
        <v>0</v>
      </c>
      <c r="F64" s="51">
        <v>0</v>
      </c>
      <c r="G64" s="51">
        <v>0</v>
      </c>
      <c r="H64" s="51">
        <v>2</v>
      </c>
      <c r="I64" s="51">
        <v>0</v>
      </c>
      <c r="J64" s="51">
        <v>0</v>
      </c>
      <c r="K64" s="51">
        <v>0</v>
      </c>
      <c r="L64" s="51">
        <v>0</v>
      </c>
      <c r="M64" s="51">
        <v>1</v>
      </c>
      <c r="N64" s="51">
        <v>1</v>
      </c>
      <c r="O64" s="86"/>
      <c r="P64" s="190" t="s">
        <v>90</v>
      </c>
      <c r="Q64" s="190"/>
      <c r="R64" s="190"/>
      <c r="S64" s="190"/>
      <c r="T64" s="190"/>
      <c r="U64" s="190"/>
      <c r="V64" s="190"/>
      <c r="W64" s="190"/>
      <c r="X64" s="22"/>
      <c r="Y64" s="49"/>
      <c r="AA64" s="52">
        <f>SUM(B64:N64)</f>
        <v>5</v>
      </c>
    </row>
    <row r="65" spans="2:27" ht="12" customHeight="1">
      <c r="B65" s="51">
        <v>1</v>
      </c>
      <c r="C65" s="51">
        <v>1</v>
      </c>
      <c r="D65" s="51">
        <v>0</v>
      </c>
      <c r="E65" s="51">
        <v>0</v>
      </c>
      <c r="F65" s="51">
        <v>0</v>
      </c>
      <c r="G65" s="51">
        <v>1</v>
      </c>
      <c r="H65" s="51">
        <v>3</v>
      </c>
      <c r="I65" s="51">
        <v>1</v>
      </c>
      <c r="J65" s="51">
        <v>0</v>
      </c>
      <c r="K65" s="51">
        <v>1</v>
      </c>
      <c r="L65" s="51">
        <v>1</v>
      </c>
      <c r="M65" s="51">
        <v>2</v>
      </c>
      <c r="N65" s="51">
        <v>2</v>
      </c>
      <c r="O65" s="86"/>
      <c r="P65" s="190" t="s">
        <v>91</v>
      </c>
      <c r="Q65" s="190"/>
      <c r="R65" s="190"/>
      <c r="S65" s="190"/>
      <c r="T65" s="190"/>
      <c r="U65" s="190"/>
      <c r="V65" s="190"/>
      <c r="W65" s="190"/>
      <c r="X65" s="22"/>
      <c r="Y65" s="49"/>
      <c r="AA65" s="52">
        <f>SUM(B65:N65)</f>
        <v>13</v>
      </c>
    </row>
    <row r="66" spans="2:27" ht="12" customHeight="1">
      <c r="B66" s="51"/>
      <c r="C66" s="57"/>
      <c r="D66" s="57"/>
      <c r="E66" s="57"/>
      <c r="F66" s="51"/>
      <c r="G66" s="57"/>
      <c r="H66" s="57"/>
      <c r="I66" s="57"/>
      <c r="J66" s="57"/>
      <c r="K66" s="57"/>
      <c r="L66" s="57"/>
      <c r="M66" s="57"/>
      <c r="N66" s="57"/>
      <c r="O66" s="86"/>
      <c r="P66" s="5"/>
      <c r="Q66" s="5"/>
      <c r="R66" s="5"/>
      <c r="S66" s="5"/>
      <c r="T66" s="5"/>
      <c r="U66" s="5"/>
      <c r="V66" s="5"/>
      <c r="W66" s="5"/>
      <c r="X66" s="5"/>
      <c r="Y66" s="49"/>
      <c r="AA66" s="52"/>
    </row>
    <row r="67" spans="2:27" ht="12" customHeight="1">
      <c r="B67" s="51">
        <v>0</v>
      </c>
      <c r="C67" s="51">
        <v>0</v>
      </c>
      <c r="D67" s="51">
        <v>1</v>
      </c>
      <c r="E67" s="51">
        <v>0</v>
      </c>
      <c r="F67" s="51">
        <v>0</v>
      </c>
      <c r="G67" s="51">
        <v>0</v>
      </c>
      <c r="H67" s="51">
        <v>0</v>
      </c>
      <c r="I67" s="51">
        <v>3</v>
      </c>
      <c r="J67" s="51">
        <v>0</v>
      </c>
      <c r="K67" s="51">
        <v>1</v>
      </c>
      <c r="L67" s="51">
        <v>0</v>
      </c>
      <c r="M67" s="51">
        <v>0</v>
      </c>
      <c r="N67" s="51">
        <v>2</v>
      </c>
      <c r="O67" s="86"/>
      <c r="P67" s="190" t="s">
        <v>92</v>
      </c>
      <c r="Q67" s="190"/>
      <c r="R67" s="190"/>
      <c r="S67" s="190"/>
      <c r="T67" s="190"/>
      <c r="U67" s="190"/>
      <c r="V67" s="190"/>
      <c r="W67" s="190"/>
      <c r="X67" s="22"/>
      <c r="Y67" s="49"/>
      <c r="AA67" s="52">
        <f>SUM(B67:N67)</f>
        <v>7</v>
      </c>
    </row>
    <row r="68" spans="2:25" ht="12" customHeight="1">
      <c r="B68" s="33"/>
      <c r="C68" s="33"/>
      <c r="D68" s="33"/>
      <c r="E68" s="33"/>
      <c r="F68" s="33"/>
      <c r="G68" s="33"/>
      <c r="H68" s="33"/>
      <c r="I68" s="33"/>
      <c r="J68" s="33"/>
      <c r="K68" s="33"/>
      <c r="L68" s="33"/>
      <c r="M68" s="33"/>
      <c r="N68" s="33"/>
      <c r="O68" s="88"/>
      <c r="P68" s="9"/>
      <c r="Q68" s="9"/>
      <c r="R68" s="9"/>
      <c r="S68" s="9"/>
      <c r="T68" s="9"/>
      <c r="U68" s="9"/>
      <c r="V68" s="9"/>
      <c r="W68" s="9"/>
      <c r="X68" s="5"/>
      <c r="Y68" s="5"/>
    </row>
    <row r="69" spans="17:19" ht="12" customHeight="1">
      <c r="Q69" s="18"/>
      <c r="R69" s="18"/>
      <c r="S69" s="7"/>
    </row>
    <row r="70" ht="12" customHeight="1">
      <c r="S70" s="7"/>
    </row>
  </sheetData>
  <mergeCells count="61">
    <mergeCell ref="P58:W58"/>
    <mergeCell ref="P64:W64"/>
    <mergeCell ref="P65:W65"/>
    <mergeCell ref="P67:W67"/>
    <mergeCell ref="P59:W59"/>
    <mergeCell ref="P61:W61"/>
    <mergeCell ref="P62:W62"/>
    <mergeCell ref="P63:W63"/>
    <mergeCell ref="P53:W53"/>
    <mergeCell ref="P55:W55"/>
    <mergeCell ref="P56:W56"/>
    <mergeCell ref="P57:W57"/>
    <mergeCell ref="P49:W49"/>
    <mergeCell ref="P50:W50"/>
    <mergeCell ref="P51:W51"/>
    <mergeCell ref="P52:W52"/>
    <mergeCell ref="P44:W44"/>
    <mergeCell ref="P45:W45"/>
    <mergeCell ref="P46:W46"/>
    <mergeCell ref="P47:W47"/>
    <mergeCell ref="P39:W39"/>
    <mergeCell ref="P40:W40"/>
    <mergeCell ref="P41:W41"/>
    <mergeCell ref="P43:W43"/>
    <mergeCell ref="P34:W34"/>
    <mergeCell ref="P35:W35"/>
    <mergeCell ref="P37:W37"/>
    <mergeCell ref="P38:W38"/>
    <mergeCell ref="P29:W29"/>
    <mergeCell ref="P31:W31"/>
    <mergeCell ref="P32:W32"/>
    <mergeCell ref="P33:W33"/>
    <mergeCell ref="P25:W25"/>
    <mergeCell ref="P26:W26"/>
    <mergeCell ref="P27:W27"/>
    <mergeCell ref="P28:W28"/>
    <mergeCell ref="P20:W20"/>
    <mergeCell ref="P21:W21"/>
    <mergeCell ref="P22:W22"/>
    <mergeCell ref="P23:W23"/>
    <mergeCell ref="P15:W15"/>
    <mergeCell ref="P16:W16"/>
    <mergeCell ref="P17:W17"/>
    <mergeCell ref="P19:W19"/>
    <mergeCell ref="P10:W10"/>
    <mergeCell ref="P13:W13"/>
    <mergeCell ref="P14:W14"/>
    <mergeCell ref="O6:W7"/>
    <mergeCell ref="L6:L8"/>
    <mergeCell ref="M6:M8"/>
    <mergeCell ref="K6:K8"/>
    <mergeCell ref="N6:N8"/>
    <mergeCell ref="B6:B8"/>
    <mergeCell ref="C6:C8"/>
    <mergeCell ref="D6:D8"/>
    <mergeCell ref="E6:E8"/>
    <mergeCell ref="J6:J8"/>
    <mergeCell ref="F6:F8"/>
    <mergeCell ref="G6:G8"/>
    <mergeCell ref="H6:H8"/>
    <mergeCell ref="I6:I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A86"/>
  <sheetViews>
    <sheetView view="pageBreakPreview" zoomScale="60" workbookViewId="0" topLeftCell="A1">
      <selection activeCell="F83" sqref="F83"/>
    </sheetView>
  </sheetViews>
  <sheetFormatPr defaultColWidth="9.00390625" defaultRowHeight="10.5" customHeight="1"/>
  <cols>
    <col min="1" max="19" width="1.625" style="5" customWidth="1"/>
    <col min="20" max="25" width="11.625" style="5" customWidth="1"/>
    <col min="26" max="26" width="1.625" style="5" customWidth="1"/>
    <col min="27" max="16384" width="9.00390625" style="5" customWidth="1"/>
  </cols>
  <sheetData>
    <row r="1" ht="10.5" customHeight="1">
      <c r="A1" s="133" t="s">
        <v>293</v>
      </c>
    </row>
    <row r="3" spans="2:26" s="42" customFormat="1" ht="18" customHeight="1">
      <c r="B3" s="232" t="s">
        <v>294</v>
      </c>
      <c r="C3" s="232"/>
      <c r="D3" s="232"/>
      <c r="E3" s="232"/>
      <c r="F3" s="232"/>
      <c r="G3" s="232"/>
      <c r="H3" s="232"/>
      <c r="I3" s="232"/>
      <c r="J3" s="232"/>
      <c r="K3" s="232"/>
      <c r="L3" s="232"/>
      <c r="M3" s="232"/>
      <c r="N3" s="232"/>
      <c r="O3" s="232"/>
      <c r="P3" s="232"/>
      <c r="Q3" s="232"/>
      <c r="R3" s="232"/>
      <c r="S3" s="232"/>
      <c r="T3" s="232"/>
      <c r="U3" s="232"/>
      <c r="V3" s="232"/>
      <c r="W3" s="232"/>
      <c r="X3" s="232"/>
      <c r="Y3" s="232"/>
      <c r="Z3" s="27"/>
    </row>
    <row r="4" spans="2:25" ht="12.75" customHeight="1">
      <c r="B4" s="9"/>
      <c r="C4" s="9"/>
      <c r="D4" s="9"/>
      <c r="E4" s="9"/>
      <c r="F4" s="9"/>
      <c r="G4" s="9"/>
      <c r="H4" s="9"/>
      <c r="I4" s="9"/>
      <c r="J4" s="9"/>
      <c r="K4" s="9"/>
      <c r="L4" s="9"/>
      <c r="M4" s="9"/>
      <c r="N4" s="9"/>
      <c r="O4" s="9"/>
      <c r="P4" s="9"/>
      <c r="Q4" s="9"/>
      <c r="R4" s="9"/>
      <c r="S4" s="9"/>
      <c r="T4" s="9"/>
      <c r="U4" s="9"/>
      <c r="V4" s="9"/>
      <c r="W4" s="9"/>
      <c r="X4" s="9"/>
      <c r="Y4" s="9"/>
    </row>
    <row r="5" spans="18:26" ht="15.75" customHeight="1">
      <c r="R5" s="8"/>
      <c r="S5" s="8"/>
      <c r="T5" s="183" t="s">
        <v>173</v>
      </c>
      <c r="U5" s="183" t="s">
        <v>155</v>
      </c>
      <c r="V5" s="183"/>
      <c r="W5" s="183"/>
      <c r="X5" s="262" t="s">
        <v>184</v>
      </c>
      <c r="Y5" s="259" t="s">
        <v>185</v>
      </c>
      <c r="Z5" s="63"/>
    </row>
    <row r="6" spans="3:26" ht="15.75" customHeight="1">
      <c r="C6" s="193" t="s">
        <v>172</v>
      </c>
      <c r="D6" s="193"/>
      <c r="E6" s="193"/>
      <c r="F6" s="193"/>
      <c r="G6" s="193"/>
      <c r="H6" s="193"/>
      <c r="I6" s="193"/>
      <c r="J6" s="193"/>
      <c r="K6" s="193"/>
      <c r="L6" s="193"/>
      <c r="M6" s="193"/>
      <c r="N6" s="193"/>
      <c r="O6" s="193"/>
      <c r="P6" s="193"/>
      <c r="Q6" s="193"/>
      <c r="R6" s="193"/>
      <c r="S6" s="193"/>
      <c r="T6" s="196"/>
      <c r="U6" s="196" t="s">
        <v>195</v>
      </c>
      <c r="V6" s="197" t="s">
        <v>21</v>
      </c>
      <c r="W6" s="265" t="s">
        <v>22</v>
      </c>
      <c r="X6" s="263"/>
      <c r="Y6" s="260"/>
      <c r="Z6" s="63"/>
    </row>
    <row r="7" spans="3:26" ht="15.75" customHeight="1">
      <c r="C7" s="193"/>
      <c r="D7" s="193"/>
      <c r="E7" s="193"/>
      <c r="F7" s="193"/>
      <c r="G7" s="193"/>
      <c r="H7" s="193"/>
      <c r="I7" s="193"/>
      <c r="J7" s="193"/>
      <c r="K7" s="193"/>
      <c r="L7" s="193"/>
      <c r="M7" s="193"/>
      <c r="N7" s="193"/>
      <c r="O7" s="193"/>
      <c r="P7" s="193"/>
      <c r="Q7" s="193"/>
      <c r="R7" s="193"/>
      <c r="S7" s="193"/>
      <c r="T7" s="196"/>
      <c r="U7" s="196"/>
      <c r="V7" s="197"/>
      <c r="W7" s="265"/>
      <c r="X7" s="263"/>
      <c r="Y7" s="260"/>
      <c r="Z7" s="63"/>
    </row>
    <row r="8" spans="2:26" ht="15.75" customHeight="1">
      <c r="B8" s="74"/>
      <c r="C8" s="74"/>
      <c r="D8" s="74"/>
      <c r="E8" s="74"/>
      <c r="F8" s="74"/>
      <c r="G8" s="74"/>
      <c r="H8" s="74"/>
      <c r="I8" s="74"/>
      <c r="J8" s="74"/>
      <c r="K8" s="74"/>
      <c r="L8" s="74"/>
      <c r="M8" s="74"/>
      <c r="N8" s="74"/>
      <c r="O8" s="74"/>
      <c r="P8" s="74"/>
      <c r="Q8" s="74"/>
      <c r="R8" s="100"/>
      <c r="S8" s="101"/>
      <c r="T8" s="196"/>
      <c r="U8" s="196"/>
      <c r="V8" s="197"/>
      <c r="W8" s="265"/>
      <c r="X8" s="264"/>
      <c r="Y8" s="261"/>
      <c r="Z8" s="63"/>
    </row>
    <row r="9" spans="20:26" ht="12" customHeight="1">
      <c r="T9" s="83"/>
      <c r="X9" s="23" t="s">
        <v>175</v>
      </c>
      <c r="Y9" s="23" t="s">
        <v>175</v>
      </c>
      <c r="Z9" s="23"/>
    </row>
    <row r="10" ht="10.5" customHeight="1">
      <c r="T10" s="86"/>
    </row>
    <row r="11" spans="3:26" s="15" customFormat="1" ht="10.5" customHeight="1">
      <c r="C11" s="258" t="s">
        <v>46</v>
      </c>
      <c r="D11" s="258"/>
      <c r="E11" s="258"/>
      <c r="F11" s="258"/>
      <c r="G11" s="258"/>
      <c r="H11" s="258"/>
      <c r="I11" s="258"/>
      <c r="J11" s="258"/>
      <c r="K11" s="258"/>
      <c r="L11" s="258"/>
      <c r="M11" s="258"/>
      <c r="N11" s="258"/>
      <c r="O11" s="258"/>
      <c r="P11" s="258"/>
      <c r="Q11" s="258"/>
      <c r="R11" s="258"/>
      <c r="S11" s="37"/>
      <c r="T11" s="93">
        <f>SUM(T15:T63)</f>
        <v>735</v>
      </c>
      <c r="U11" s="47">
        <f>SUM(U15:U63)</f>
        <v>5938</v>
      </c>
      <c r="V11" s="47">
        <f>SUM(V15:V63)</f>
        <v>5505</v>
      </c>
      <c r="W11" s="47">
        <f>SUM(W15:W63)</f>
        <v>433</v>
      </c>
      <c r="X11" s="47">
        <v>2229734</v>
      </c>
      <c r="Y11" s="47">
        <v>4952329</v>
      </c>
      <c r="Z11" s="47"/>
    </row>
    <row r="12" spans="3:26" ht="10.5" customHeight="1">
      <c r="C12" s="190" t="s">
        <v>181</v>
      </c>
      <c r="D12" s="190"/>
      <c r="E12" s="190"/>
      <c r="F12" s="190"/>
      <c r="G12" s="190"/>
      <c r="H12" s="190"/>
      <c r="I12" s="190"/>
      <c r="J12" s="190"/>
      <c r="K12" s="190"/>
      <c r="L12" s="190"/>
      <c r="M12" s="190"/>
      <c r="N12" s="190"/>
      <c r="O12" s="190"/>
      <c r="P12" s="190"/>
      <c r="Q12" s="190"/>
      <c r="R12" s="190"/>
      <c r="S12" s="22"/>
      <c r="T12" s="94"/>
      <c r="U12" s="48"/>
      <c r="V12" s="48"/>
      <c r="W12" s="48"/>
      <c r="X12" s="48"/>
      <c r="Y12" s="48"/>
      <c r="Z12" s="48"/>
    </row>
    <row r="13" spans="4:26" ht="9" customHeight="1">
      <c r="D13" s="22"/>
      <c r="E13" s="22"/>
      <c r="F13" s="22"/>
      <c r="G13" s="22"/>
      <c r="H13" s="22"/>
      <c r="I13" s="22"/>
      <c r="J13" s="22"/>
      <c r="K13" s="22"/>
      <c r="L13" s="22"/>
      <c r="M13" s="22"/>
      <c r="N13" s="22"/>
      <c r="O13" s="22"/>
      <c r="P13" s="22"/>
      <c r="Q13" s="22"/>
      <c r="R13" s="22"/>
      <c r="S13" s="22"/>
      <c r="T13" s="94"/>
      <c r="U13" s="48"/>
      <c r="V13" s="48"/>
      <c r="W13" s="48"/>
      <c r="X13" s="48"/>
      <c r="Y13" s="48"/>
      <c r="Z13" s="48"/>
    </row>
    <row r="14" spans="20:26" ht="9" customHeight="1">
      <c r="T14" s="94"/>
      <c r="U14" s="48"/>
      <c r="V14" s="48"/>
      <c r="W14" s="48"/>
      <c r="X14" s="48"/>
      <c r="Y14" s="48"/>
      <c r="Z14" s="48"/>
    </row>
    <row r="15" spans="3:26" ht="10.5" customHeight="1">
      <c r="C15" s="204">
        <v>9</v>
      </c>
      <c r="D15" s="204"/>
      <c r="E15" s="225" t="s">
        <v>315</v>
      </c>
      <c r="F15" s="225"/>
      <c r="G15" s="225"/>
      <c r="H15" s="225"/>
      <c r="I15" s="225"/>
      <c r="J15" s="225"/>
      <c r="K15" s="225"/>
      <c r="L15" s="225"/>
      <c r="M15" s="225"/>
      <c r="N15" s="225"/>
      <c r="O15" s="225"/>
      <c r="P15" s="225"/>
      <c r="Q15" s="225"/>
      <c r="R15" s="225"/>
      <c r="S15" s="159"/>
      <c r="T15" s="48">
        <v>54</v>
      </c>
      <c r="U15" s="48">
        <v>1178</v>
      </c>
      <c r="V15" s="48">
        <v>1159</v>
      </c>
      <c r="W15" s="48">
        <v>19</v>
      </c>
      <c r="X15" s="48">
        <v>364385</v>
      </c>
      <c r="Y15" s="48">
        <v>1190017</v>
      </c>
      <c r="Z15" s="48"/>
    </row>
    <row r="16" spans="3:26" ht="9" customHeight="1">
      <c r="C16" s="8"/>
      <c r="D16" s="8"/>
      <c r="E16" s="59"/>
      <c r="F16" s="59"/>
      <c r="G16" s="59"/>
      <c r="H16" s="59"/>
      <c r="I16" s="59"/>
      <c r="J16" s="59"/>
      <c r="K16" s="59"/>
      <c r="L16" s="59"/>
      <c r="M16" s="59"/>
      <c r="N16" s="59"/>
      <c r="O16" s="59"/>
      <c r="P16" s="59"/>
      <c r="Q16" s="59"/>
      <c r="R16" s="59"/>
      <c r="S16" s="159"/>
      <c r="T16" s="48"/>
      <c r="U16" s="48"/>
      <c r="V16" s="48"/>
      <c r="W16" s="48"/>
      <c r="X16" s="48"/>
      <c r="Y16" s="48"/>
      <c r="Z16" s="48"/>
    </row>
    <row r="17" spans="3:26" ht="10.5" customHeight="1">
      <c r="C17" s="204">
        <v>10</v>
      </c>
      <c r="D17" s="204"/>
      <c r="E17" s="225" t="s">
        <v>316</v>
      </c>
      <c r="F17" s="225"/>
      <c r="G17" s="225"/>
      <c r="H17" s="225"/>
      <c r="I17" s="225"/>
      <c r="J17" s="225"/>
      <c r="K17" s="225"/>
      <c r="L17" s="225"/>
      <c r="M17" s="225"/>
      <c r="N17" s="225"/>
      <c r="O17" s="225"/>
      <c r="P17" s="225"/>
      <c r="Q17" s="225"/>
      <c r="R17" s="225"/>
      <c r="S17" s="159"/>
      <c r="T17" s="48">
        <v>2</v>
      </c>
      <c r="U17" s="48">
        <v>13</v>
      </c>
      <c r="V17" s="48">
        <v>12</v>
      </c>
      <c r="W17" s="48">
        <v>1</v>
      </c>
      <c r="X17" s="48" t="s">
        <v>247</v>
      </c>
      <c r="Y17" s="48" t="s">
        <v>247</v>
      </c>
      <c r="Z17" s="48"/>
    </row>
    <row r="18" spans="3:26" ht="9" customHeight="1">
      <c r="C18" s="8"/>
      <c r="D18" s="8"/>
      <c r="E18" s="59"/>
      <c r="F18" s="59"/>
      <c r="G18" s="59"/>
      <c r="H18" s="59"/>
      <c r="I18" s="59"/>
      <c r="J18" s="59"/>
      <c r="K18" s="59"/>
      <c r="L18" s="59"/>
      <c r="M18" s="59"/>
      <c r="N18" s="59"/>
      <c r="O18" s="59"/>
      <c r="P18" s="59"/>
      <c r="Q18" s="59"/>
      <c r="R18" s="59"/>
      <c r="S18" s="159"/>
      <c r="T18" s="48"/>
      <c r="U18" s="48"/>
      <c r="V18" s="48"/>
      <c r="W18" s="48"/>
      <c r="X18" s="48"/>
      <c r="Y18" s="48"/>
      <c r="Z18" s="48"/>
    </row>
    <row r="19" spans="3:26" ht="10.5" customHeight="1">
      <c r="C19" s="204">
        <v>11</v>
      </c>
      <c r="D19" s="204"/>
      <c r="E19" s="225" t="s">
        <v>317</v>
      </c>
      <c r="F19" s="225"/>
      <c r="G19" s="225"/>
      <c r="H19" s="225"/>
      <c r="I19" s="225"/>
      <c r="J19" s="225"/>
      <c r="K19" s="225"/>
      <c r="L19" s="225"/>
      <c r="M19" s="225"/>
      <c r="N19" s="225"/>
      <c r="O19" s="225"/>
      <c r="P19" s="225"/>
      <c r="Q19" s="225"/>
      <c r="R19" s="225"/>
      <c r="S19" s="159"/>
      <c r="T19" s="48">
        <v>15</v>
      </c>
      <c r="U19" s="48">
        <v>46</v>
      </c>
      <c r="V19" s="48">
        <v>33</v>
      </c>
      <c r="W19" s="48">
        <v>13</v>
      </c>
      <c r="X19" s="48">
        <v>12869</v>
      </c>
      <c r="Y19" s="48">
        <v>16022</v>
      </c>
      <c r="Z19" s="48"/>
    </row>
    <row r="20" spans="3:26" ht="10.5" customHeight="1">
      <c r="C20" s="204"/>
      <c r="D20" s="204"/>
      <c r="E20" s="266" t="s">
        <v>318</v>
      </c>
      <c r="F20" s="266"/>
      <c r="G20" s="266"/>
      <c r="H20" s="266"/>
      <c r="I20" s="266"/>
      <c r="J20" s="266"/>
      <c r="K20" s="266"/>
      <c r="L20" s="266"/>
      <c r="M20" s="266"/>
      <c r="N20" s="266"/>
      <c r="O20" s="266"/>
      <c r="P20" s="266"/>
      <c r="Q20" s="266"/>
      <c r="R20" s="266"/>
      <c r="S20" s="159"/>
      <c r="T20" s="48"/>
      <c r="U20" s="48"/>
      <c r="V20" s="48"/>
      <c r="W20" s="48"/>
      <c r="X20" s="48"/>
      <c r="Y20" s="48"/>
      <c r="Z20" s="48"/>
    </row>
    <row r="21" spans="3:26" ht="9" customHeight="1">
      <c r="C21" s="8"/>
      <c r="D21" s="8"/>
      <c r="E21" s="61"/>
      <c r="F21" s="61"/>
      <c r="G21" s="61"/>
      <c r="H21" s="61"/>
      <c r="I21" s="61"/>
      <c r="J21" s="61"/>
      <c r="K21" s="61"/>
      <c r="L21" s="61"/>
      <c r="M21" s="61"/>
      <c r="N21" s="61"/>
      <c r="O21" s="61"/>
      <c r="P21" s="61"/>
      <c r="Q21" s="61"/>
      <c r="R21" s="61"/>
      <c r="S21" s="159"/>
      <c r="T21" s="48"/>
      <c r="U21" s="48"/>
      <c r="V21" s="48"/>
      <c r="W21" s="48"/>
      <c r="X21" s="48"/>
      <c r="Y21" s="48"/>
      <c r="Z21" s="48"/>
    </row>
    <row r="22" spans="3:26" ht="10.5" customHeight="1">
      <c r="C22" s="204">
        <v>12</v>
      </c>
      <c r="D22" s="204"/>
      <c r="E22" s="266" t="s">
        <v>319</v>
      </c>
      <c r="F22" s="266"/>
      <c r="G22" s="266"/>
      <c r="H22" s="266"/>
      <c r="I22" s="266"/>
      <c r="J22" s="266"/>
      <c r="K22" s="266"/>
      <c r="L22" s="266"/>
      <c r="M22" s="266"/>
      <c r="N22" s="266"/>
      <c r="O22" s="266"/>
      <c r="P22" s="266"/>
      <c r="Q22" s="266"/>
      <c r="R22" s="266"/>
      <c r="S22" s="159"/>
      <c r="T22" s="48">
        <v>110</v>
      </c>
      <c r="U22" s="48">
        <v>419</v>
      </c>
      <c r="V22" s="48">
        <v>303</v>
      </c>
      <c r="W22" s="48">
        <v>116</v>
      </c>
      <c r="X22" s="48">
        <v>66969</v>
      </c>
      <c r="Y22" s="48">
        <v>72678</v>
      </c>
      <c r="Z22" s="48"/>
    </row>
    <row r="23" spans="3:26" ht="9" customHeight="1">
      <c r="C23" s="8"/>
      <c r="D23" s="8"/>
      <c r="E23" s="62"/>
      <c r="F23" s="62"/>
      <c r="G23" s="62"/>
      <c r="H23" s="62"/>
      <c r="I23" s="62"/>
      <c r="J23" s="62"/>
      <c r="K23" s="62"/>
      <c r="L23" s="62"/>
      <c r="M23" s="62"/>
      <c r="N23" s="62"/>
      <c r="O23" s="62"/>
      <c r="P23" s="62"/>
      <c r="Q23" s="62"/>
      <c r="R23" s="62"/>
      <c r="S23" s="159"/>
      <c r="T23" s="48"/>
      <c r="U23" s="48"/>
      <c r="V23" s="48"/>
      <c r="W23" s="48"/>
      <c r="X23" s="48"/>
      <c r="Y23" s="48"/>
      <c r="Z23" s="48"/>
    </row>
    <row r="24" spans="3:27" ht="10.5" customHeight="1">
      <c r="C24" s="204">
        <v>13</v>
      </c>
      <c r="D24" s="204"/>
      <c r="E24" s="225" t="s">
        <v>320</v>
      </c>
      <c r="F24" s="225"/>
      <c r="G24" s="225"/>
      <c r="H24" s="225"/>
      <c r="I24" s="225"/>
      <c r="J24" s="225"/>
      <c r="K24" s="225"/>
      <c r="L24" s="225"/>
      <c r="M24" s="225"/>
      <c r="N24" s="225"/>
      <c r="O24" s="225"/>
      <c r="P24" s="225"/>
      <c r="Q24" s="225"/>
      <c r="R24" s="225"/>
      <c r="S24" s="159"/>
      <c r="T24" s="48">
        <v>12</v>
      </c>
      <c r="U24" s="48">
        <v>28</v>
      </c>
      <c r="V24" s="48">
        <v>19</v>
      </c>
      <c r="W24" s="48">
        <v>9</v>
      </c>
      <c r="X24" s="48">
        <v>8512</v>
      </c>
      <c r="Y24" s="48">
        <v>11023</v>
      </c>
      <c r="Z24" s="48"/>
      <c r="AA24" s="48"/>
    </row>
    <row r="25" spans="3:26" ht="10.5" customHeight="1">
      <c r="C25" s="8"/>
      <c r="D25" s="8"/>
      <c r="E25" s="225" t="s">
        <v>321</v>
      </c>
      <c r="F25" s="225"/>
      <c r="G25" s="225"/>
      <c r="H25" s="225"/>
      <c r="I25" s="225"/>
      <c r="J25" s="225"/>
      <c r="K25" s="225"/>
      <c r="L25" s="225"/>
      <c r="M25" s="225"/>
      <c r="N25" s="225"/>
      <c r="O25" s="225"/>
      <c r="P25" s="225"/>
      <c r="Q25" s="225"/>
      <c r="R25" s="225"/>
      <c r="S25" s="159"/>
      <c r="T25" s="48"/>
      <c r="U25" s="48"/>
      <c r="V25" s="48"/>
      <c r="W25" s="48"/>
      <c r="X25" s="48"/>
      <c r="Y25" s="48"/>
      <c r="Z25" s="48"/>
    </row>
    <row r="26" spans="3:26" ht="9" customHeight="1">
      <c r="C26" s="8"/>
      <c r="D26" s="8"/>
      <c r="E26" s="59"/>
      <c r="F26" s="59"/>
      <c r="G26" s="59"/>
      <c r="H26" s="59"/>
      <c r="I26" s="59"/>
      <c r="J26" s="59"/>
      <c r="K26" s="59"/>
      <c r="L26" s="59"/>
      <c r="M26" s="59"/>
      <c r="N26" s="59"/>
      <c r="O26" s="59"/>
      <c r="P26" s="59"/>
      <c r="Q26" s="59"/>
      <c r="R26" s="59"/>
      <c r="S26" s="159"/>
      <c r="T26" s="48"/>
      <c r="U26" s="48"/>
      <c r="V26" s="48"/>
      <c r="W26" s="48"/>
      <c r="X26" s="48"/>
      <c r="Y26" s="48"/>
      <c r="Z26" s="48"/>
    </row>
    <row r="27" spans="3:26" ht="10.5" customHeight="1">
      <c r="C27" s="204">
        <v>14</v>
      </c>
      <c r="D27" s="204"/>
      <c r="E27" s="225" t="s">
        <v>322</v>
      </c>
      <c r="F27" s="225"/>
      <c r="G27" s="225"/>
      <c r="H27" s="225"/>
      <c r="I27" s="225"/>
      <c r="J27" s="225"/>
      <c r="K27" s="225"/>
      <c r="L27" s="225"/>
      <c r="M27" s="225"/>
      <c r="N27" s="225"/>
      <c r="O27" s="225"/>
      <c r="P27" s="225"/>
      <c r="Q27" s="225"/>
      <c r="R27" s="225"/>
      <c r="S27" s="159"/>
      <c r="T27" s="48">
        <v>47</v>
      </c>
      <c r="U27" s="48">
        <v>164</v>
      </c>
      <c r="V27" s="48">
        <v>135</v>
      </c>
      <c r="W27" s="48">
        <v>29</v>
      </c>
      <c r="X27" s="48">
        <v>51897</v>
      </c>
      <c r="Y27" s="48">
        <v>68049</v>
      </c>
      <c r="Z27" s="48"/>
    </row>
    <row r="28" spans="3:26" ht="9" customHeight="1">
      <c r="C28" s="8"/>
      <c r="D28" s="8"/>
      <c r="E28" s="59"/>
      <c r="F28" s="59"/>
      <c r="G28" s="59"/>
      <c r="H28" s="59"/>
      <c r="I28" s="59"/>
      <c r="J28" s="59"/>
      <c r="K28" s="59"/>
      <c r="L28" s="59"/>
      <c r="M28" s="59"/>
      <c r="N28" s="59"/>
      <c r="O28" s="59"/>
      <c r="P28" s="59"/>
      <c r="Q28" s="59"/>
      <c r="R28" s="59"/>
      <c r="S28" s="159"/>
      <c r="T28" s="48"/>
      <c r="U28" s="48"/>
      <c r="V28" s="48"/>
      <c r="W28" s="48"/>
      <c r="X28" s="48"/>
      <c r="Y28" s="48"/>
      <c r="Z28" s="48"/>
    </row>
    <row r="29" spans="3:26" ht="10.5" customHeight="1">
      <c r="C29" s="204">
        <v>15</v>
      </c>
      <c r="D29" s="204"/>
      <c r="E29" s="225" t="s">
        <v>323</v>
      </c>
      <c r="F29" s="225"/>
      <c r="G29" s="225"/>
      <c r="H29" s="225"/>
      <c r="I29" s="225"/>
      <c r="J29" s="225"/>
      <c r="K29" s="225"/>
      <c r="L29" s="225"/>
      <c r="M29" s="225"/>
      <c r="N29" s="225"/>
      <c r="O29" s="225"/>
      <c r="P29" s="225"/>
      <c r="Q29" s="225"/>
      <c r="R29" s="225"/>
      <c r="S29" s="159"/>
      <c r="T29" s="48">
        <v>22</v>
      </c>
      <c r="U29" s="48">
        <v>203</v>
      </c>
      <c r="V29" s="48">
        <v>194</v>
      </c>
      <c r="W29" s="48">
        <v>9</v>
      </c>
      <c r="X29" s="48">
        <v>84135</v>
      </c>
      <c r="Y29" s="48">
        <v>190270</v>
      </c>
      <c r="Z29" s="48"/>
    </row>
    <row r="30" spans="3:26" ht="9" customHeight="1">
      <c r="C30" s="8"/>
      <c r="D30" s="8"/>
      <c r="E30" s="59"/>
      <c r="F30" s="59"/>
      <c r="G30" s="59"/>
      <c r="H30" s="59"/>
      <c r="I30" s="59"/>
      <c r="J30" s="59"/>
      <c r="K30" s="59"/>
      <c r="L30" s="59"/>
      <c r="M30" s="59"/>
      <c r="N30" s="59"/>
      <c r="O30" s="59"/>
      <c r="P30" s="59"/>
      <c r="Q30" s="59"/>
      <c r="R30" s="59"/>
      <c r="S30" s="159"/>
      <c r="T30" s="48"/>
      <c r="U30" s="48"/>
      <c r="V30" s="48"/>
      <c r="W30" s="48"/>
      <c r="X30" s="48"/>
      <c r="Y30" s="48"/>
      <c r="Z30" s="48"/>
    </row>
    <row r="31" spans="3:26" ht="10.5" customHeight="1">
      <c r="C31" s="204">
        <v>16</v>
      </c>
      <c r="D31" s="204"/>
      <c r="E31" s="225" t="s">
        <v>324</v>
      </c>
      <c r="F31" s="225"/>
      <c r="G31" s="225"/>
      <c r="H31" s="225"/>
      <c r="I31" s="225"/>
      <c r="J31" s="225"/>
      <c r="K31" s="225"/>
      <c r="L31" s="225"/>
      <c r="M31" s="225"/>
      <c r="N31" s="225"/>
      <c r="O31" s="225"/>
      <c r="P31" s="225"/>
      <c r="Q31" s="225"/>
      <c r="R31" s="225"/>
      <c r="S31" s="159"/>
      <c r="T31" s="48">
        <v>112</v>
      </c>
      <c r="U31" s="48">
        <v>898</v>
      </c>
      <c r="V31" s="48">
        <v>838</v>
      </c>
      <c r="W31" s="48">
        <v>60</v>
      </c>
      <c r="X31" s="48">
        <v>343169</v>
      </c>
      <c r="Y31" s="48">
        <v>499879</v>
      </c>
      <c r="Z31" s="48"/>
    </row>
    <row r="32" spans="3:26" ht="9" customHeight="1">
      <c r="C32" s="8"/>
      <c r="D32" s="8"/>
      <c r="E32" s="59"/>
      <c r="F32" s="59"/>
      <c r="G32" s="59"/>
      <c r="H32" s="59"/>
      <c r="I32" s="59"/>
      <c r="J32" s="59"/>
      <c r="K32" s="59"/>
      <c r="L32" s="59"/>
      <c r="M32" s="59"/>
      <c r="N32" s="59"/>
      <c r="O32" s="59"/>
      <c r="P32" s="59"/>
      <c r="Q32" s="59"/>
      <c r="R32" s="59"/>
      <c r="S32" s="159"/>
      <c r="T32" s="48"/>
      <c r="U32" s="48"/>
      <c r="V32" s="48"/>
      <c r="W32" s="48"/>
      <c r="X32" s="48"/>
      <c r="Y32" s="48"/>
      <c r="Z32" s="48"/>
    </row>
    <row r="33" spans="3:26" ht="10.5" customHeight="1">
      <c r="C33" s="204">
        <v>17</v>
      </c>
      <c r="D33" s="204"/>
      <c r="E33" s="225" t="s">
        <v>325</v>
      </c>
      <c r="F33" s="225"/>
      <c r="G33" s="225"/>
      <c r="H33" s="225"/>
      <c r="I33" s="225"/>
      <c r="J33" s="225"/>
      <c r="K33" s="225"/>
      <c r="L33" s="225"/>
      <c r="M33" s="225"/>
      <c r="N33" s="225"/>
      <c r="O33" s="225"/>
      <c r="P33" s="225"/>
      <c r="Q33" s="225"/>
      <c r="R33" s="225"/>
      <c r="S33" s="159"/>
      <c r="T33" s="48">
        <v>9</v>
      </c>
      <c r="U33" s="48">
        <v>52</v>
      </c>
      <c r="V33" s="48">
        <v>50</v>
      </c>
      <c r="W33" s="48">
        <v>2</v>
      </c>
      <c r="X33" s="48">
        <v>25754</v>
      </c>
      <c r="Y33" s="48">
        <v>39523</v>
      </c>
      <c r="Z33" s="48"/>
    </row>
    <row r="34" spans="3:26" ht="9" customHeight="1">
      <c r="C34" s="8"/>
      <c r="D34" s="8"/>
      <c r="E34" s="59"/>
      <c r="F34" s="59"/>
      <c r="G34" s="59"/>
      <c r="H34" s="59"/>
      <c r="I34" s="59"/>
      <c r="J34" s="59"/>
      <c r="K34" s="59"/>
      <c r="L34" s="59"/>
      <c r="M34" s="59"/>
      <c r="N34" s="59"/>
      <c r="O34" s="59"/>
      <c r="P34" s="59"/>
      <c r="Q34" s="59"/>
      <c r="R34" s="59"/>
      <c r="S34" s="159"/>
      <c r="T34" s="48"/>
      <c r="U34" s="48"/>
      <c r="V34" s="48"/>
      <c r="W34" s="48"/>
      <c r="X34" s="48"/>
      <c r="Y34" s="48"/>
      <c r="Z34" s="48"/>
    </row>
    <row r="35" spans="3:26" ht="10.5" customHeight="1">
      <c r="C35" s="204">
        <v>18</v>
      </c>
      <c r="D35" s="204"/>
      <c r="E35" s="225" t="s">
        <v>326</v>
      </c>
      <c r="F35" s="225"/>
      <c r="G35" s="225"/>
      <c r="H35" s="225"/>
      <c r="I35" s="225"/>
      <c r="J35" s="225"/>
      <c r="K35" s="225"/>
      <c r="L35" s="225"/>
      <c r="M35" s="225"/>
      <c r="N35" s="225"/>
      <c r="O35" s="225"/>
      <c r="P35" s="225"/>
      <c r="Q35" s="225"/>
      <c r="R35" s="225"/>
      <c r="S35" s="159"/>
      <c r="T35" s="48">
        <v>0</v>
      </c>
      <c r="U35" s="48">
        <v>0</v>
      </c>
      <c r="V35" s="48">
        <v>0</v>
      </c>
      <c r="W35" s="48">
        <v>0</v>
      </c>
      <c r="X35" s="48">
        <v>0</v>
      </c>
      <c r="Y35" s="48">
        <v>0</v>
      </c>
      <c r="Z35" s="48"/>
    </row>
    <row r="36" spans="4:26" ht="9" customHeight="1">
      <c r="D36" s="38"/>
      <c r="E36" s="6"/>
      <c r="F36" s="6"/>
      <c r="G36" s="6"/>
      <c r="H36" s="6"/>
      <c r="I36" s="6"/>
      <c r="J36" s="6"/>
      <c r="K36" s="6"/>
      <c r="L36" s="6"/>
      <c r="M36" s="6"/>
      <c r="N36" s="6"/>
      <c r="O36" s="6"/>
      <c r="P36" s="6"/>
      <c r="Q36" s="6"/>
      <c r="R36" s="6"/>
      <c r="S36" s="159"/>
      <c r="T36" s="48"/>
      <c r="U36" s="48"/>
      <c r="V36" s="48"/>
      <c r="W36" s="48"/>
      <c r="X36" s="48"/>
      <c r="Y36" s="48"/>
      <c r="Z36" s="48"/>
    </row>
    <row r="37" spans="3:26" ht="10.5" customHeight="1">
      <c r="C37" s="204">
        <v>19</v>
      </c>
      <c r="D37" s="204"/>
      <c r="E37" s="225" t="s">
        <v>327</v>
      </c>
      <c r="F37" s="225"/>
      <c r="G37" s="225"/>
      <c r="H37" s="225"/>
      <c r="I37" s="225"/>
      <c r="J37" s="225"/>
      <c r="K37" s="225"/>
      <c r="L37" s="225"/>
      <c r="M37" s="225"/>
      <c r="N37" s="225"/>
      <c r="O37" s="225"/>
      <c r="P37" s="225"/>
      <c r="Q37" s="225"/>
      <c r="R37" s="225"/>
      <c r="S37" s="159"/>
      <c r="T37" s="48">
        <v>45</v>
      </c>
      <c r="U37" s="48">
        <v>311</v>
      </c>
      <c r="V37" s="48">
        <v>290</v>
      </c>
      <c r="W37" s="48">
        <v>21</v>
      </c>
      <c r="X37" s="48">
        <v>120375</v>
      </c>
      <c r="Y37" s="48">
        <v>176741</v>
      </c>
      <c r="Z37" s="48"/>
    </row>
    <row r="38" spans="3:26" ht="9" customHeight="1">
      <c r="C38" s="8"/>
      <c r="D38" s="8"/>
      <c r="E38" s="59"/>
      <c r="F38" s="59"/>
      <c r="G38" s="59"/>
      <c r="H38" s="59"/>
      <c r="I38" s="59"/>
      <c r="J38" s="59"/>
      <c r="K38" s="59"/>
      <c r="L38" s="59"/>
      <c r="M38" s="59"/>
      <c r="N38" s="59"/>
      <c r="O38" s="59"/>
      <c r="P38" s="59"/>
      <c r="Q38" s="59"/>
      <c r="R38" s="59"/>
      <c r="S38" s="159"/>
      <c r="T38" s="48"/>
      <c r="U38" s="48"/>
      <c r="V38" s="48"/>
      <c r="W38" s="48"/>
      <c r="X38" s="48"/>
      <c r="Y38" s="48"/>
      <c r="Z38" s="48"/>
    </row>
    <row r="39" spans="3:26" ht="10.5" customHeight="1">
      <c r="C39" s="204">
        <v>20</v>
      </c>
      <c r="D39" s="204"/>
      <c r="E39" s="225" t="s">
        <v>328</v>
      </c>
      <c r="F39" s="225"/>
      <c r="G39" s="225"/>
      <c r="H39" s="225"/>
      <c r="I39" s="225"/>
      <c r="J39" s="225"/>
      <c r="K39" s="225"/>
      <c r="L39" s="225"/>
      <c r="M39" s="225"/>
      <c r="N39" s="225"/>
      <c r="O39" s="225"/>
      <c r="P39" s="225"/>
      <c r="Q39" s="225"/>
      <c r="R39" s="225"/>
      <c r="S39" s="159"/>
      <c r="T39" s="48">
        <v>2</v>
      </c>
      <c r="U39" s="48">
        <v>12</v>
      </c>
      <c r="V39" s="48">
        <v>12</v>
      </c>
      <c r="W39" s="48">
        <v>0</v>
      </c>
      <c r="X39" s="48" t="s">
        <v>247</v>
      </c>
      <c r="Y39" s="48" t="s">
        <v>247</v>
      </c>
      <c r="Z39" s="48"/>
    </row>
    <row r="40" spans="3:26" ht="9" customHeight="1">
      <c r="C40" s="8"/>
      <c r="D40" s="8"/>
      <c r="E40" s="59"/>
      <c r="F40" s="59"/>
      <c r="G40" s="59"/>
      <c r="H40" s="59"/>
      <c r="I40" s="59"/>
      <c r="J40" s="59"/>
      <c r="K40" s="59"/>
      <c r="L40" s="59"/>
      <c r="M40" s="59"/>
      <c r="N40" s="59"/>
      <c r="O40" s="59"/>
      <c r="P40" s="59"/>
      <c r="Q40" s="59"/>
      <c r="R40" s="59"/>
      <c r="S40" s="159"/>
      <c r="T40" s="48"/>
      <c r="U40" s="48"/>
      <c r="V40" s="48"/>
      <c r="W40" s="48"/>
      <c r="X40" s="48"/>
      <c r="Y40" s="48"/>
      <c r="Z40" s="48"/>
    </row>
    <row r="41" spans="3:26" ht="10.5" customHeight="1">
      <c r="C41" s="204">
        <v>21</v>
      </c>
      <c r="D41" s="204"/>
      <c r="E41" s="266" t="s">
        <v>329</v>
      </c>
      <c r="F41" s="266"/>
      <c r="G41" s="266"/>
      <c r="H41" s="266"/>
      <c r="I41" s="266"/>
      <c r="J41" s="266"/>
      <c r="K41" s="266"/>
      <c r="L41" s="266"/>
      <c r="M41" s="266"/>
      <c r="N41" s="266"/>
      <c r="O41" s="266"/>
      <c r="P41" s="266"/>
      <c r="Q41" s="266"/>
      <c r="R41" s="266"/>
      <c r="S41" s="159"/>
      <c r="T41" s="48">
        <v>5</v>
      </c>
      <c r="U41" s="48">
        <v>17</v>
      </c>
      <c r="V41" s="48">
        <v>15</v>
      </c>
      <c r="W41" s="48">
        <v>2</v>
      </c>
      <c r="X41" s="48">
        <v>4586</v>
      </c>
      <c r="Y41" s="48">
        <v>7732</v>
      </c>
      <c r="Z41" s="48"/>
    </row>
    <row r="42" spans="3:26" ht="9" customHeight="1">
      <c r="C42" s="8"/>
      <c r="D42" s="8"/>
      <c r="E42" s="61"/>
      <c r="F42" s="61"/>
      <c r="G42" s="61"/>
      <c r="H42" s="61"/>
      <c r="I42" s="61"/>
      <c r="J42" s="61"/>
      <c r="K42" s="61"/>
      <c r="L42" s="61"/>
      <c r="M42" s="61"/>
      <c r="N42" s="61"/>
      <c r="O42" s="61"/>
      <c r="P42" s="61"/>
      <c r="Q42" s="61"/>
      <c r="R42" s="61"/>
      <c r="S42" s="159"/>
      <c r="T42" s="48"/>
      <c r="U42" s="48"/>
      <c r="V42" s="48"/>
      <c r="W42" s="48"/>
      <c r="X42" s="48"/>
      <c r="Y42" s="48"/>
      <c r="Z42" s="48"/>
    </row>
    <row r="43" spans="3:26" ht="10.5" customHeight="1">
      <c r="C43" s="204">
        <v>22</v>
      </c>
      <c r="D43" s="204"/>
      <c r="E43" s="225" t="s">
        <v>330</v>
      </c>
      <c r="F43" s="225"/>
      <c r="G43" s="225"/>
      <c r="H43" s="225"/>
      <c r="I43" s="225"/>
      <c r="J43" s="225"/>
      <c r="K43" s="225"/>
      <c r="L43" s="225"/>
      <c r="M43" s="225"/>
      <c r="N43" s="225"/>
      <c r="O43" s="225"/>
      <c r="P43" s="225"/>
      <c r="Q43" s="225"/>
      <c r="R43" s="225"/>
      <c r="S43" s="159"/>
      <c r="T43" s="48">
        <v>9</v>
      </c>
      <c r="U43" s="48">
        <v>64</v>
      </c>
      <c r="V43" s="48">
        <v>64</v>
      </c>
      <c r="W43" s="48">
        <v>0</v>
      </c>
      <c r="X43" s="48">
        <v>31851</v>
      </c>
      <c r="Y43" s="48">
        <v>22929</v>
      </c>
      <c r="Z43" s="48"/>
    </row>
    <row r="44" spans="3:26" ht="9" customHeight="1">
      <c r="C44" s="8"/>
      <c r="D44" s="8"/>
      <c r="E44" s="59"/>
      <c r="F44" s="59"/>
      <c r="G44" s="59"/>
      <c r="H44" s="59"/>
      <c r="I44" s="59"/>
      <c r="J44" s="59"/>
      <c r="K44" s="59"/>
      <c r="L44" s="59"/>
      <c r="M44" s="59"/>
      <c r="N44" s="59"/>
      <c r="O44" s="59"/>
      <c r="P44" s="59"/>
      <c r="Q44" s="59"/>
      <c r="R44" s="59"/>
      <c r="S44" s="159"/>
      <c r="T44" s="48"/>
      <c r="U44" s="48"/>
      <c r="V44" s="48"/>
      <c r="W44" s="48"/>
      <c r="X44" s="48"/>
      <c r="Y44" s="48"/>
      <c r="Z44" s="48"/>
    </row>
    <row r="45" spans="3:26" ht="10.5" customHeight="1">
      <c r="C45" s="204">
        <v>23</v>
      </c>
      <c r="D45" s="204"/>
      <c r="E45" s="225" t="s">
        <v>331</v>
      </c>
      <c r="F45" s="225"/>
      <c r="G45" s="225"/>
      <c r="H45" s="225"/>
      <c r="I45" s="225"/>
      <c r="J45" s="225"/>
      <c r="K45" s="225"/>
      <c r="L45" s="225"/>
      <c r="M45" s="225"/>
      <c r="N45" s="225"/>
      <c r="O45" s="225"/>
      <c r="P45" s="225"/>
      <c r="Q45" s="225"/>
      <c r="R45" s="225"/>
      <c r="S45" s="159"/>
      <c r="T45" s="48">
        <v>0</v>
      </c>
      <c r="U45" s="48">
        <v>0</v>
      </c>
      <c r="V45" s="48">
        <v>0</v>
      </c>
      <c r="W45" s="48">
        <v>0</v>
      </c>
      <c r="X45" s="48">
        <v>0</v>
      </c>
      <c r="Y45" s="48">
        <v>0</v>
      </c>
      <c r="Z45" s="48"/>
    </row>
    <row r="46" spans="4:26" ht="9" customHeight="1">
      <c r="D46" s="38"/>
      <c r="E46" s="6"/>
      <c r="F46" s="6"/>
      <c r="G46" s="6"/>
      <c r="H46" s="6"/>
      <c r="I46" s="6"/>
      <c r="J46" s="6"/>
      <c r="K46" s="6"/>
      <c r="L46" s="6"/>
      <c r="M46" s="6"/>
      <c r="N46" s="6"/>
      <c r="O46" s="6"/>
      <c r="P46" s="6"/>
      <c r="Q46" s="6"/>
      <c r="R46" s="6"/>
      <c r="S46" s="159"/>
      <c r="T46" s="48"/>
      <c r="U46" s="48"/>
      <c r="V46" s="48"/>
      <c r="W46" s="48"/>
      <c r="X46" s="48"/>
      <c r="Y46" s="48"/>
      <c r="Z46" s="48"/>
    </row>
    <row r="47" spans="3:26" ht="10.5" customHeight="1">
      <c r="C47" s="204">
        <v>24</v>
      </c>
      <c r="D47" s="204"/>
      <c r="E47" s="225" t="s">
        <v>332</v>
      </c>
      <c r="F47" s="225"/>
      <c r="G47" s="225"/>
      <c r="H47" s="225"/>
      <c r="I47" s="225"/>
      <c r="J47" s="225"/>
      <c r="K47" s="225"/>
      <c r="L47" s="225"/>
      <c r="M47" s="225"/>
      <c r="N47" s="225"/>
      <c r="O47" s="225"/>
      <c r="P47" s="225"/>
      <c r="Q47" s="225"/>
      <c r="R47" s="225"/>
      <c r="S47" s="159"/>
      <c r="T47" s="48">
        <v>10</v>
      </c>
      <c r="U47" s="48">
        <v>271</v>
      </c>
      <c r="V47" s="48">
        <v>268</v>
      </c>
      <c r="W47" s="48">
        <v>3</v>
      </c>
      <c r="X47" s="48">
        <v>113529</v>
      </c>
      <c r="Y47" s="48">
        <v>455621</v>
      </c>
      <c r="Z47" s="48"/>
    </row>
    <row r="48" spans="3:26" ht="9" customHeight="1">
      <c r="C48" s="8"/>
      <c r="D48" s="8"/>
      <c r="E48" s="59"/>
      <c r="F48" s="59"/>
      <c r="G48" s="59"/>
      <c r="H48" s="59"/>
      <c r="I48" s="59"/>
      <c r="J48" s="59"/>
      <c r="K48" s="59"/>
      <c r="L48" s="59"/>
      <c r="M48" s="59"/>
      <c r="N48" s="59"/>
      <c r="O48" s="59"/>
      <c r="P48" s="59"/>
      <c r="Q48" s="59"/>
      <c r="R48" s="59"/>
      <c r="S48" s="159"/>
      <c r="T48" s="48"/>
      <c r="U48" s="48"/>
      <c r="V48" s="48"/>
      <c r="W48" s="48"/>
      <c r="X48" s="48"/>
      <c r="Y48" s="48"/>
      <c r="Z48" s="48"/>
    </row>
    <row r="49" spans="3:26" ht="10.5" customHeight="1">
      <c r="C49" s="204">
        <v>25</v>
      </c>
      <c r="D49" s="204"/>
      <c r="E49" s="225" t="s">
        <v>333</v>
      </c>
      <c r="F49" s="225"/>
      <c r="G49" s="225"/>
      <c r="H49" s="225"/>
      <c r="I49" s="225"/>
      <c r="J49" s="225"/>
      <c r="K49" s="225"/>
      <c r="L49" s="225"/>
      <c r="M49" s="225"/>
      <c r="N49" s="225"/>
      <c r="O49" s="225"/>
      <c r="P49" s="225"/>
      <c r="Q49" s="225"/>
      <c r="R49" s="225"/>
      <c r="S49" s="159"/>
      <c r="T49" s="48">
        <v>44</v>
      </c>
      <c r="U49" s="48">
        <v>193</v>
      </c>
      <c r="V49" s="48">
        <v>164</v>
      </c>
      <c r="W49" s="48">
        <v>29</v>
      </c>
      <c r="X49" s="48">
        <v>57596</v>
      </c>
      <c r="Y49" s="48">
        <v>82757</v>
      </c>
      <c r="Z49" s="48"/>
    </row>
    <row r="50" spans="3:26" ht="9" customHeight="1">
      <c r="C50" s="8"/>
      <c r="D50" s="8"/>
      <c r="E50" s="59"/>
      <c r="F50" s="59"/>
      <c r="G50" s="59"/>
      <c r="H50" s="59"/>
      <c r="I50" s="59"/>
      <c r="J50" s="59"/>
      <c r="K50" s="59"/>
      <c r="L50" s="59"/>
      <c r="M50" s="59"/>
      <c r="N50" s="59"/>
      <c r="O50" s="59"/>
      <c r="P50" s="59"/>
      <c r="Q50" s="59"/>
      <c r="R50" s="59"/>
      <c r="S50" s="159"/>
      <c r="T50" s="48"/>
      <c r="U50" s="48"/>
      <c r="V50" s="48"/>
      <c r="W50" s="48"/>
      <c r="X50" s="48"/>
      <c r="Y50" s="48"/>
      <c r="Z50" s="48"/>
    </row>
    <row r="51" spans="3:26" ht="10.5" customHeight="1">
      <c r="C51" s="204">
        <v>26</v>
      </c>
      <c r="D51" s="204"/>
      <c r="E51" s="225" t="s">
        <v>334</v>
      </c>
      <c r="F51" s="225"/>
      <c r="G51" s="225"/>
      <c r="H51" s="225"/>
      <c r="I51" s="225"/>
      <c r="J51" s="225"/>
      <c r="K51" s="225"/>
      <c r="L51" s="225"/>
      <c r="M51" s="225"/>
      <c r="N51" s="225"/>
      <c r="O51" s="225"/>
      <c r="P51" s="225"/>
      <c r="Q51" s="225"/>
      <c r="R51" s="225"/>
      <c r="S51" s="159"/>
      <c r="T51" s="48">
        <v>48</v>
      </c>
      <c r="U51" s="48">
        <v>317</v>
      </c>
      <c r="V51" s="48">
        <v>302</v>
      </c>
      <c r="W51" s="48">
        <v>15</v>
      </c>
      <c r="X51" s="48">
        <v>123939</v>
      </c>
      <c r="Y51" s="48">
        <v>182504</v>
      </c>
      <c r="Z51" s="48"/>
    </row>
    <row r="52" spans="3:26" ht="9" customHeight="1">
      <c r="C52" s="8"/>
      <c r="D52" s="8"/>
      <c r="E52" s="59"/>
      <c r="F52" s="59"/>
      <c r="G52" s="59"/>
      <c r="H52" s="59"/>
      <c r="I52" s="59"/>
      <c r="J52" s="59"/>
      <c r="K52" s="59"/>
      <c r="L52" s="59"/>
      <c r="M52" s="59"/>
      <c r="N52" s="59"/>
      <c r="O52" s="59"/>
      <c r="P52" s="59"/>
      <c r="Q52" s="59"/>
      <c r="R52" s="59"/>
      <c r="S52" s="159"/>
      <c r="T52" s="48"/>
      <c r="U52" s="48"/>
      <c r="V52" s="48"/>
      <c r="W52" s="48"/>
      <c r="X52" s="48"/>
      <c r="Y52" s="48"/>
      <c r="Z52" s="48"/>
    </row>
    <row r="53" spans="3:26" ht="10.5" customHeight="1">
      <c r="C53" s="204">
        <v>27</v>
      </c>
      <c r="D53" s="204"/>
      <c r="E53" s="225" t="s">
        <v>335</v>
      </c>
      <c r="F53" s="225"/>
      <c r="G53" s="225"/>
      <c r="H53" s="225"/>
      <c r="I53" s="225"/>
      <c r="J53" s="225"/>
      <c r="K53" s="225"/>
      <c r="L53" s="225"/>
      <c r="M53" s="225"/>
      <c r="N53" s="225"/>
      <c r="O53" s="225"/>
      <c r="P53" s="225"/>
      <c r="Q53" s="225"/>
      <c r="R53" s="225"/>
      <c r="S53" s="159"/>
      <c r="T53" s="48">
        <v>43</v>
      </c>
      <c r="U53" s="48">
        <v>292</v>
      </c>
      <c r="V53" s="48">
        <v>275</v>
      </c>
      <c r="W53" s="48">
        <v>17</v>
      </c>
      <c r="X53" s="48">
        <v>111207</v>
      </c>
      <c r="Y53" s="48">
        <v>198918</v>
      </c>
      <c r="Z53" s="48"/>
    </row>
    <row r="54" spans="3:26" ht="9" customHeight="1">
      <c r="C54" s="8"/>
      <c r="D54" s="8"/>
      <c r="E54" s="59"/>
      <c r="F54" s="59"/>
      <c r="G54" s="59"/>
      <c r="H54" s="59"/>
      <c r="I54" s="59"/>
      <c r="J54" s="59"/>
      <c r="K54" s="59"/>
      <c r="L54" s="59"/>
      <c r="M54" s="59"/>
      <c r="N54" s="59"/>
      <c r="O54" s="59"/>
      <c r="P54" s="59"/>
      <c r="Q54" s="59"/>
      <c r="R54" s="59"/>
      <c r="S54" s="159"/>
      <c r="T54" s="48"/>
      <c r="U54" s="48"/>
      <c r="V54" s="48"/>
      <c r="W54" s="48"/>
      <c r="X54" s="48"/>
      <c r="Y54" s="48"/>
      <c r="Z54" s="48"/>
    </row>
    <row r="55" spans="3:26" ht="10.5" customHeight="1">
      <c r="C55" s="204">
        <v>28</v>
      </c>
      <c r="D55" s="204"/>
      <c r="E55" s="225" t="s">
        <v>273</v>
      </c>
      <c r="F55" s="225"/>
      <c r="G55" s="225"/>
      <c r="H55" s="225"/>
      <c r="I55" s="225"/>
      <c r="J55" s="225"/>
      <c r="K55" s="225"/>
      <c r="L55" s="225"/>
      <c r="M55" s="225"/>
      <c r="N55" s="225"/>
      <c r="O55" s="225"/>
      <c r="P55" s="225"/>
      <c r="Q55" s="225"/>
      <c r="R55" s="225"/>
      <c r="S55" s="159"/>
      <c r="T55" s="48">
        <v>4</v>
      </c>
      <c r="U55" s="48">
        <v>299</v>
      </c>
      <c r="V55" s="48">
        <v>297</v>
      </c>
      <c r="W55" s="48">
        <v>2</v>
      </c>
      <c r="X55" s="48">
        <v>212627</v>
      </c>
      <c r="Y55" s="48">
        <v>509399</v>
      </c>
      <c r="Z55" s="48"/>
    </row>
    <row r="56" spans="3:26" ht="9" customHeight="1">
      <c r="C56" s="8"/>
      <c r="D56" s="8"/>
      <c r="E56" s="59"/>
      <c r="F56" s="59"/>
      <c r="G56" s="59"/>
      <c r="H56" s="59"/>
      <c r="I56" s="59"/>
      <c r="J56" s="59"/>
      <c r="K56" s="59"/>
      <c r="L56" s="59"/>
      <c r="M56" s="59"/>
      <c r="N56" s="59"/>
      <c r="O56" s="59"/>
      <c r="P56" s="59"/>
      <c r="Q56" s="59"/>
      <c r="R56" s="59"/>
      <c r="S56" s="159"/>
      <c r="T56" s="48"/>
      <c r="U56" s="48"/>
      <c r="V56" s="48"/>
      <c r="W56" s="48"/>
      <c r="X56" s="48"/>
      <c r="Y56" s="48"/>
      <c r="Z56" s="48"/>
    </row>
    <row r="57" spans="3:26" ht="10.5" customHeight="1">
      <c r="C57" s="204">
        <v>29</v>
      </c>
      <c r="D57" s="204"/>
      <c r="E57" s="225" t="s">
        <v>274</v>
      </c>
      <c r="F57" s="225"/>
      <c r="G57" s="225"/>
      <c r="H57" s="225"/>
      <c r="I57" s="225"/>
      <c r="J57" s="225"/>
      <c r="K57" s="225"/>
      <c r="L57" s="225"/>
      <c r="M57" s="225"/>
      <c r="N57" s="225"/>
      <c r="O57" s="225"/>
      <c r="P57" s="225"/>
      <c r="Q57" s="225"/>
      <c r="R57" s="225"/>
      <c r="S57" s="159"/>
      <c r="T57" s="48">
        <v>17</v>
      </c>
      <c r="U57" s="48">
        <v>77</v>
      </c>
      <c r="V57" s="48">
        <v>69</v>
      </c>
      <c r="W57" s="48">
        <v>8</v>
      </c>
      <c r="X57" s="48">
        <v>23475</v>
      </c>
      <c r="Y57" s="48">
        <v>18506</v>
      </c>
      <c r="Z57" s="48"/>
    </row>
    <row r="58" spans="4:26" ht="9" customHeight="1">
      <c r="D58" s="39"/>
      <c r="E58" s="6"/>
      <c r="F58" s="6"/>
      <c r="G58" s="6"/>
      <c r="H58" s="6"/>
      <c r="I58" s="6"/>
      <c r="J58" s="6"/>
      <c r="K58" s="6"/>
      <c r="L58" s="6"/>
      <c r="M58" s="6"/>
      <c r="N58" s="6"/>
      <c r="O58" s="6"/>
      <c r="P58" s="6"/>
      <c r="Q58" s="6"/>
      <c r="R58" s="6"/>
      <c r="S58" s="159"/>
      <c r="T58" s="48"/>
      <c r="U58" s="48"/>
      <c r="V58" s="48"/>
      <c r="W58" s="48"/>
      <c r="X58" s="48"/>
      <c r="Y58" s="48"/>
      <c r="Z58" s="48"/>
    </row>
    <row r="59" spans="3:26" ht="10.5" customHeight="1">
      <c r="C59" s="204">
        <v>30</v>
      </c>
      <c r="D59" s="204"/>
      <c r="E59" s="225" t="s">
        <v>336</v>
      </c>
      <c r="F59" s="225"/>
      <c r="G59" s="225"/>
      <c r="H59" s="225"/>
      <c r="I59" s="225"/>
      <c r="J59" s="225"/>
      <c r="K59" s="225"/>
      <c r="L59" s="225"/>
      <c r="M59" s="225"/>
      <c r="N59" s="225"/>
      <c r="O59" s="225"/>
      <c r="P59" s="225"/>
      <c r="Q59" s="225"/>
      <c r="R59" s="225"/>
      <c r="S59" s="159"/>
      <c r="T59" s="48">
        <v>17</v>
      </c>
      <c r="U59" s="48">
        <v>180</v>
      </c>
      <c r="V59" s="48">
        <v>172</v>
      </c>
      <c r="W59" s="48">
        <v>8</v>
      </c>
      <c r="X59" s="48">
        <v>68524</v>
      </c>
      <c r="Y59" s="48">
        <v>139013</v>
      </c>
      <c r="Z59" s="48"/>
    </row>
    <row r="60" spans="3:26" ht="9" customHeight="1">
      <c r="C60" s="8"/>
      <c r="D60" s="8"/>
      <c r="E60" s="59"/>
      <c r="F60" s="59"/>
      <c r="G60" s="59"/>
      <c r="H60" s="59"/>
      <c r="I60" s="59"/>
      <c r="J60" s="59"/>
      <c r="K60" s="59"/>
      <c r="L60" s="59"/>
      <c r="M60" s="59"/>
      <c r="N60" s="59"/>
      <c r="O60" s="59"/>
      <c r="P60" s="59"/>
      <c r="Q60" s="59"/>
      <c r="R60" s="59"/>
      <c r="S60" s="159"/>
      <c r="T60" s="48"/>
      <c r="U60" s="48"/>
      <c r="V60" s="48"/>
      <c r="W60" s="48"/>
      <c r="X60" s="48"/>
      <c r="Y60" s="48"/>
      <c r="Z60" s="48"/>
    </row>
    <row r="61" spans="3:26" ht="10.5" customHeight="1">
      <c r="C61" s="204">
        <v>31</v>
      </c>
      <c r="D61" s="204"/>
      <c r="E61" s="225" t="s">
        <v>337</v>
      </c>
      <c r="F61" s="225"/>
      <c r="G61" s="225"/>
      <c r="H61" s="225"/>
      <c r="I61" s="225"/>
      <c r="J61" s="225"/>
      <c r="K61" s="225"/>
      <c r="L61" s="225"/>
      <c r="M61" s="225"/>
      <c r="N61" s="225"/>
      <c r="O61" s="225"/>
      <c r="P61" s="225"/>
      <c r="Q61" s="225"/>
      <c r="R61" s="225"/>
      <c r="S61" s="159"/>
      <c r="T61" s="48">
        <v>47</v>
      </c>
      <c r="U61" s="48">
        <v>490</v>
      </c>
      <c r="V61" s="48">
        <v>466</v>
      </c>
      <c r="W61" s="48">
        <v>24</v>
      </c>
      <c r="X61" s="48">
        <v>228366</v>
      </c>
      <c r="Y61" s="48">
        <v>432373</v>
      </c>
      <c r="Z61" s="48"/>
    </row>
    <row r="62" spans="3:26" ht="9" customHeight="1">
      <c r="C62" s="8"/>
      <c r="D62" s="8"/>
      <c r="E62" s="59"/>
      <c r="F62" s="59"/>
      <c r="G62" s="59"/>
      <c r="H62" s="59"/>
      <c r="I62" s="59"/>
      <c r="J62" s="59"/>
      <c r="K62" s="59"/>
      <c r="L62" s="59"/>
      <c r="M62" s="59"/>
      <c r="N62" s="59"/>
      <c r="O62" s="59"/>
      <c r="P62" s="59"/>
      <c r="Q62" s="59"/>
      <c r="R62" s="59"/>
      <c r="S62" s="159"/>
      <c r="T62" s="48"/>
      <c r="U62" s="48"/>
      <c r="V62" s="48"/>
      <c r="W62" s="48"/>
      <c r="X62" s="48"/>
      <c r="Y62" s="48"/>
      <c r="Z62" s="48"/>
    </row>
    <row r="63" spans="3:26" ht="10.5" customHeight="1">
      <c r="C63" s="204">
        <v>32</v>
      </c>
      <c r="D63" s="204"/>
      <c r="E63" s="225" t="s">
        <v>338</v>
      </c>
      <c r="F63" s="225"/>
      <c r="G63" s="225"/>
      <c r="H63" s="225"/>
      <c r="I63" s="225"/>
      <c r="J63" s="225"/>
      <c r="K63" s="225"/>
      <c r="L63" s="225"/>
      <c r="M63" s="225"/>
      <c r="N63" s="225"/>
      <c r="O63" s="225"/>
      <c r="P63" s="225"/>
      <c r="Q63" s="225"/>
      <c r="R63" s="225"/>
      <c r="S63" s="159"/>
      <c r="T63" s="48">
        <v>61</v>
      </c>
      <c r="U63" s="48">
        <v>414</v>
      </c>
      <c r="V63" s="48">
        <v>368</v>
      </c>
      <c r="W63" s="48">
        <v>46</v>
      </c>
      <c r="X63" s="48">
        <v>171039</v>
      </c>
      <c r="Y63" s="48">
        <v>616922</v>
      </c>
      <c r="Z63" s="48"/>
    </row>
    <row r="64" spans="3:26" ht="9" customHeight="1">
      <c r="C64" s="8"/>
      <c r="D64" s="8"/>
      <c r="E64" s="59"/>
      <c r="F64" s="59"/>
      <c r="G64" s="59"/>
      <c r="H64" s="59"/>
      <c r="I64" s="59"/>
      <c r="J64" s="59"/>
      <c r="K64" s="59"/>
      <c r="L64" s="59"/>
      <c r="M64" s="59"/>
      <c r="N64" s="59"/>
      <c r="O64" s="59"/>
      <c r="P64" s="59"/>
      <c r="Q64" s="59"/>
      <c r="R64" s="59"/>
      <c r="S64" s="159"/>
      <c r="T64" s="48"/>
      <c r="U64" s="48"/>
      <c r="V64" s="48"/>
      <c r="W64" s="48"/>
      <c r="X64" s="48"/>
      <c r="Y64" s="48"/>
      <c r="Z64" s="48"/>
    </row>
    <row r="65" spans="4:26" ht="10.5" customHeight="1">
      <c r="D65" s="227" t="s">
        <v>180</v>
      </c>
      <c r="E65" s="227"/>
      <c r="F65" s="227"/>
      <c r="G65" s="227"/>
      <c r="H65" s="227"/>
      <c r="I65" s="227"/>
      <c r="J65" s="227"/>
      <c r="K65" s="227"/>
      <c r="L65" s="227"/>
      <c r="M65" s="227"/>
      <c r="N65" s="227"/>
      <c r="O65" s="227"/>
      <c r="P65" s="227"/>
      <c r="Q65" s="227"/>
      <c r="R65" s="227"/>
      <c r="S65" s="159"/>
      <c r="T65" s="54"/>
      <c r="U65" s="54"/>
      <c r="V65" s="54"/>
      <c r="W65" s="54"/>
      <c r="X65" s="54"/>
      <c r="Y65" s="54"/>
      <c r="Z65" s="54"/>
    </row>
    <row r="66" spans="7:26" ht="10.5" customHeight="1">
      <c r="G66" s="39"/>
      <c r="H66" s="39"/>
      <c r="I66" s="39"/>
      <c r="J66" s="39"/>
      <c r="K66" s="39"/>
      <c r="L66" s="267" t="s">
        <v>182</v>
      </c>
      <c r="M66" s="227"/>
      <c r="N66" s="227"/>
      <c r="O66" s="227"/>
      <c r="P66" s="227"/>
      <c r="Q66" s="227"/>
      <c r="R66" s="227"/>
      <c r="S66" s="159"/>
      <c r="T66" s="48">
        <v>383</v>
      </c>
      <c r="U66" s="48">
        <v>790</v>
      </c>
      <c r="V66" s="48">
        <v>414</v>
      </c>
      <c r="W66" s="48">
        <v>376</v>
      </c>
      <c r="X66" s="48">
        <v>114857</v>
      </c>
      <c r="Y66" s="48">
        <v>170778</v>
      </c>
      <c r="Z66" s="48"/>
    </row>
    <row r="67" spans="7:26" ht="9" customHeight="1">
      <c r="G67" s="39"/>
      <c r="H67" s="39"/>
      <c r="I67" s="39"/>
      <c r="J67" s="39"/>
      <c r="K67" s="39"/>
      <c r="L67" s="60"/>
      <c r="M67" s="26"/>
      <c r="N67" s="26"/>
      <c r="O67" s="26"/>
      <c r="P67" s="26"/>
      <c r="Q67" s="26"/>
      <c r="R67" s="26"/>
      <c r="S67" s="159"/>
      <c r="T67" s="48"/>
      <c r="U67" s="48"/>
      <c r="V67" s="48"/>
      <c r="W67" s="48"/>
      <c r="X67" s="48"/>
      <c r="Y67" s="48"/>
      <c r="Z67" s="48"/>
    </row>
    <row r="68" spans="7:26" ht="10.5" customHeight="1">
      <c r="G68" s="39"/>
      <c r="H68" s="39"/>
      <c r="I68" s="39"/>
      <c r="J68" s="39"/>
      <c r="K68" s="39"/>
      <c r="L68" s="267" t="s">
        <v>183</v>
      </c>
      <c r="M68" s="227"/>
      <c r="N68" s="227"/>
      <c r="O68" s="227"/>
      <c r="P68" s="227"/>
      <c r="Q68" s="227"/>
      <c r="R68" s="227"/>
      <c r="S68" s="159"/>
      <c r="T68" s="48">
        <v>231</v>
      </c>
      <c r="U68" s="48">
        <v>1301</v>
      </c>
      <c r="V68" s="48">
        <v>1244</v>
      </c>
      <c r="W68" s="48">
        <v>57</v>
      </c>
      <c r="X68" s="48">
        <v>422725</v>
      </c>
      <c r="Y68" s="48">
        <v>454908</v>
      </c>
      <c r="Z68" s="48"/>
    </row>
    <row r="69" spans="7:26" ht="9" customHeight="1">
      <c r="G69" s="39"/>
      <c r="H69" s="39"/>
      <c r="I69" s="39"/>
      <c r="J69" s="39"/>
      <c r="K69" s="39"/>
      <c r="L69" s="60"/>
      <c r="M69" s="26"/>
      <c r="N69" s="26"/>
      <c r="O69" s="26"/>
      <c r="P69" s="26"/>
      <c r="Q69" s="26"/>
      <c r="R69" s="26"/>
      <c r="S69" s="159"/>
      <c r="T69" s="48"/>
      <c r="U69" s="48"/>
      <c r="V69" s="48"/>
      <c r="W69" s="48"/>
      <c r="X69" s="48"/>
      <c r="Y69" s="48"/>
      <c r="Z69" s="48"/>
    </row>
    <row r="70" spans="7:26" ht="10.5" customHeight="1">
      <c r="G70" s="39"/>
      <c r="H70" s="39"/>
      <c r="I70" s="39"/>
      <c r="J70" s="39"/>
      <c r="K70" s="39"/>
      <c r="L70" s="267" t="s">
        <v>151</v>
      </c>
      <c r="M70" s="227"/>
      <c r="N70" s="227"/>
      <c r="O70" s="227"/>
      <c r="P70" s="227"/>
      <c r="Q70" s="227"/>
      <c r="R70" s="227"/>
      <c r="S70" s="159"/>
      <c r="T70" s="48">
        <v>57</v>
      </c>
      <c r="U70" s="48">
        <v>785</v>
      </c>
      <c r="V70" s="48">
        <v>785</v>
      </c>
      <c r="W70" s="48">
        <v>0</v>
      </c>
      <c r="X70" s="48">
        <v>316006</v>
      </c>
      <c r="Y70" s="48">
        <v>692602</v>
      </c>
      <c r="Z70" s="48"/>
    </row>
    <row r="71" spans="7:26" ht="9" customHeight="1">
      <c r="G71" s="39"/>
      <c r="H71" s="39"/>
      <c r="I71" s="39"/>
      <c r="J71" s="39"/>
      <c r="K71" s="39"/>
      <c r="L71" s="60"/>
      <c r="M71" s="26"/>
      <c r="N71" s="26"/>
      <c r="O71" s="26"/>
      <c r="P71" s="26"/>
      <c r="Q71" s="26"/>
      <c r="R71" s="26"/>
      <c r="S71" s="159"/>
      <c r="T71" s="48"/>
      <c r="U71" s="48"/>
      <c r="V71" s="48"/>
      <c r="W71" s="48"/>
      <c r="X71" s="48"/>
      <c r="Y71" s="48"/>
      <c r="Z71" s="48"/>
    </row>
    <row r="72" spans="7:26" ht="10.5" customHeight="1">
      <c r="G72" s="39"/>
      <c r="H72" s="39"/>
      <c r="I72" s="39"/>
      <c r="J72" s="39"/>
      <c r="K72" s="39"/>
      <c r="L72" s="267" t="s">
        <v>150</v>
      </c>
      <c r="M72" s="227"/>
      <c r="N72" s="227"/>
      <c r="O72" s="227"/>
      <c r="P72" s="227"/>
      <c r="Q72" s="227"/>
      <c r="R72" s="227"/>
      <c r="S72" s="159"/>
      <c r="T72" s="48">
        <v>30</v>
      </c>
      <c r="U72" s="48">
        <v>728</v>
      </c>
      <c r="V72" s="48">
        <v>728</v>
      </c>
      <c r="W72" s="48">
        <v>0</v>
      </c>
      <c r="X72" s="48">
        <v>283763</v>
      </c>
      <c r="Y72" s="48">
        <v>649809</v>
      </c>
      <c r="Z72" s="48"/>
    </row>
    <row r="73" spans="7:26" ht="9" customHeight="1">
      <c r="G73" s="39"/>
      <c r="H73" s="39"/>
      <c r="I73" s="39"/>
      <c r="J73" s="39"/>
      <c r="K73" s="39"/>
      <c r="L73" s="60"/>
      <c r="M73" s="26"/>
      <c r="N73" s="26"/>
      <c r="O73" s="26"/>
      <c r="P73" s="26"/>
      <c r="Q73" s="26"/>
      <c r="R73" s="26"/>
      <c r="S73" s="159"/>
      <c r="T73" s="48"/>
      <c r="U73" s="48"/>
      <c r="V73" s="48"/>
      <c r="W73" s="48"/>
      <c r="X73" s="48"/>
      <c r="Y73" s="48"/>
      <c r="Z73" s="48"/>
    </row>
    <row r="74" spans="12:26" ht="10.5" customHeight="1">
      <c r="L74" s="267" t="s">
        <v>148</v>
      </c>
      <c r="M74" s="227"/>
      <c r="N74" s="227"/>
      <c r="O74" s="227"/>
      <c r="P74" s="227"/>
      <c r="Q74" s="227"/>
      <c r="R74" s="227"/>
      <c r="S74" s="159"/>
      <c r="T74" s="48">
        <v>15</v>
      </c>
      <c r="U74" s="48">
        <v>608</v>
      </c>
      <c r="V74" s="48">
        <v>608</v>
      </c>
      <c r="W74" s="48">
        <v>0</v>
      </c>
      <c r="X74" s="48">
        <v>253429</v>
      </c>
      <c r="Y74" s="48">
        <v>927423</v>
      </c>
      <c r="Z74" s="48"/>
    </row>
    <row r="75" spans="12:26" ht="9" customHeight="1">
      <c r="L75" s="26"/>
      <c r="M75" s="26"/>
      <c r="N75" s="26"/>
      <c r="O75" s="26"/>
      <c r="P75" s="26"/>
      <c r="Q75" s="26"/>
      <c r="R75" s="26"/>
      <c r="S75" s="159"/>
      <c r="T75" s="48"/>
      <c r="U75" s="48"/>
      <c r="V75" s="48"/>
      <c r="W75" s="48"/>
      <c r="X75" s="48"/>
      <c r="Y75" s="48"/>
      <c r="Z75" s="48"/>
    </row>
    <row r="76" spans="12:26" ht="10.5" customHeight="1">
      <c r="L76" s="267" t="s">
        <v>149</v>
      </c>
      <c r="M76" s="227"/>
      <c r="N76" s="227"/>
      <c r="O76" s="227"/>
      <c r="P76" s="227"/>
      <c r="Q76" s="227"/>
      <c r="R76" s="227"/>
      <c r="S76" s="159"/>
      <c r="T76" s="48">
        <v>14</v>
      </c>
      <c r="U76" s="48">
        <v>974</v>
      </c>
      <c r="V76" s="48">
        <v>974</v>
      </c>
      <c r="W76" s="48">
        <v>0</v>
      </c>
      <c r="X76" s="48">
        <v>408988</v>
      </c>
      <c r="Y76" s="48">
        <v>983485</v>
      </c>
      <c r="Z76" s="48"/>
    </row>
    <row r="77" spans="12:26" ht="9" customHeight="1">
      <c r="L77" s="60"/>
      <c r="M77" s="26"/>
      <c r="N77" s="26"/>
      <c r="O77" s="26"/>
      <c r="P77" s="26"/>
      <c r="Q77" s="26"/>
      <c r="R77" s="26"/>
      <c r="S77" s="159"/>
      <c r="T77" s="48"/>
      <c r="U77" s="48"/>
      <c r="V77" s="48"/>
      <c r="W77" s="48"/>
      <c r="X77" s="48"/>
      <c r="Y77" s="48"/>
      <c r="Z77" s="48"/>
    </row>
    <row r="78" spans="12:26" ht="10.5" customHeight="1">
      <c r="L78" s="227" t="s">
        <v>146</v>
      </c>
      <c r="M78" s="227"/>
      <c r="N78" s="227"/>
      <c r="O78" s="227"/>
      <c r="P78" s="227"/>
      <c r="Q78" s="227"/>
      <c r="R78" s="227"/>
      <c r="S78" s="159"/>
      <c r="T78" s="48">
        <v>4</v>
      </c>
      <c r="U78" s="48">
        <v>512</v>
      </c>
      <c r="V78" s="48">
        <v>512</v>
      </c>
      <c r="W78" s="48">
        <v>0</v>
      </c>
      <c r="X78" s="48" t="s">
        <v>247</v>
      </c>
      <c r="Y78" s="48" t="s">
        <v>247</v>
      </c>
      <c r="Z78" s="48"/>
    </row>
    <row r="79" spans="12:26" ht="9" customHeight="1">
      <c r="L79" s="26"/>
      <c r="M79" s="26"/>
      <c r="N79" s="26"/>
      <c r="O79" s="26"/>
      <c r="P79" s="26"/>
      <c r="Q79" s="26"/>
      <c r="R79" s="26"/>
      <c r="S79" s="159"/>
      <c r="T79" s="48"/>
      <c r="U79" s="48"/>
      <c r="V79" s="48"/>
      <c r="W79" s="48"/>
      <c r="X79" s="48"/>
      <c r="Y79" s="48"/>
      <c r="Z79" s="48"/>
    </row>
    <row r="80" spans="12:26" ht="10.5" customHeight="1">
      <c r="L80" s="227" t="s">
        <v>147</v>
      </c>
      <c r="M80" s="227"/>
      <c r="N80" s="227"/>
      <c r="O80" s="227"/>
      <c r="P80" s="227"/>
      <c r="Q80" s="227"/>
      <c r="R80" s="227"/>
      <c r="S80" s="159"/>
      <c r="T80" s="48">
        <v>1</v>
      </c>
      <c r="U80" s="48">
        <v>240</v>
      </c>
      <c r="V80" s="48">
        <v>240</v>
      </c>
      <c r="W80" s="48">
        <v>0</v>
      </c>
      <c r="X80" s="48" t="s">
        <v>247</v>
      </c>
      <c r="Y80" s="48" t="s">
        <v>247</v>
      </c>
      <c r="Z80" s="48"/>
    </row>
    <row r="81" spans="2:25" ht="10.5" customHeight="1">
      <c r="B81" s="9"/>
      <c r="C81" s="9"/>
      <c r="D81" s="9"/>
      <c r="E81" s="9"/>
      <c r="F81" s="9"/>
      <c r="G81" s="9"/>
      <c r="H81" s="9"/>
      <c r="I81" s="9"/>
      <c r="J81" s="9"/>
      <c r="K81" s="9"/>
      <c r="L81" s="9"/>
      <c r="M81" s="9"/>
      <c r="N81" s="9"/>
      <c r="O81" s="9"/>
      <c r="P81" s="9"/>
      <c r="Q81" s="9"/>
      <c r="R81" s="9"/>
      <c r="S81" s="9"/>
      <c r="T81" s="88"/>
      <c r="U81" s="143"/>
      <c r="V81" s="9"/>
      <c r="W81" s="9"/>
      <c r="X81" s="9"/>
      <c r="Y81" s="9"/>
    </row>
    <row r="82" spans="2:21" ht="10.5" customHeight="1">
      <c r="B82" s="268" t="s">
        <v>361</v>
      </c>
      <c r="C82" s="268"/>
      <c r="D82" s="268"/>
      <c r="E82" s="8" t="s">
        <v>344</v>
      </c>
      <c r="F82" s="5" t="s">
        <v>362</v>
      </c>
      <c r="U82" s="53"/>
    </row>
    <row r="83" spans="2:7" ht="10.5" customHeight="1">
      <c r="B83" s="190" t="s">
        <v>43</v>
      </c>
      <c r="C83" s="190"/>
      <c r="D83" s="190"/>
      <c r="E83" s="8" t="s">
        <v>344</v>
      </c>
      <c r="F83" s="5" t="s">
        <v>360</v>
      </c>
      <c r="G83" s="8"/>
    </row>
    <row r="84" ht="12" customHeight="1"/>
    <row r="85" ht="12" customHeight="1"/>
    <row r="86" spans="20:25" ht="10.5" customHeight="1">
      <c r="T86" s="53"/>
      <c r="U86" s="53"/>
      <c r="V86" s="53"/>
      <c r="W86" s="53"/>
      <c r="X86" s="53"/>
      <c r="Y86" s="53"/>
    </row>
  </sheetData>
  <mergeCells count="73">
    <mergeCell ref="L66:R66"/>
    <mergeCell ref="D65:R65"/>
    <mergeCell ref="E63:R63"/>
    <mergeCell ref="C63:D63"/>
    <mergeCell ref="B83:D83"/>
    <mergeCell ref="L80:R80"/>
    <mergeCell ref="L78:R78"/>
    <mergeCell ref="L76:R76"/>
    <mergeCell ref="B82:D82"/>
    <mergeCell ref="E49:R49"/>
    <mergeCell ref="E51:R51"/>
    <mergeCell ref="L74:R74"/>
    <mergeCell ref="L72:R72"/>
    <mergeCell ref="L70:R70"/>
    <mergeCell ref="E53:R53"/>
    <mergeCell ref="E57:R57"/>
    <mergeCell ref="E59:R59"/>
    <mergeCell ref="E61:R61"/>
    <mergeCell ref="L68:R68"/>
    <mergeCell ref="E41:R41"/>
    <mergeCell ref="E43:R43"/>
    <mergeCell ref="E45:R45"/>
    <mergeCell ref="E47:R47"/>
    <mergeCell ref="E20:R20"/>
    <mergeCell ref="E22:R22"/>
    <mergeCell ref="E24:R24"/>
    <mergeCell ref="E25:R25"/>
    <mergeCell ref="E27:R27"/>
    <mergeCell ref="E29:R29"/>
    <mergeCell ref="E31:R31"/>
    <mergeCell ref="E33:R33"/>
    <mergeCell ref="E35:R35"/>
    <mergeCell ref="C53:D53"/>
    <mergeCell ref="C57:D57"/>
    <mergeCell ref="C59:D59"/>
    <mergeCell ref="C37:D37"/>
    <mergeCell ref="C39:D39"/>
    <mergeCell ref="C41:D41"/>
    <mergeCell ref="C43:D43"/>
    <mergeCell ref="E37:R37"/>
    <mergeCell ref="E39:R39"/>
    <mergeCell ref="C61:D61"/>
    <mergeCell ref="C45:D45"/>
    <mergeCell ref="C47:D47"/>
    <mergeCell ref="C49:D49"/>
    <mergeCell ref="C51:D51"/>
    <mergeCell ref="C55:D55"/>
    <mergeCell ref="C29:D29"/>
    <mergeCell ref="C31:D31"/>
    <mergeCell ref="C33:D33"/>
    <mergeCell ref="C35:D35"/>
    <mergeCell ref="C20:D20"/>
    <mergeCell ref="C22:D22"/>
    <mergeCell ref="C24:D24"/>
    <mergeCell ref="C27:D27"/>
    <mergeCell ref="C19:D19"/>
    <mergeCell ref="E15:R15"/>
    <mergeCell ref="E17:R17"/>
    <mergeCell ref="E19:R19"/>
    <mergeCell ref="C6:S7"/>
    <mergeCell ref="U5:W5"/>
    <mergeCell ref="C15:D15"/>
    <mergeCell ref="C17:D17"/>
    <mergeCell ref="E55:R55"/>
    <mergeCell ref="B3:Y3"/>
    <mergeCell ref="C11:R11"/>
    <mergeCell ref="C12:R12"/>
    <mergeCell ref="Y5:Y8"/>
    <mergeCell ref="T5:T8"/>
    <mergeCell ref="X5:X8"/>
    <mergeCell ref="U6:U8"/>
    <mergeCell ref="V6:V8"/>
    <mergeCell ref="W6:W8"/>
  </mergeCells>
  <printOptions horizontalCentered="1"/>
  <pageMargins left="0.4724409448818898" right="0.4724409448818898" top="0.7086614173228347" bottom="0.5905511811023623" header="0" footer="0"/>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B1:X84"/>
  <sheetViews>
    <sheetView view="pageBreakPreview" zoomScale="60" workbookViewId="0" topLeftCell="A1">
      <selection activeCell="B3" sqref="B3:W3"/>
    </sheetView>
  </sheetViews>
  <sheetFormatPr defaultColWidth="9.00390625" defaultRowHeight="10.5" customHeight="1"/>
  <cols>
    <col min="1" max="1" width="1.625" style="5" customWidth="1"/>
    <col min="2" max="5" width="17.125" style="5" customWidth="1"/>
    <col min="6" max="24" width="1.625" style="5" customWidth="1"/>
    <col min="25" max="16384" width="9.00390625" style="5" customWidth="1"/>
  </cols>
  <sheetData>
    <row r="1" spans="4:24" ht="10.5" customHeight="1">
      <c r="D1" s="6"/>
      <c r="E1" s="6"/>
      <c r="F1" s="6"/>
      <c r="G1" s="6"/>
      <c r="H1" s="6"/>
      <c r="I1" s="6"/>
      <c r="J1" s="6"/>
      <c r="K1" s="6"/>
      <c r="L1" s="6"/>
      <c r="M1" s="6"/>
      <c r="N1" s="6"/>
      <c r="O1" s="6"/>
      <c r="P1" s="6"/>
      <c r="Q1" s="6"/>
      <c r="R1" s="6"/>
      <c r="S1" s="6"/>
      <c r="T1" s="6"/>
      <c r="U1" s="6"/>
      <c r="V1" s="6"/>
      <c r="W1" s="6"/>
      <c r="X1" s="131" t="s">
        <v>283</v>
      </c>
    </row>
    <row r="3" spans="2:24" s="42" customFormat="1" ht="18" customHeight="1">
      <c r="B3" s="270" t="s">
        <v>339</v>
      </c>
      <c r="C3" s="270"/>
      <c r="D3" s="270"/>
      <c r="E3" s="270"/>
      <c r="F3" s="270"/>
      <c r="G3" s="270"/>
      <c r="H3" s="270"/>
      <c r="I3" s="270"/>
      <c r="J3" s="270"/>
      <c r="K3" s="270"/>
      <c r="L3" s="270"/>
      <c r="M3" s="270"/>
      <c r="N3" s="270"/>
      <c r="O3" s="270"/>
      <c r="P3" s="270"/>
      <c r="Q3" s="270"/>
      <c r="R3" s="270"/>
      <c r="S3" s="270"/>
      <c r="T3" s="270"/>
      <c r="U3" s="270"/>
      <c r="V3" s="270"/>
      <c r="W3" s="270"/>
      <c r="X3" s="27"/>
    </row>
    <row r="4" spans="2:24" ht="12.75" customHeight="1">
      <c r="B4" s="9"/>
      <c r="C4" s="9"/>
      <c r="D4" s="9"/>
      <c r="E4" s="9"/>
      <c r="F4" s="9"/>
      <c r="G4" s="9"/>
      <c r="H4" s="9"/>
      <c r="I4" s="9"/>
      <c r="J4" s="9"/>
      <c r="K4" s="9"/>
      <c r="L4" s="9"/>
      <c r="M4" s="9"/>
      <c r="N4" s="9"/>
      <c r="O4" s="9"/>
      <c r="P4" s="9"/>
      <c r="Q4" s="9"/>
      <c r="R4" s="9"/>
      <c r="S4" s="9"/>
      <c r="T4" s="9"/>
      <c r="U4" s="9"/>
      <c r="V4" s="9"/>
      <c r="W4" s="72" t="s">
        <v>314</v>
      </c>
      <c r="X4" s="23"/>
    </row>
    <row r="5" spans="2:24" ht="15.75" customHeight="1">
      <c r="B5" s="271" t="s">
        <v>174</v>
      </c>
      <c r="C5" s="272"/>
      <c r="D5" s="272"/>
      <c r="F5" s="76"/>
      <c r="G5" s="18"/>
      <c r="H5" s="18"/>
      <c r="I5" s="18"/>
      <c r="J5" s="18"/>
      <c r="K5" s="18"/>
      <c r="L5" s="18"/>
      <c r="M5" s="18"/>
      <c r="N5" s="18"/>
      <c r="O5" s="18"/>
      <c r="P5" s="18"/>
      <c r="Q5" s="18"/>
      <c r="R5" s="18"/>
      <c r="S5" s="18"/>
      <c r="T5" s="18"/>
      <c r="U5" s="18"/>
      <c r="V5" s="68"/>
      <c r="W5" s="68"/>
      <c r="X5" s="29"/>
    </row>
    <row r="6" spans="2:24" ht="15.75" customHeight="1">
      <c r="B6" s="276" t="s">
        <v>195</v>
      </c>
      <c r="C6" s="273" t="s">
        <v>240</v>
      </c>
      <c r="D6" s="273" t="s">
        <v>241</v>
      </c>
      <c r="E6" s="223" t="s">
        <v>165</v>
      </c>
      <c r="F6" s="194" t="s">
        <v>172</v>
      </c>
      <c r="G6" s="193"/>
      <c r="H6" s="193"/>
      <c r="I6" s="193"/>
      <c r="J6" s="193"/>
      <c r="K6" s="193"/>
      <c r="L6" s="193"/>
      <c r="M6" s="193"/>
      <c r="N6" s="193"/>
      <c r="O6" s="193"/>
      <c r="P6" s="193"/>
      <c r="Q6" s="193"/>
      <c r="R6" s="193"/>
      <c r="S6" s="193"/>
      <c r="T6" s="193"/>
      <c r="U6" s="193"/>
      <c r="V6" s="193"/>
      <c r="W6" s="193"/>
      <c r="X6" s="29"/>
    </row>
    <row r="7" spans="2:24" ht="15.75" customHeight="1">
      <c r="B7" s="204"/>
      <c r="C7" s="274"/>
      <c r="D7" s="274"/>
      <c r="E7" s="223"/>
      <c r="F7" s="194"/>
      <c r="G7" s="193"/>
      <c r="H7" s="193"/>
      <c r="I7" s="193"/>
      <c r="J7" s="193"/>
      <c r="K7" s="193"/>
      <c r="L7" s="193"/>
      <c r="M7" s="193"/>
      <c r="N7" s="193"/>
      <c r="O7" s="193"/>
      <c r="P7" s="193"/>
      <c r="Q7" s="193"/>
      <c r="R7" s="193"/>
      <c r="S7" s="193"/>
      <c r="T7" s="193"/>
      <c r="U7" s="193"/>
      <c r="V7" s="193"/>
      <c r="W7" s="193"/>
      <c r="X7" s="29"/>
    </row>
    <row r="8" spans="2:24" ht="15.75" customHeight="1">
      <c r="B8" s="277"/>
      <c r="C8" s="275"/>
      <c r="D8" s="275"/>
      <c r="E8" s="106"/>
      <c r="F8" s="107"/>
      <c r="G8" s="74"/>
      <c r="H8" s="74"/>
      <c r="I8" s="74"/>
      <c r="J8" s="74"/>
      <c r="K8" s="74"/>
      <c r="L8" s="74"/>
      <c r="M8" s="74"/>
      <c r="N8" s="74"/>
      <c r="O8" s="74"/>
      <c r="P8" s="74"/>
      <c r="Q8" s="74"/>
      <c r="R8" s="74"/>
      <c r="S8" s="74"/>
      <c r="T8" s="74"/>
      <c r="U8" s="74"/>
      <c r="V8" s="96"/>
      <c r="W8" s="96"/>
      <c r="X8" s="29"/>
    </row>
    <row r="9" spans="2:24" ht="12" customHeight="1">
      <c r="B9" s="23" t="s">
        <v>175</v>
      </c>
      <c r="C9" s="23" t="s">
        <v>175</v>
      </c>
      <c r="D9" s="23" t="s">
        <v>175</v>
      </c>
      <c r="E9" s="23" t="s">
        <v>175</v>
      </c>
      <c r="F9" s="104"/>
      <c r="X9" s="8"/>
    </row>
    <row r="10" ht="10.5" customHeight="1">
      <c r="F10" s="86"/>
    </row>
    <row r="11" spans="2:24" s="15" customFormat="1" ht="10.5" customHeight="1">
      <c r="B11" s="47">
        <v>9643320</v>
      </c>
      <c r="C11" s="47">
        <v>8659545</v>
      </c>
      <c r="D11" s="47">
        <v>973471</v>
      </c>
      <c r="E11" s="47">
        <v>4489997</v>
      </c>
      <c r="F11" s="93"/>
      <c r="G11" s="258" t="s">
        <v>46</v>
      </c>
      <c r="H11" s="258"/>
      <c r="I11" s="258"/>
      <c r="J11" s="258"/>
      <c r="K11" s="258"/>
      <c r="L11" s="258"/>
      <c r="M11" s="258"/>
      <c r="N11" s="258"/>
      <c r="O11" s="258"/>
      <c r="P11" s="258"/>
      <c r="Q11" s="258"/>
      <c r="R11" s="258"/>
      <c r="S11" s="258"/>
      <c r="T11" s="258"/>
      <c r="U11" s="258"/>
      <c r="V11" s="258"/>
      <c r="W11" s="37"/>
      <c r="X11" s="16"/>
    </row>
    <row r="12" spans="2:24" ht="10.5" customHeight="1">
      <c r="B12" s="48"/>
      <c r="C12" s="48"/>
      <c r="D12" s="48"/>
      <c r="E12" s="48"/>
      <c r="F12" s="94"/>
      <c r="G12" s="190" t="s">
        <v>181</v>
      </c>
      <c r="H12" s="190"/>
      <c r="I12" s="190"/>
      <c r="J12" s="190"/>
      <c r="K12" s="190"/>
      <c r="L12" s="190"/>
      <c r="M12" s="190"/>
      <c r="N12" s="190"/>
      <c r="O12" s="190"/>
      <c r="P12" s="190"/>
      <c r="Q12" s="190"/>
      <c r="R12" s="190"/>
      <c r="S12" s="190"/>
      <c r="T12" s="190"/>
      <c r="U12" s="190"/>
      <c r="V12" s="190"/>
      <c r="W12" s="22"/>
      <c r="X12" s="10"/>
    </row>
    <row r="13" spans="2:24" ht="9" customHeight="1">
      <c r="B13" s="48"/>
      <c r="C13" s="48"/>
      <c r="D13" s="48"/>
      <c r="E13" s="48"/>
      <c r="F13" s="94"/>
      <c r="H13" s="22"/>
      <c r="I13" s="22"/>
      <c r="J13" s="22"/>
      <c r="K13" s="22"/>
      <c r="L13" s="22"/>
      <c r="M13" s="22"/>
      <c r="N13" s="22"/>
      <c r="O13" s="22"/>
      <c r="P13" s="22"/>
      <c r="Q13" s="22"/>
      <c r="R13" s="22"/>
      <c r="S13" s="22"/>
      <c r="T13" s="22"/>
      <c r="U13" s="22"/>
      <c r="V13" s="22"/>
      <c r="X13" s="10"/>
    </row>
    <row r="14" spans="2:24" ht="9" customHeight="1">
      <c r="B14" s="48"/>
      <c r="C14" s="48"/>
      <c r="D14" s="48"/>
      <c r="E14" s="48"/>
      <c r="F14" s="94"/>
      <c r="W14" s="26"/>
      <c r="X14" s="10"/>
    </row>
    <row r="15" spans="2:24" ht="10.5" customHeight="1">
      <c r="B15" s="53">
        <v>2217648</v>
      </c>
      <c r="C15" s="53">
        <v>2212622</v>
      </c>
      <c r="D15" s="53">
        <v>5026</v>
      </c>
      <c r="E15" s="53">
        <v>979114</v>
      </c>
      <c r="F15" s="105"/>
      <c r="G15" s="204">
        <v>9</v>
      </c>
      <c r="H15" s="204"/>
      <c r="I15" s="190" t="s">
        <v>315</v>
      </c>
      <c r="J15" s="190"/>
      <c r="K15" s="190"/>
      <c r="L15" s="190"/>
      <c r="M15" s="190"/>
      <c r="N15" s="190"/>
      <c r="O15" s="190"/>
      <c r="P15" s="190"/>
      <c r="Q15" s="190"/>
      <c r="R15" s="190"/>
      <c r="S15" s="190"/>
      <c r="T15" s="190"/>
      <c r="U15" s="190"/>
      <c r="V15" s="190"/>
      <c r="W15" s="26"/>
      <c r="X15" s="10"/>
    </row>
    <row r="16" spans="2:24" ht="9" customHeight="1">
      <c r="B16" s="53"/>
      <c r="C16" s="53"/>
      <c r="D16" s="53"/>
      <c r="E16" s="53"/>
      <c r="F16" s="94"/>
      <c r="G16" s="8"/>
      <c r="H16" s="8"/>
      <c r="I16" s="22"/>
      <c r="J16" s="22"/>
      <c r="K16" s="22"/>
      <c r="L16" s="22"/>
      <c r="M16" s="22"/>
      <c r="N16" s="22"/>
      <c r="O16" s="22"/>
      <c r="P16" s="22"/>
      <c r="Q16" s="22"/>
      <c r="R16" s="22"/>
      <c r="S16" s="22"/>
      <c r="T16" s="22"/>
      <c r="U16" s="22"/>
      <c r="V16" s="22"/>
      <c r="W16" s="26"/>
      <c r="X16" s="10"/>
    </row>
    <row r="17" spans="2:24" ht="10.5" customHeight="1">
      <c r="B17" s="48" t="s">
        <v>247</v>
      </c>
      <c r="C17" s="48" t="s">
        <v>247</v>
      </c>
      <c r="D17" s="48" t="s">
        <v>247</v>
      </c>
      <c r="E17" s="48" t="s">
        <v>247</v>
      </c>
      <c r="F17" s="94"/>
      <c r="G17" s="204">
        <v>10</v>
      </c>
      <c r="H17" s="204"/>
      <c r="I17" s="190" t="s">
        <v>316</v>
      </c>
      <c r="J17" s="190"/>
      <c r="K17" s="190"/>
      <c r="L17" s="190"/>
      <c r="M17" s="190"/>
      <c r="N17" s="190"/>
      <c r="O17" s="190"/>
      <c r="P17" s="190"/>
      <c r="Q17" s="190"/>
      <c r="R17" s="190"/>
      <c r="S17" s="190"/>
      <c r="T17" s="190"/>
      <c r="U17" s="190"/>
      <c r="V17" s="190"/>
      <c r="W17" s="26"/>
      <c r="X17" s="10"/>
    </row>
    <row r="18" spans="2:24" ht="9" customHeight="1">
      <c r="B18" s="53"/>
      <c r="C18" s="53"/>
      <c r="D18" s="53"/>
      <c r="E18" s="53"/>
      <c r="F18" s="94"/>
      <c r="G18" s="8"/>
      <c r="H18" s="8"/>
      <c r="I18" s="22"/>
      <c r="J18" s="22"/>
      <c r="K18" s="22"/>
      <c r="L18" s="22"/>
      <c r="M18" s="22"/>
      <c r="N18" s="22"/>
      <c r="O18" s="22"/>
      <c r="P18" s="22"/>
      <c r="Q18" s="22"/>
      <c r="R18" s="22"/>
      <c r="S18" s="22"/>
      <c r="T18" s="22"/>
      <c r="U18" s="22"/>
      <c r="V18" s="22"/>
      <c r="W18" s="26"/>
      <c r="X18" s="10"/>
    </row>
    <row r="19" spans="2:24" ht="10.5" customHeight="1">
      <c r="B19" s="53">
        <v>41367</v>
      </c>
      <c r="C19" s="53">
        <v>29107</v>
      </c>
      <c r="D19" s="53">
        <v>12232</v>
      </c>
      <c r="E19" s="53">
        <v>24138</v>
      </c>
      <c r="F19" s="94"/>
      <c r="G19" s="204">
        <v>11</v>
      </c>
      <c r="H19" s="204"/>
      <c r="I19" s="190" t="s">
        <v>317</v>
      </c>
      <c r="J19" s="190"/>
      <c r="K19" s="190"/>
      <c r="L19" s="190"/>
      <c r="M19" s="190"/>
      <c r="N19" s="190"/>
      <c r="O19" s="190"/>
      <c r="P19" s="190"/>
      <c r="Q19" s="190"/>
      <c r="R19" s="190"/>
      <c r="S19" s="190"/>
      <c r="T19" s="190"/>
      <c r="U19" s="190"/>
      <c r="V19" s="190"/>
      <c r="W19" s="26"/>
      <c r="X19" s="10"/>
    </row>
    <row r="20" spans="2:24" ht="10.5" customHeight="1">
      <c r="B20" s="53"/>
      <c r="C20" s="53"/>
      <c r="D20" s="53"/>
      <c r="E20" s="53"/>
      <c r="F20" s="94"/>
      <c r="G20" s="204"/>
      <c r="H20" s="204"/>
      <c r="I20" s="269" t="s">
        <v>318</v>
      </c>
      <c r="J20" s="269"/>
      <c r="K20" s="269"/>
      <c r="L20" s="269"/>
      <c r="M20" s="269"/>
      <c r="N20" s="269"/>
      <c r="O20" s="269"/>
      <c r="P20" s="269"/>
      <c r="Q20" s="269"/>
      <c r="R20" s="269"/>
      <c r="S20" s="269"/>
      <c r="T20" s="269"/>
      <c r="U20" s="269"/>
      <c r="V20" s="269"/>
      <c r="W20" s="26"/>
      <c r="X20" s="10"/>
    </row>
    <row r="21" spans="2:24" ht="9" customHeight="1">
      <c r="B21" s="53"/>
      <c r="C21" s="53"/>
      <c r="D21" s="53"/>
      <c r="E21" s="53"/>
      <c r="F21" s="94"/>
      <c r="G21" s="8"/>
      <c r="H21" s="8"/>
      <c r="I21" s="64"/>
      <c r="J21" s="64"/>
      <c r="K21" s="64"/>
      <c r="L21" s="64"/>
      <c r="M21" s="64"/>
      <c r="N21" s="64"/>
      <c r="O21" s="64"/>
      <c r="P21" s="64"/>
      <c r="Q21" s="64"/>
      <c r="R21" s="64"/>
      <c r="S21" s="64"/>
      <c r="T21" s="64"/>
      <c r="U21" s="64"/>
      <c r="V21" s="64"/>
      <c r="W21" s="26"/>
      <c r="X21" s="10"/>
    </row>
    <row r="22" spans="2:24" ht="10.5" customHeight="1">
      <c r="B22" s="53">
        <v>194529</v>
      </c>
      <c r="C22" s="53">
        <v>70608</v>
      </c>
      <c r="D22" s="53">
        <v>123834</v>
      </c>
      <c r="E22" s="53">
        <v>116082</v>
      </c>
      <c r="F22" s="94"/>
      <c r="G22" s="204">
        <v>12</v>
      </c>
      <c r="H22" s="204"/>
      <c r="I22" s="269" t="s">
        <v>319</v>
      </c>
      <c r="J22" s="269"/>
      <c r="K22" s="269"/>
      <c r="L22" s="269"/>
      <c r="M22" s="269"/>
      <c r="N22" s="269"/>
      <c r="O22" s="269"/>
      <c r="P22" s="269"/>
      <c r="Q22" s="269"/>
      <c r="R22" s="269"/>
      <c r="S22" s="269"/>
      <c r="T22" s="269"/>
      <c r="U22" s="269"/>
      <c r="V22" s="269"/>
      <c r="W22" s="26"/>
      <c r="X22" s="10"/>
    </row>
    <row r="23" spans="2:24" ht="9" customHeight="1">
      <c r="B23" s="53"/>
      <c r="C23" s="53"/>
      <c r="D23" s="53"/>
      <c r="E23" s="53"/>
      <c r="F23" s="94"/>
      <c r="G23" s="8"/>
      <c r="H23" s="8"/>
      <c r="I23" s="21"/>
      <c r="J23" s="21"/>
      <c r="K23" s="21"/>
      <c r="L23" s="21"/>
      <c r="M23" s="21"/>
      <c r="N23" s="21"/>
      <c r="O23" s="21"/>
      <c r="P23" s="21"/>
      <c r="Q23" s="21"/>
      <c r="R23" s="21"/>
      <c r="S23" s="21"/>
      <c r="T23" s="21"/>
      <c r="U23" s="21"/>
      <c r="V23" s="21"/>
      <c r="W23" s="26"/>
      <c r="X23" s="10"/>
    </row>
    <row r="24" spans="2:24" ht="10.5" customHeight="1">
      <c r="B24" s="53">
        <v>18448</v>
      </c>
      <c r="C24" s="53">
        <v>14586</v>
      </c>
      <c r="D24" s="48" t="s">
        <v>247</v>
      </c>
      <c r="E24" s="53">
        <v>7072</v>
      </c>
      <c r="F24" s="94"/>
      <c r="G24" s="204">
        <v>13</v>
      </c>
      <c r="H24" s="204"/>
      <c r="I24" s="190" t="s">
        <v>320</v>
      </c>
      <c r="J24" s="190"/>
      <c r="K24" s="190"/>
      <c r="L24" s="190"/>
      <c r="M24" s="190"/>
      <c r="N24" s="190"/>
      <c r="O24" s="190"/>
      <c r="P24" s="190"/>
      <c r="Q24" s="190"/>
      <c r="R24" s="190"/>
      <c r="S24" s="190"/>
      <c r="T24" s="190"/>
      <c r="U24" s="190"/>
      <c r="V24" s="190"/>
      <c r="W24" s="26"/>
      <c r="X24" s="10"/>
    </row>
    <row r="25" spans="2:24" ht="10.5" customHeight="1">
      <c r="B25" s="53"/>
      <c r="C25" s="53"/>
      <c r="D25" s="53"/>
      <c r="E25" s="53"/>
      <c r="F25" s="94"/>
      <c r="G25" s="8"/>
      <c r="H25" s="8"/>
      <c r="I25" s="190" t="s">
        <v>321</v>
      </c>
      <c r="J25" s="190"/>
      <c r="K25" s="190"/>
      <c r="L25" s="190"/>
      <c r="M25" s="190"/>
      <c r="N25" s="190"/>
      <c r="O25" s="190"/>
      <c r="P25" s="190"/>
      <c r="Q25" s="190"/>
      <c r="R25" s="190"/>
      <c r="S25" s="190"/>
      <c r="T25" s="190"/>
      <c r="U25" s="190"/>
      <c r="V25" s="190"/>
      <c r="W25" s="26"/>
      <c r="X25" s="10"/>
    </row>
    <row r="26" spans="2:24" ht="9" customHeight="1">
      <c r="B26" s="53"/>
      <c r="C26" s="53"/>
      <c r="D26" s="53"/>
      <c r="E26" s="53"/>
      <c r="F26" s="94"/>
      <c r="G26" s="8"/>
      <c r="H26" s="8"/>
      <c r="I26" s="22"/>
      <c r="J26" s="22"/>
      <c r="K26" s="22"/>
      <c r="L26" s="22"/>
      <c r="M26" s="22"/>
      <c r="N26" s="22"/>
      <c r="O26" s="22"/>
      <c r="P26" s="22"/>
      <c r="Q26" s="22"/>
      <c r="R26" s="22"/>
      <c r="S26" s="22"/>
      <c r="T26" s="22"/>
      <c r="U26" s="22"/>
      <c r="V26" s="22"/>
      <c r="W26" s="26"/>
      <c r="X26" s="10"/>
    </row>
    <row r="27" spans="2:24" ht="10.5" customHeight="1">
      <c r="B27" s="53">
        <v>145880</v>
      </c>
      <c r="C27" s="53">
        <v>142237</v>
      </c>
      <c r="D27" s="53">
        <v>3307</v>
      </c>
      <c r="E27" s="53">
        <v>74124</v>
      </c>
      <c r="F27" s="105"/>
      <c r="G27" s="204">
        <v>14</v>
      </c>
      <c r="H27" s="204"/>
      <c r="I27" s="190" t="s">
        <v>322</v>
      </c>
      <c r="J27" s="190"/>
      <c r="K27" s="190"/>
      <c r="L27" s="190"/>
      <c r="M27" s="190"/>
      <c r="N27" s="190"/>
      <c r="O27" s="190"/>
      <c r="P27" s="190"/>
      <c r="Q27" s="190"/>
      <c r="R27" s="190"/>
      <c r="S27" s="190"/>
      <c r="T27" s="190"/>
      <c r="U27" s="190"/>
      <c r="V27" s="190"/>
      <c r="W27" s="26"/>
      <c r="X27" s="10"/>
    </row>
    <row r="28" spans="2:24" ht="9" customHeight="1">
      <c r="B28" s="53"/>
      <c r="C28" s="53"/>
      <c r="D28" s="53"/>
      <c r="E28" s="53"/>
      <c r="F28" s="94"/>
      <c r="G28" s="8"/>
      <c r="H28" s="8"/>
      <c r="I28" s="22"/>
      <c r="J28" s="22"/>
      <c r="K28" s="22"/>
      <c r="L28" s="22"/>
      <c r="M28" s="22"/>
      <c r="N28" s="22"/>
      <c r="O28" s="22"/>
      <c r="P28" s="22"/>
      <c r="Q28" s="22"/>
      <c r="R28" s="22"/>
      <c r="S28" s="22"/>
      <c r="T28" s="22"/>
      <c r="U28" s="22"/>
      <c r="V28" s="22"/>
      <c r="W28" s="26"/>
      <c r="X28" s="10"/>
    </row>
    <row r="29" spans="2:24" ht="10.5" customHeight="1">
      <c r="B29" s="53">
        <v>368507</v>
      </c>
      <c r="C29" s="53">
        <v>293308</v>
      </c>
      <c r="D29" s="53">
        <v>75139</v>
      </c>
      <c r="E29" s="53">
        <v>170500</v>
      </c>
      <c r="F29" s="94"/>
      <c r="G29" s="204">
        <v>15</v>
      </c>
      <c r="H29" s="204"/>
      <c r="I29" s="190" t="s">
        <v>323</v>
      </c>
      <c r="J29" s="190"/>
      <c r="K29" s="190"/>
      <c r="L29" s="190"/>
      <c r="M29" s="190"/>
      <c r="N29" s="190"/>
      <c r="O29" s="190"/>
      <c r="P29" s="190"/>
      <c r="Q29" s="190"/>
      <c r="R29" s="190"/>
      <c r="S29" s="190"/>
      <c r="T29" s="190"/>
      <c r="U29" s="190"/>
      <c r="V29" s="190"/>
      <c r="W29" s="26"/>
      <c r="X29" s="10"/>
    </row>
    <row r="30" spans="2:24" ht="9" customHeight="1">
      <c r="B30" s="53"/>
      <c r="C30" s="53"/>
      <c r="D30" s="53"/>
      <c r="E30" s="53"/>
      <c r="F30" s="94"/>
      <c r="G30" s="8"/>
      <c r="H30" s="8"/>
      <c r="I30" s="22"/>
      <c r="J30" s="22"/>
      <c r="K30" s="22"/>
      <c r="L30" s="22"/>
      <c r="M30" s="22"/>
      <c r="N30" s="22"/>
      <c r="O30" s="22"/>
      <c r="P30" s="22"/>
      <c r="Q30" s="22"/>
      <c r="R30" s="22"/>
      <c r="S30" s="22"/>
      <c r="T30" s="22"/>
      <c r="U30" s="22"/>
      <c r="V30" s="22"/>
      <c r="W30" s="26"/>
      <c r="X30" s="10"/>
    </row>
    <row r="31" spans="2:24" ht="10.5" customHeight="1">
      <c r="B31" s="53">
        <v>1128626</v>
      </c>
      <c r="C31" s="53">
        <v>872963</v>
      </c>
      <c r="D31" s="53">
        <v>255583</v>
      </c>
      <c r="E31" s="53">
        <v>598851</v>
      </c>
      <c r="F31" s="94"/>
      <c r="G31" s="204">
        <v>16</v>
      </c>
      <c r="H31" s="204"/>
      <c r="I31" s="190" t="s">
        <v>340</v>
      </c>
      <c r="J31" s="190"/>
      <c r="K31" s="190"/>
      <c r="L31" s="190"/>
      <c r="M31" s="190"/>
      <c r="N31" s="190"/>
      <c r="O31" s="190"/>
      <c r="P31" s="190"/>
      <c r="Q31" s="190"/>
      <c r="R31" s="190"/>
      <c r="S31" s="190"/>
      <c r="T31" s="190"/>
      <c r="U31" s="190"/>
      <c r="V31" s="190"/>
      <c r="W31" s="26"/>
      <c r="X31" s="10"/>
    </row>
    <row r="32" spans="2:24" ht="9" customHeight="1">
      <c r="B32" s="53"/>
      <c r="C32" s="53"/>
      <c r="D32" s="53"/>
      <c r="E32" s="53"/>
      <c r="F32" s="94"/>
      <c r="G32" s="8"/>
      <c r="H32" s="8"/>
      <c r="I32" s="22"/>
      <c r="J32" s="22"/>
      <c r="K32" s="22"/>
      <c r="L32" s="22"/>
      <c r="M32" s="22"/>
      <c r="N32" s="22"/>
      <c r="O32" s="22"/>
      <c r="P32" s="22"/>
      <c r="Q32" s="22"/>
      <c r="R32" s="22"/>
      <c r="S32" s="22"/>
      <c r="T32" s="22"/>
      <c r="U32" s="22"/>
      <c r="V32" s="22"/>
      <c r="W32" s="26"/>
      <c r="X32" s="10"/>
    </row>
    <row r="33" spans="2:24" ht="10.5" customHeight="1">
      <c r="B33" s="53">
        <v>99010</v>
      </c>
      <c r="C33" s="53">
        <v>98810</v>
      </c>
      <c r="D33" s="53">
        <v>200</v>
      </c>
      <c r="E33" s="53">
        <v>56749</v>
      </c>
      <c r="F33" s="94"/>
      <c r="G33" s="204">
        <v>17</v>
      </c>
      <c r="H33" s="204"/>
      <c r="I33" s="190" t="s">
        <v>325</v>
      </c>
      <c r="J33" s="190"/>
      <c r="K33" s="190"/>
      <c r="L33" s="190"/>
      <c r="M33" s="190"/>
      <c r="N33" s="190"/>
      <c r="O33" s="190"/>
      <c r="P33" s="190"/>
      <c r="Q33" s="190"/>
      <c r="R33" s="190"/>
      <c r="S33" s="190"/>
      <c r="T33" s="190"/>
      <c r="U33" s="190"/>
      <c r="V33" s="190"/>
      <c r="W33" s="26"/>
      <c r="X33" s="10"/>
    </row>
    <row r="34" spans="2:24" ht="9" customHeight="1">
      <c r="B34" s="53"/>
      <c r="C34" s="53"/>
      <c r="D34" s="53"/>
      <c r="E34" s="53"/>
      <c r="F34" s="94"/>
      <c r="G34" s="8"/>
      <c r="H34" s="8"/>
      <c r="I34" s="22"/>
      <c r="J34" s="22"/>
      <c r="K34" s="22"/>
      <c r="L34" s="22"/>
      <c r="M34" s="22"/>
      <c r="N34" s="22"/>
      <c r="O34" s="22"/>
      <c r="P34" s="22"/>
      <c r="Q34" s="22"/>
      <c r="R34" s="22"/>
      <c r="S34" s="22"/>
      <c r="T34" s="22"/>
      <c r="U34" s="22"/>
      <c r="V34" s="22"/>
      <c r="W34" s="26"/>
      <c r="X34" s="10"/>
    </row>
    <row r="35" spans="2:24" ht="10.5" customHeight="1">
      <c r="B35" s="53">
        <v>0</v>
      </c>
      <c r="C35" s="53">
        <v>0</v>
      </c>
      <c r="D35" s="53">
        <v>0</v>
      </c>
      <c r="E35" s="53">
        <v>0</v>
      </c>
      <c r="F35" s="94"/>
      <c r="G35" s="204">
        <v>18</v>
      </c>
      <c r="H35" s="204"/>
      <c r="I35" s="190" t="s">
        <v>326</v>
      </c>
      <c r="J35" s="190"/>
      <c r="K35" s="190"/>
      <c r="L35" s="190"/>
      <c r="M35" s="190"/>
      <c r="N35" s="190"/>
      <c r="O35" s="190"/>
      <c r="P35" s="190"/>
      <c r="Q35" s="190"/>
      <c r="R35" s="190"/>
      <c r="S35" s="190"/>
      <c r="T35" s="190"/>
      <c r="U35" s="190"/>
      <c r="V35" s="190"/>
      <c r="W35" s="26"/>
      <c r="X35" s="10"/>
    </row>
    <row r="36" spans="2:24" ht="9" customHeight="1">
      <c r="B36" s="53"/>
      <c r="C36" s="53"/>
      <c r="D36" s="53"/>
      <c r="E36" s="53"/>
      <c r="F36" s="94"/>
      <c r="H36" s="38"/>
      <c r="W36" s="26"/>
      <c r="X36" s="10"/>
    </row>
    <row r="37" spans="2:24" ht="10.5" customHeight="1">
      <c r="B37" s="53">
        <v>421437</v>
      </c>
      <c r="C37" s="53">
        <v>391896</v>
      </c>
      <c r="D37" s="53">
        <v>29541</v>
      </c>
      <c r="E37" s="53">
        <v>233068</v>
      </c>
      <c r="F37" s="94"/>
      <c r="G37" s="204">
        <v>19</v>
      </c>
      <c r="H37" s="204"/>
      <c r="I37" s="190" t="s">
        <v>327</v>
      </c>
      <c r="J37" s="190"/>
      <c r="K37" s="190"/>
      <c r="L37" s="190"/>
      <c r="M37" s="190"/>
      <c r="N37" s="190"/>
      <c r="O37" s="190"/>
      <c r="P37" s="190"/>
      <c r="Q37" s="190"/>
      <c r="R37" s="190"/>
      <c r="S37" s="190"/>
      <c r="T37" s="190"/>
      <c r="U37" s="190"/>
      <c r="V37" s="190"/>
      <c r="W37" s="26"/>
      <c r="X37" s="10"/>
    </row>
    <row r="38" spans="2:24" ht="9" customHeight="1">
      <c r="B38" s="53"/>
      <c r="C38" s="53"/>
      <c r="D38" s="53"/>
      <c r="E38" s="53"/>
      <c r="F38" s="94"/>
      <c r="G38" s="8"/>
      <c r="H38" s="8"/>
      <c r="I38" s="22"/>
      <c r="J38" s="22"/>
      <c r="K38" s="22"/>
      <c r="L38" s="22"/>
      <c r="M38" s="22"/>
      <c r="N38" s="22"/>
      <c r="O38" s="22"/>
      <c r="P38" s="22"/>
      <c r="Q38" s="22"/>
      <c r="R38" s="22"/>
      <c r="S38" s="22"/>
      <c r="T38" s="22"/>
      <c r="U38" s="22"/>
      <c r="V38" s="22"/>
      <c r="W38" s="26"/>
      <c r="X38" s="10"/>
    </row>
    <row r="39" spans="2:24" ht="10.5" customHeight="1">
      <c r="B39" s="48" t="s">
        <v>247</v>
      </c>
      <c r="C39" s="48" t="s">
        <v>247</v>
      </c>
      <c r="D39" s="48" t="s">
        <v>247</v>
      </c>
      <c r="E39" s="48" t="s">
        <v>247</v>
      </c>
      <c r="F39" s="94"/>
      <c r="G39" s="204">
        <v>20</v>
      </c>
      <c r="H39" s="204"/>
      <c r="I39" s="190" t="s">
        <v>328</v>
      </c>
      <c r="J39" s="190"/>
      <c r="K39" s="190"/>
      <c r="L39" s="190"/>
      <c r="M39" s="190"/>
      <c r="N39" s="190"/>
      <c r="O39" s="190"/>
      <c r="P39" s="190"/>
      <c r="Q39" s="190"/>
      <c r="R39" s="190"/>
      <c r="S39" s="190"/>
      <c r="T39" s="190"/>
      <c r="U39" s="190"/>
      <c r="V39" s="190"/>
      <c r="W39" s="26"/>
      <c r="X39" s="10"/>
    </row>
    <row r="40" spans="2:24" ht="9" customHeight="1">
      <c r="B40" s="53"/>
      <c r="C40" s="53"/>
      <c r="D40" s="53"/>
      <c r="E40" s="53"/>
      <c r="F40" s="94"/>
      <c r="G40" s="8"/>
      <c r="H40" s="8"/>
      <c r="I40" s="22"/>
      <c r="J40" s="22"/>
      <c r="K40" s="22"/>
      <c r="L40" s="22"/>
      <c r="M40" s="22"/>
      <c r="N40" s="22"/>
      <c r="O40" s="22"/>
      <c r="P40" s="22"/>
      <c r="Q40" s="22"/>
      <c r="R40" s="22"/>
      <c r="S40" s="22"/>
      <c r="T40" s="22"/>
      <c r="U40" s="22"/>
      <c r="V40" s="22"/>
      <c r="W40" s="26"/>
      <c r="X40" s="10"/>
    </row>
    <row r="41" spans="2:24" ht="10.5" customHeight="1">
      <c r="B41" s="53">
        <v>15551</v>
      </c>
      <c r="C41" s="53">
        <v>15454</v>
      </c>
      <c r="D41" s="53">
        <v>75</v>
      </c>
      <c r="E41" s="53">
        <v>7447</v>
      </c>
      <c r="F41" s="94"/>
      <c r="G41" s="204">
        <v>21</v>
      </c>
      <c r="H41" s="204"/>
      <c r="I41" s="269" t="s">
        <v>329</v>
      </c>
      <c r="J41" s="269"/>
      <c r="K41" s="269"/>
      <c r="L41" s="269"/>
      <c r="M41" s="269"/>
      <c r="N41" s="269"/>
      <c r="O41" s="269"/>
      <c r="P41" s="269"/>
      <c r="Q41" s="269"/>
      <c r="R41" s="269"/>
      <c r="S41" s="269"/>
      <c r="T41" s="269"/>
      <c r="U41" s="269"/>
      <c r="V41" s="269"/>
      <c r="W41" s="26"/>
      <c r="X41" s="10"/>
    </row>
    <row r="42" spans="2:24" ht="9" customHeight="1">
      <c r="B42" s="53"/>
      <c r="C42" s="53"/>
      <c r="D42" s="53"/>
      <c r="E42" s="53"/>
      <c r="F42" s="102"/>
      <c r="G42" s="8"/>
      <c r="H42" s="8"/>
      <c r="I42" s="64"/>
      <c r="J42" s="64"/>
      <c r="K42" s="64"/>
      <c r="L42" s="64"/>
      <c r="M42" s="64"/>
      <c r="N42" s="64"/>
      <c r="O42" s="64"/>
      <c r="P42" s="64"/>
      <c r="Q42" s="64"/>
      <c r="R42" s="64"/>
      <c r="S42" s="64"/>
      <c r="T42" s="64"/>
      <c r="U42" s="64"/>
      <c r="V42" s="64"/>
      <c r="X42" s="40"/>
    </row>
    <row r="43" spans="2:24" ht="10.5" customHeight="1">
      <c r="B43" s="53">
        <v>115495</v>
      </c>
      <c r="C43" s="53">
        <v>111380</v>
      </c>
      <c r="D43" s="53">
        <v>4104</v>
      </c>
      <c r="E43" s="53">
        <v>88158</v>
      </c>
      <c r="F43" s="103"/>
      <c r="G43" s="204">
        <v>22</v>
      </c>
      <c r="H43" s="204"/>
      <c r="I43" s="190" t="s">
        <v>330</v>
      </c>
      <c r="J43" s="190"/>
      <c r="K43" s="190"/>
      <c r="L43" s="190"/>
      <c r="M43" s="190"/>
      <c r="N43" s="190"/>
      <c r="O43" s="190"/>
      <c r="P43" s="190"/>
      <c r="Q43" s="190"/>
      <c r="R43" s="190"/>
      <c r="S43" s="190"/>
      <c r="T43" s="190"/>
      <c r="U43" s="190"/>
      <c r="V43" s="190"/>
      <c r="W43" s="26"/>
      <c r="X43" s="41"/>
    </row>
    <row r="44" spans="2:24" ht="9" customHeight="1">
      <c r="B44" s="53"/>
      <c r="C44" s="53"/>
      <c r="D44" s="53"/>
      <c r="E44" s="53"/>
      <c r="F44" s="94"/>
      <c r="G44" s="8"/>
      <c r="H44" s="8"/>
      <c r="I44" s="22"/>
      <c r="J44" s="22"/>
      <c r="K44" s="22"/>
      <c r="L44" s="22"/>
      <c r="M44" s="22"/>
      <c r="N44" s="22"/>
      <c r="O44" s="22"/>
      <c r="P44" s="22"/>
      <c r="Q44" s="22"/>
      <c r="R44" s="22"/>
      <c r="S44" s="22"/>
      <c r="T44" s="22"/>
      <c r="U44" s="22"/>
      <c r="V44" s="22"/>
      <c r="W44" s="26"/>
      <c r="X44" s="10"/>
    </row>
    <row r="45" spans="2:24" ht="10.5" customHeight="1">
      <c r="B45" s="53">
        <v>0</v>
      </c>
      <c r="C45" s="53">
        <v>0</v>
      </c>
      <c r="D45" s="53">
        <v>0</v>
      </c>
      <c r="E45" s="53">
        <v>0</v>
      </c>
      <c r="F45" s="94"/>
      <c r="G45" s="204">
        <v>23</v>
      </c>
      <c r="H45" s="204"/>
      <c r="I45" s="190" t="s">
        <v>331</v>
      </c>
      <c r="J45" s="190"/>
      <c r="K45" s="190"/>
      <c r="L45" s="190"/>
      <c r="M45" s="190"/>
      <c r="N45" s="190"/>
      <c r="O45" s="190"/>
      <c r="P45" s="190"/>
      <c r="Q45" s="190"/>
      <c r="R45" s="190"/>
      <c r="S45" s="190"/>
      <c r="T45" s="190"/>
      <c r="U45" s="190"/>
      <c r="V45" s="190"/>
      <c r="W45" s="26"/>
      <c r="X45" s="10"/>
    </row>
    <row r="46" spans="2:24" ht="9" customHeight="1">
      <c r="B46" s="53"/>
      <c r="C46" s="53"/>
      <c r="D46" s="53"/>
      <c r="E46" s="53"/>
      <c r="F46" s="94"/>
      <c r="H46" s="38"/>
      <c r="W46" s="26"/>
      <c r="X46" s="10"/>
    </row>
    <row r="47" spans="2:24" ht="10.5" customHeight="1">
      <c r="B47" s="53">
        <v>824115</v>
      </c>
      <c r="C47" s="53">
        <v>787767</v>
      </c>
      <c r="D47" s="53">
        <v>36348</v>
      </c>
      <c r="E47" s="53">
        <v>354391</v>
      </c>
      <c r="F47" s="94"/>
      <c r="G47" s="204">
        <v>24</v>
      </c>
      <c r="H47" s="204"/>
      <c r="I47" s="190" t="s">
        <v>332</v>
      </c>
      <c r="J47" s="190"/>
      <c r="K47" s="190"/>
      <c r="L47" s="190"/>
      <c r="M47" s="190"/>
      <c r="N47" s="190"/>
      <c r="O47" s="190"/>
      <c r="P47" s="190"/>
      <c r="Q47" s="190"/>
      <c r="R47" s="190"/>
      <c r="S47" s="190"/>
      <c r="T47" s="190"/>
      <c r="U47" s="190"/>
      <c r="V47" s="190"/>
      <c r="W47" s="26"/>
      <c r="X47" s="10"/>
    </row>
    <row r="48" spans="2:24" ht="9" customHeight="1">
      <c r="B48" s="53"/>
      <c r="C48" s="53"/>
      <c r="D48" s="53"/>
      <c r="E48" s="53"/>
      <c r="F48" s="94"/>
      <c r="G48" s="8"/>
      <c r="H48" s="8"/>
      <c r="I48" s="22"/>
      <c r="J48" s="22"/>
      <c r="K48" s="22"/>
      <c r="L48" s="22"/>
      <c r="M48" s="22"/>
      <c r="N48" s="22"/>
      <c r="O48" s="22"/>
      <c r="P48" s="22"/>
      <c r="Q48" s="22"/>
      <c r="R48" s="22"/>
      <c r="S48" s="22"/>
      <c r="T48" s="22"/>
      <c r="U48" s="22"/>
      <c r="V48" s="22"/>
      <c r="W48" s="26"/>
      <c r="X48" s="10"/>
    </row>
    <row r="49" spans="2:24" ht="10.5" customHeight="1">
      <c r="B49" s="53">
        <v>218299</v>
      </c>
      <c r="C49" s="53">
        <v>189974</v>
      </c>
      <c r="D49" s="53">
        <v>28178</v>
      </c>
      <c r="E49" s="53">
        <v>129581</v>
      </c>
      <c r="F49" s="94"/>
      <c r="G49" s="204">
        <v>25</v>
      </c>
      <c r="H49" s="204"/>
      <c r="I49" s="190" t="s">
        <v>333</v>
      </c>
      <c r="J49" s="190"/>
      <c r="K49" s="190"/>
      <c r="L49" s="190"/>
      <c r="M49" s="190"/>
      <c r="N49" s="190"/>
      <c r="O49" s="190"/>
      <c r="P49" s="190"/>
      <c r="Q49" s="190"/>
      <c r="R49" s="190"/>
      <c r="S49" s="190"/>
      <c r="T49" s="190"/>
      <c r="U49" s="190"/>
      <c r="V49" s="190"/>
      <c r="W49" s="26"/>
      <c r="X49" s="10"/>
    </row>
    <row r="50" spans="2:24" ht="9" customHeight="1">
      <c r="B50" s="53"/>
      <c r="C50" s="53"/>
      <c r="D50" s="53"/>
      <c r="E50" s="53"/>
      <c r="F50" s="94"/>
      <c r="G50" s="8"/>
      <c r="H50" s="8"/>
      <c r="I50" s="22"/>
      <c r="J50" s="22"/>
      <c r="K50" s="22"/>
      <c r="L50" s="22"/>
      <c r="M50" s="22"/>
      <c r="N50" s="22"/>
      <c r="O50" s="22"/>
      <c r="P50" s="22"/>
      <c r="Q50" s="22"/>
      <c r="R50" s="22"/>
      <c r="S50" s="22"/>
      <c r="T50" s="22"/>
      <c r="U50" s="22"/>
      <c r="V50" s="22"/>
      <c r="W50" s="26"/>
      <c r="X50" s="10"/>
    </row>
    <row r="51" spans="2:24" ht="10.5" customHeight="1">
      <c r="B51" s="53">
        <v>448799</v>
      </c>
      <c r="C51" s="53">
        <v>408067</v>
      </c>
      <c r="D51" s="53">
        <v>33929</v>
      </c>
      <c r="E51" s="53">
        <v>254389</v>
      </c>
      <c r="F51" s="105"/>
      <c r="G51" s="204">
        <v>26</v>
      </c>
      <c r="H51" s="204"/>
      <c r="I51" s="190" t="s">
        <v>334</v>
      </c>
      <c r="J51" s="190"/>
      <c r="K51" s="190"/>
      <c r="L51" s="190"/>
      <c r="M51" s="190"/>
      <c r="N51" s="190"/>
      <c r="O51" s="190"/>
      <c r="P51" s="190"/>
      <c r="Q51" s="190"/>
      <c r="R51" s="190"/>
      <c r="S51" s="190"/>
      <c r="T51" s="190"/>
      <c r="U51" s="190"/>
      <c r="V51" s="190"/>
      <c r="W51" s="26"/>
      <c r="X51" s="10"/>
    </row>
    <row r="52" spans="2:24" ht="9" customHeight="1">
      <c r="B52" s="53"/>
      <c r="C52" s="53"/>
      <c r="D52" s="53"/>
      <c r="E52" s="53"/>
      <c r="F52" s="105"/>
      <c r="G52" s="8"/>
      <c r="H52" s="8"/>
      <c r="I52" s="22"/>
      <c r="J52" s="22"/>
      <c r="K52" s="22"/>
      <c r="L52" s="22"/>
      <c r="M52" s="22"/>
      <c r="N52" s="22"/>
      <c r="O52" s="22"/>
      <c r="P52" s="22"/>
      <c r="Q52" s="22"/>
      <c r="R52" s="22"/>
      <c r="S52" s="22"/>
      <c r="T52" s="22"/>
      <c r="U52" s="22"/>
      <c r="V52" s="22"/>
      <c r="W52" s="26"/>
      <c r="X52" s="10"/>
    </row>
    <row r="53" spans="2:22" ht="10.5" customHeight="1">
      <c r="B53" s="53">
        <v>413907</v>
      </c>
      <c r="C53" s="53">
        <v>349715</v>
      </c>
      <c r="D53" s="53">
        <v>63564</v>
      </c>
      <c r="E53" s="53">
        <v>204757</v>
      </c>
      <c r="F53" s="86"/>
      <c r="G53" s="204">
        <v>27</v>
      </c>
      <c r="H53" s="204"/>
      <c r="I53" s="190" t="s">
        <v>335</v>
      </c>
      <c r="J53" s="190"/>
      <c r="K53" s="190"/>
      <c r="L53" s="190"/>
      <c r="M53" s="190"/>
      <c r="N53" s="190"/>
      <c r="O53" s="190"/>
      <c r="P53" s="190"/>
      <c r="Q53" s="190"/>
      <c r="R53" s="190"/>
      <c r="S53" s="190"/>
      <c r="T53" s="190"/>
      <c r="U53" s="190"/>
      <c r="V53" s="190"/>
    </row>
    <row r="54" spans="2:22" ht="9" customHeight="1">
      <c r="B54" s="53"/>
      <c r="C54" s="53"/>
      <c r="D54" s="53"/>
      <c r="E54" s="53"/>
      <c r="F54" s="86"/>
      <c r="G54" s="8"/>
      <c r="H54" s="8"/>
      <c r="I54" s="22"/>
      <c r="J54" s="22"/>
      <c r="K54" s="22"/>
      <c r="L54" s="22"/>
      <c r="M54" s="22"/>
      <c r="N54" s="22"/>
      <c r="O54" s="22"/>
      <c r="P54" s="22"/>
      <c r="Q54" s="22"/>
      <c r="R54" s="22"/>
      <c r="S54" s="22"/>
      <c r="T54" s="22"/>
      <c r="U54" s="22"/>
      <c r="V54" s="22"/>
    </row>
    <row r="55" spans="2:22" ht="10.5" customHeight="1">
      <c r="B55" s="53">
        <v>737684</v>
      </c>
      <c r="C55" s="53">
        <v>737684</v>
      </c>
      <c r="D55" s="48">
        <v>0</v>
      </c>
      <c r="E55" s="53">
        <v>217178</v>
      </c>
      <c r="F55" s="86"/>
      <c r="G55" s="204">
        <v>28</v>
      </c>
      <c r="H55" s="204"/>
      <c r="I55" s="225" t="s">
        <v>273</v>
      </c>
      <c r="J55" s="225"/>
      <c r="K55" s="225"/>
      <c r="L55" s="225"/>
      <c r="M55" s="225"/>
      <c r="N55" s="225"/>
      <c r="O55" s="225"/>
      <c r="P55" s="225"/>
      <c r="Q55" s="225"/>
      <c r="R55" s="225"/>
      <c r="S55" s="225"/>
      <c r="T55" s="225"/>
      <c r="U55" s="225"/>
      <c r="V55" s="225"/>
    </row>
    <row r="56" spans="2:22" ht="9" customHeight="1">
      <c r="B56" s="53"/>
      <c r="C56" s="53"/>
      <c r="D56" s="53"/>
      <c r="E56" s="53"/>
      <c r="F56" s="86"/>
      <c r="G56" s="8"/>
      <c r="H56" s="8"/>
      <c r="I56" s="22"/>
      <c r="J56" s="22"/>
      <c r="K56" s="22"/>
      <c r="L56" s="22"/>
      <c r="M56" s="22"/>
      <c r="N56" s="22"/>
      <c r="O56" s="22"/>
      <c r="P56" s="22"/>
      <c r="Q56" s="22"/>
      <c r="R56" s="22"/>
      <c r="S56" s="22"/>
      <c r="T56" s="22"/>
      <c r="U56" s="22"/>
      <c r="V56" s="22"/>
    </row>
    <row r="57" spans="2:22" ht="10.5" customHeight="1">
      <c r="B57" s="53">
        <v>48703</v>
      </c>
      <c r="C57" s="53">
        <v>29168</v>
      </c>
      <c r="D57" s="53">
        <v>19524</v>
      </c>
      <c r="E57" s="53">
        <v>28759</v>
      </c>
      <c r="F57" s="86"/>
      <c r="G57" s="204">
        <v>29</v>
      </c>
      <c r="H57" s="204"/>
      <c r="I57" s="225" t="s">
        <v>274</v>
      </c>
      <c r="J57" s="225"/>
      <c r="K57" s="225"/>
      <c r="L57" s="225"/>
      <c r="M57" s="225"/>
      <c r="N57" s="225"/>
      <c r="O57" s="225"/>
      <c r="P57" s="225"/>
      <c r="Q57" s="225"/>
      <c r="R57" s="225"/>
      <c r="S57" s="225"/>
      <c r="T57" s="225"/>
      <c r="U57" s="225"/>
      <c r="V57" s="225"/>
    </row>
    <row r="58" spans="2:8" ht="9" customHeight="1">
      <c r="B58" s="53"/>
      <c r="C58" s="53"/>
      <c r="D58" s="53"/>
      <c r="E58" s="53"/>
      <c r="F58" s="86"/>
      <c r="H58" s="39"/>
    </row>
    <row r="59" spans="2:22" ht="10.5" customHeight="1">
      <c r="B59" s="53">
        <v>283714</v>
      </c>
      <c r="C59" s="53">
        <v>236734</v>
      </c>
      <c r="D59" s="53">
        <v>46980</v>
      </c>
      <c r="E59" s="53">
        <v>138473</v>
      </c>
      <c r="F59" s="86"/>
      <c r="G59" s="204">
        <v>30</v>
      </c>
      <c r="H59" s="204"/>
      <c r="I59" s="190" t="s">
        <v>336</v>
      </c>
      <c r="J59" s="190"/>
      <c r="K59" s="190"/>
      <c r="L59" s="190"/>
      <c r="M59" s="190"/>
      <c r="N59" s="190"/>
      <c r="O59" s="190"/>
      <c r="P59" s="190"/>
      <c r="Q59" s="190"/>
      <c r="R59" s="190"/>
      <c r="S59" s="190"/>
      <c r="T59" s="190"/>
      <c r="U59" s="190"/>
      <c r="V59" s="190"/>
    </row>
    <row r="60" spans="2:22" ht="9" customHeight="1">
      <c r="B60" s="53"/>
      <c r="C60" s="53"/>
      <c r="D60" s="53"/>
      <c r="E60" s="53"/>
      <c r="F60" s="86"/>
      <c r="G60" s="8"/>
      <c r="H60" s="8"/>
      <c r="I60" s="22"/>
      <c r="J60" s="22"/>
      <c r="K60" s="22"/>
      <c r="L60" s="22"/>
      <c r="M60" s="22"/>
      <c r="N60" s="22"/>
      <c r="O60" s="22"/>
      <c r="P60" s="22"/>
      <c r="Q60" s="22"/>
      <c r="R60" s="22"/>
      <c r="S60" s="22"/>
      <c r="T60" s="22"/>
      <c r="U60" s="22"/>
      <c r="V60" s="22"/>
    </row>
    <row r="61" spans="2:22" ht="10.5" customHeight="1">
      <c r="B61" s="53">
        <v>748311</v>
      </c>
      <c r="C61" s="53">
        <v>716181</v>
      </c>
      <c r="D61" s="53">
        <v>31374</v>
      </c>
      <c r="E61" s="53">
        <v>305884</v>
      </c>
      <c r="F61" s="86"/>
      <c r="G61" s="204">
        <v>31</v>
      </c>
      <c r="H61" s="204"/>
      <c r="I61" s="190" t="s">
        <v>337</v>
      </c>
      <c r="J61" s="190"/>
      <c r="K61" s="190"/>
      <c r="L61" s="190"/>
      <c r="M61" s="190"/>
      <c r="N61" s="190"/>
      <c r="O61" s="190"/>
      <c r="P61" s="190"/>
      <c r="Q61" s="190"/>
      <c r="R61" s="190"/>
      <c r="S61" s="190"/>
      <c r="T61" s="190"/>
      <c r="U61" s="190"/>
      <c r="V61" s="190"/>
    </row>
    <row r="62" spans="2:22" ht="9" customHeight="1">
      <c r="B62" s="53"/>
      <c r="C62" s="53"/>
      <c r="D62" s="53"/>
      <c r="E62" s="53"/>
      <c r="F62" s="86"/>
      <c r="G62" s="8"/>
      <c r="H62" s="8"/>
      <c r="I62" s="22"/>
      <c r="J62" s="22"/>
      <c r="K62" s="22"/>
      <c r="L62" s="22"/>
      <c r="M62" s="22"/>
      <c r="N62" s="22"/>
      <c r="O62" s="22"/>
      <c r="P62" s="22"/>
      <c r="Q62" s="22"/>
      <c r="R62" s="22"/>
      <c r="S62" s="22"/>
      <c r="T62" s="22"/>
      <c r="U62" s="22"/>
      <c r="V62" s="22"/>
    </row>
    <row r="63" spans="2:22" ht="10.5" customHeight="1">
      <c r="B63" s="53">
        <v>1116175</v>
      </c>
      <c r="C63" s="53">
        <v>914799</v>
      </c>
      <c r="D63" s="53">
        <v>200213</v>
      </c>
      <c r="E63" s="53">
        <v>486365</v>
      </c>
      <c r="F63" s="86"/>
      <c r="G63" s="204">
        <v>32</v>
      </c>
      <c r="H63" s="204"/>
      <c r="I63" s="190" t="s">
        <v>338</v>
      </c>
      <c r="J63" s="190"/>
      <c r="K63" s="190"/>
      <c r="L63" s="190"/>
      <c r="M63" s="190"/>
      <c r="N63" s="190"/>
      <c r="O63" s="190"/>
      <c r="P63" s="190"/>
      <c r="Q63" s="190"/>
      <c r="R63" s="190"/>
      <c r="S63" s="190"/>
      <c r="T63" s="190"/>
      <c r="U63" s="190"/>
      <c r="V63" s="190"/>
    </row>
    <row r="64" spans="2:22" ht="9" customHeight="1">
      <c r="B64" s="53"/>
      <c r="C64" s="53"/>
      <c r="D64" s="53"/>
      <c r="E64" s="53"/>
      <c r="F64" s="86"/>
      <c r="G64" s="8"/>
      <c r="H64" s="8"/>
      <c r="I64" s="22"/>
      <c r="J64" s="22"/>
      <c r="K64" s="22"/>
      <c r="L64" s="22"/>
      <c r="M64" s="22"/>
      <c r="N64" s="22"/>
      <c r="O64" s="22"/>
      <c r="P64" s="22"/>
      <c r="Q64" s="22"/>
      <c r="R64" s="22"/>
      <c r="S64" s="22"/>
      <c r="T64" s="22"/>
      <c r="U64" s="22"/>
      <c r="V64" s="22"/>
    </row>
    <row r="65" spans="2:22" ht="10.5" customHeight="1">
      <c r="B65" s="53"/>
      <c r="C65" s="53"/>
      <c r="D65" s="53"/>
      <c r="E65" s="53"/>
      <c r="F65" s="86"/>
      <c r="H65" s="227" t="s">
        <v>180</v>
      </c>
      <c r="I65" s="227"/>
      <c r="J65" s="227"/>
      <c r="K65" s="227"/>
      <c r="L65" s="227"/>
      <c r="M65" s="227"/>
      <c r="N65" s="227"/>
      <c r="O65" s="227"/>
      <c r="P65" s="227"/>
      <c r="Q65" s="227"/>
      <c r="R65" s="227"/>
      <c r="S65" s="227"/>
      <c r="T65" s="227"/>
      <c r="U65" s="227"/>
      <c r="V65" s="227"/>
    </row>
    <row r="66" spans="2:22" ht="10.5" customHeight="1">
      <c r="B66" s="53">
        <v>422095</v>
      </c>
      <c r="C66" s="53">
        <v>283572</v>
      </c>
      <c r="D66" s="53">
        <v>137225</v>
      </c>
      <c r="E66" s="53">
        <v>239348</v>
      </c>
      <c r="F66" s="86"/>
      <c r="K66" s="39"/>
      <c r="L66" s="39"/>
      <c r="M66" s="39"/>
      <c r="N66" s="39"/>
      <c r="O66" s="39"/>
      <c r="P66" s="267" t="s">
        <v>182</v>
      </c>
      <c r="Q66" s="227"/>
      <c r="R66" s="227"/>
      <c r="S66" s="227"/>
      <c r="T66" s="227"/>
      <c r="U66" s="227"/>
      <c r="V66" s="227"/>
    </row>
    <row r="67" spans="2:22" ht="9" customHeight="1">
      <c r="B67" s="53"/>
      <c r="C67" s="53"/>
      <c r="D67" s="53"/>
      <c r="E67" s="53"/>
      <c r="F67" s="86"/>
      <c r="K67" s="39"/>
      <c r="L67" s="39"/>
      <c r="M67" s="39"/>
      <c r="N67" s="39"/>
      <c r="O67" s="39"/>
      <c r="P67" s="60"/>
      <c r="Q67" s="26"/>
      <c r="R67" s="26"/>
      <c r="S67" s="26"/>
      <c r="T67" s="26"/>
      <c r="U67" s="26"/>
      <c r="V67" s="26"/>
    </row>
    <row r="68" spans="2:22" ht="10.5" customHeight="1">
      <c r="B68" s="53">
        <v>1143302</v>
      </c>
      <c r="C68" s="53">
        <v>878552</v>
      </c>
      <c r="D68" s="53">
        <v>258132</v>
      </c>
      <c r="E68" s="53">
        <v>655650</v>
      </c>
      <c r="F68" s="86"/>
      <c r="K68" s="39"/>
      <c r="L68" s="39"/>
      <c r="M68" s="39"/>
      <c r="N68" s="39"/>
      <c r="O68" s="39"/>
      <c r="P68" s="267" t="s">
        <v>183</v>
      </c>
      <c r="Q68" s="227"/>
      <c r="R68" s="227"/>
      <c r="S68" s="227"/>
      <c r="T68" s="227"/>
      <c r="U68" s="227"/>
      <c r="V68" s="227"/>
    </row>
    <row r="69" spans="2:22" ht="9" customHeight="1">
      <c r="B69" s="53"/>
      <c r="C69" s="53"/>
      <c r="D69" s="53"/>
      <c r="E69" s="53"/>
      <c r="F69" s="86"/>
      <c r="K69" s="39"/>
      <c r="L69" s="39"/>
      <c r="M69" s="39"/>
      <c r="N69" s="39"/>
      <c r="O69" s="39"/>
      <c r="P69" s="60"/>
      <c r="Q69" s="26"/>
      <c r="R69" s="26"/>
      <c r="S69" s="26"/>
      <c r="T69" s="26"/>
      <c r="U69" s="26"/>
      <c r="V69" s="26"/>
    </row>
    <row r="70" spans="2:22" ht="10.5" customHeight="1">
      <c r="B70" s="53">
        <v>1261706</v>
      </c>
      <c r="C70" s="53">
        <v>1003837</v>
      </c>
      <c r="D70" s="53">
        <v>255826</v>
      </c>
      <c r="E70" s="53">
        <v>542006</v>
      </c>
      <c r="F70" s="86"/>
      <c r="K70" s="39"/>
      <c r="L70" s="39"/>
      <c r="M70" s="39"/>
      <c r="N70" s="39"/>
      <c r="O70" s="39"/>
      <c r="P70" s="267" t="s">
        <v>151</v>
      </c>
      <c r="Q70" s="227"/>
      <c r="R70" s="227"/>
      <c r="S70" s="227"/>
      <c r="T70" s="227"/>
      <c r="U70" s="227"/>
      <c r="V70" s="227"/>
    </row>
    <row r="71" spans="2:22" ht="9" customHeight="1">
      <c r="B71" s="53"/>
      <c r="C71" s="53"/>
      <c r="D71" s="53"/>
      <c r="E71" s="53"/>
      <c r="F71" s="86"/>
      <c r="K71" s="39"/>
      <c r="L71" s="39"/>
      <c r="M71" s="39"/>
      <c r="N71" s="39"/>
      <c r="O71" s="39"/>
      <c r="P71" s="60"/>
      <c r="Q71" s="26"/>
      <c r="R71" s="26"/>
      <c r="S71" s="26"/>
      <c r="T71" s="26"/>
      <c r="U71" s="26"/>
      <c r="V71" s="26"/>
    </row>
    <row r="72" spans="2:22" ht="10.5" customHeight="1">
      <c r="B72" s="53">
        <v>1255453</v>
      </c>
      <c r="C72" s="53">
        <v>1000522</v>
      </c>
      <c r="D72" s="53">
        <v>254586</v>
      </c>
      <c r="E72" s="53">
        <v>577008</v>
      </c>
      <c r="F72" s="86"/>
      <c r="K72" s="39"/>
      <c r="L72" s="39"/>
      <c r="M72" s="39"/>
      <c r="N72" s="39"/>
      <c r="O72" s="39"/>
      <c r="P72" s="267" t="s">
        <v>150</v>
      </c>
      <c r="Q72" s="227"/>
      <c r="R72" s="227"/>
      <c r="S72" s="227"/>
      <c r="T72" s="227"/>
      <c r="U72" s="227"/>
      <c r="V72" s="227"/>
    </row>
    <row r="73" spans="2:22" ht="9" customHeight="1">
      <c r="B73" s="53"/>
      <c r="C73" s="53"/>
      <c r="D73" s="53"/>
      <c r="E73" s="53"/>
      <c r="F73" s="86"/>
      <c r="K73" s="39"/>
      <c r="L73" s="39"/>
      <c r="M73" s="39"/>
      <c r="N73" s="39"/>
      <c r="O73" s="39"/>
      <c r="P73" s="60"/>
      <c r="Q73" s="26"/>
      <c r="R73" s="26"/>
      <c r="S73" s="26"/>
      <c r="T73" s="26"/>
      <c r="U73" s="26"/>
      <c r="V73" s="26"/>
    </row>
    <row r="74" spans="2:22" ht="10.5" customHeight="1">
      <c r="B74" s="53">
        <v>1737994</v>
      </c>
      <c r="C74" s="53">
        <v>1692794</v>
      </c>
      <c r="D74" s="53">
        <v>45200</v>
      </c>
      <c r="E74" s="53">
        <v>784545</v>
      </c>
      <c r="F74" s="86"/>
      <c r="P74" s="267" t="s">
        <v>148</v>
      </c>
      <c r="Q74" s="227"/>
      <c r="R74" s="227"/>
      <c r="S74" s="227"/>
      <c r="T74" s="227"/>
      <c r="U74" s="227"/>
      <c r="V74" s="227"/>
    </row>
    <row r="75" spans="2:22" ht="9" customHeight="1">
      <c r="B75" s="53"/>
      <c r="C75" s="53"/>
      <c r="D75" s="53"/>
      <c r="E75" s="53"/>
      <c r="F75" s="86"/>
      <c r="P75" s="26"/>
      <c r="Q75" s="26"/>
      <c r="R75" s="26"/>
      <c r="S75" s="26"/>
      <c r="T75" s="26"/>
      <c r="U75" s="26"/>
      <c r="V75" s="26"/>
    </row>
    <row r="76" spans="2:22" ht="10.5" customHeight="1">
      <c r="B76" s="53">
        <v>1966216</v>
      </c>
      <c r="C76" s="53">
        <v>1943714</v>
      </c>
      <c r="D76" s="53">
        <v>22502</v>
      </c>
      <c r="E76" s="53">
        <v>937662</v>
      </c>
      <c r="F76" s="86"/>
      <c r="P76" s="267" t="s">
        <v>149</v>
      </c>
      <c r="Q76" s="227"/>
      <c r="R76" s="227"/>
      <c r="S76" s="227"/>
      <c r="T76" s="227"/>
      <c r="U76" s="227"/>
      <c r="V76" s="227"/>
    </row>
    <row r="77" spans="2:22" ht="9" customHeight="1">
      <c r="B77" s="53"/>
      <c r="C77" s="53"/>
      <c r="D77" s="53"/>
      <c r="E77" s="53"/>
      <c r="F77" s="86"/>
      <c r="P77" s="60"/>
      <c r="Q77" s="26"/>
      <c r="R77" s="26"/>
      <c r="S77" s="26"/>
      <c r="T77" s="26"/>
      <c r="U77" s="26"/>
      <c r="V77" s="26"/>
    </row>
    <row r="78" spans="2:22" ht="10.5" customHeight="1">
      <c r="B78" s="48" t="s">
        <v>247</v>
      </c>
      <c r="C78" s="48" t="s">
        <v>247</v>
      </c>
      <c r="D78" s="48">
        <v>0</v>
      </c>
      <c r="E78" s="48" t="s">
        <v>247</v>
      </c>
      <c r="F78" s="86"/>
      <c r="P78" s="227" t="s">
        <v>146</v>
      </c>
      <c r="Q78" s="227"/>
      <c r="R78" s="227"/>
      <c r="S78" s="227"/>
      <c r="T78" s="227"/>
      <c r="U78" s="227"/>
      <c r="V78" s="227"/>
    </row>
    <row r="79" spans="2:22" ht="9" customHeight="1">
      <c r="B79" s="48"/>
      <c r="C79" s="48"/>
      <c r="D79" s="48"/>
      <c r="E79" s="48"/>
      <c r="F79" s="86"/>
      <c r="P79" s="26"/>
      <c r="Q79" s="26"/>
      <c r="R79" s="26"/>
      <c r="S79" s="26"/>
      <c r="T79" s="26"/>
      <c r="U79" s="26"/>
      <c r="V79" s="26"/>
    </row>
    <row r="80" spans="2:22" ht="10.5" customHeight="1">
      <c r="B80" s="48" t="s">
        <v>247</v>
      </c>
      <c r="C80" s="48" t="s">
        <v>247</v>
      </c>
      <c r="D80" s="48">
        <v>0</v>
      </c>
      <c r="E80" s="48" t="s">
        <v>247</v>
      </c>
      <c r="F80" s="86"/>
      <c r="P80" s="227" t="s">
        <v>147</v>
      </c>
      <c r="Q80" s="227"/>
      <c r="R80" s="227"/>
      <c r="S80" s="227"/>
      <c r="T80" s="227"/>
      <c r="U80" s="227"/>
      <c r="V80" s="227"/>
    </row>
    <row r="81" spans="2:23" ht="10.5" customHeight="1">
      <c r="B81" s="9"/>
      <c r="C81" s="9"/>
      <c r="D81" s="9"/>
      <c r="E81" s="9"/>
      <c r="F81" s="88"/>
      <c r="G81" s="9"/>
      <c r="H81" s="9"/>
      <c r="I81" s="9"/>
      <c r="J81" s="9"/>
      <c r="K81" s="9"/>
      <c r="L81" s="9"/>
      <c r="M81" s="9"/>
      <c r="N81" s="9"/>
      <c r="O81" s="9"/>
      <c r="P81" s="9"/>
      <c r="Q81" s="9"/>
      <c r="R81" s="9"/>
      <c r="S81" s="9"/>
      <c r="T81" s="9"/>
      <c r="U81" s="9"/>
      <c r="V81" s="9"/>
      <c r="W81" s="9"/>
    </row>
    <row r="84" spans="2:5" ht="10.5" customHeight="1">
      <c r="B84" s="53"/>
      <c r="C84" s="53"/>
      <c r="D84" s="53"/>
      <c r="E84" s="53"/>
    </row>
  </sheetData>
  <mergeCells count="69">
    <mergeCell ref="P80:V80"/>
    <mergeCell ref="G12:V12"/>
    <mergeCell ref="G11:V11"/>
    <mergeCell ref="I41:V41"/>
    <mergeCell ref="G43:H43"/>
    <mergeCell ref="I43:V43"/>
    <mergeCell ref="G45:H45"/>
    <mergeCell ref="I45:V45"/>
    <mergeCell ref="G29:H29"/>
    <mergeCell ref="I29:V29"/>
    <mergeCell ref="G31:H31"/>
    <mergeCell ref="I31:V31"/>
    <mergeCell ref="G24:H24"/>
    <mergeCell ref="I24:V24"/>
    <mergeCell ref="I25:V25"/>
    <mergeCell ref="G27:H27"/>
    <mergeCell ref="I27:V27"/>
    <mergeCell ref="G61:H61"/>
    <mergeCell ref="I61:V61"/>
    <mergeCell ref="G63:H63"/>
    <mergeCell ref="I63:V63"/>
    <mergeCell ref="P78:V78"/>
    <mergeCell ref="H65:V65"/>
    <mergeCell ref="P66:V66"/>
    <mergeCell ref="P68:V68"/>
    <mergeCell ref="P70:V70"/>
    <mergeCell ref="P72:V72"/>
    <mergeCell ref="P74:V74"/>
    <mergeCell ref="P76:V76"/>
    <mergeCell ref="G59:H59"/>
    <mergeCell ref="I59:V59"/>
    <mergeCell ref="G51:H51"/>
    <mergeCell ref="I51:V51"/>
    <mergeCell ref="G53:H53"/>
    <mergeCell ref="I53:V53"/>
    <mergeCell ref="G57:H57"/>
    <mergeCell ref="I57:V57"/>
    <mergeCell ref="G55:H55"/>
    <mergeCell ref="I55:V55"/>
    <mergeCell ref="G47:H47"/>
    <mergeCell ref="I47:V47"/>
    <mergeCell ref="G49:H49"/>
    <mergeCell ref="I49:V49"/>
    <mergeCell ref="G41:H41"/>
    <mergeCell ref="G33:H33"/>
    <mergeCell ref="I33:V33"/>
    <mergeCell ref="G35:H35"/>
    <mergeCell ref="I35:V35"/>
    <mergeCell ref="G37:H37"/>
    <mergeCell ref="I37:V37"/>
    <mergeCell ref="G39:H39"/>
    <mergeCell ref="I39:V39"/>
    <mergeCell ref="B3:W3"/>
    <mergeCell ref="F6:W7"/>
    <mergeCell ref="B5:D5"/>
    <mergeCell ref="E6:E7"/>
    <mergeCell ref="D6:D8"/>
    <mergeCell ref="C6:C8"/>
    <mergeCell ref="B6:B8"/>
    <mergeCell ref="G15:H15"/>
    <mergeCell ref="I22:V22"/>
    <mergeCell ref="G22:H22"/>
    <mergeCell ref="G19:H19"/>
    <mergeCell ref="I19:V19"/>
    <mergeCell ref="G20:H20"/>
    <mergeCell ref="I20:V20"/>
    <mergeCell ref="I15:V15"/>
    <mergeCell ref="G17:H17"/>
    <mergeCell ref="I17:V17"/>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練馬区役所</cp:lastModifiedBy>
  <cp:lastPrinted>2008-02-18T04:50:38Z</cp:lastPrinted>
  <dcterms:created xsi:type="dcterms:W3CDTF">2003-04-24T05:14:43Z</dcterms:created>
  <dcterms:modified xsi:type="dcterms:W3CDTF">2008-03-10T00:18:41Z</dcterms:modified>
  <cp:category/>
  <cp:version/>
  <cp:contentType/>
  <cp:contentStatus/>
</cp:coreProperties>
</file>