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企画部\情報政策課\40_情報化推進係\43_オープンデータ\08_公開・運用\05_公開データ\02_企画部\02_財政課\03_データセット\0000000018_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W38"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C38" i="9"/>
  <c r="BE37" i="9"/>
  <c r="AM37" i="9"/>
  <c r="C37" i="9"/>
  <c r="BE36" i="9"/>
  <c r="AM36" i="9"/>
  <c r="C36" i="9"/>
  <c r="BE35" i="9"/>
  <c r="AM35" i="9"/>
  <c r="C35" i="9"/>
  <c r="BE34" i="9"/>
  <c r="AM34" i="9"/>
  <c r="C34" i="9"/>
  <c r="U34" i="9" s="1"/>
  <c r="U35" i="9" s="1"/>
  <c r="U36" i="9" s="1"/>
  <c r="U37" i="9" s="1"/>
  <c r="U38" i="9" s="1"/>
  <c r="BW34" i="9" l="1"/>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alcChain>
</file>

<file path=xl/sharedStrings.xml><?xml version="1.0" encoding="utf-8"?>
<sst xmlns="http://schemas.openxmlformats.org/spreadsheetml/2006/main" count="1096" uniqueCount="566">
  <si>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</si>
  <si>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</si>
  <si>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</si>
  <si>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</si>
  <si>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</si>
  <si>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</si>
  <si>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</si>
  <si>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</si>
  <si>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</si>
  <si>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</si>
  <si>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</si>
  <si>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</si>
  <si>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</si>
  <si>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</si>
  <si>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</si>
  <si>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</si>
  <si>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</si>
  <si>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</si>
  <si>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</si>
  <si>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</si>
  <si>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</si>
  <si>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</si>
  <si>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</si>
  <si>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</si>
  <si>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</si>
  <si>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</si>
  <si>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</si>
  <si>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</si>
  <si>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</si>
  <si>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</si>
  <si>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</si>
  <si>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</si>
  <si>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</si>
  <si>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</si>
  <si>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</si>
  <si>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</si>
  <si>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</si>
  <si>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</si>
  <si>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</si>
  <si>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</si>
  <si>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</si>
  <si>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</si>
  <si>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</si>
  <si>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</si>
  <si>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</si>
  <si>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</si>
  <si>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</si>
  <si>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</si>
  <si>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</si>
  <si>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</si>
  <si>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</si>
  <si>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</si>
  <si>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</si>
  <si>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</si>
  <si>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</si>
  <si>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</si>
  <si>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</si>
  <si>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</si>
  <si>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</si>
  <si>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</si>
  <si>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</si>
  <si>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</si>
  <si>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</si>
  <si>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</si>
  <si>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</si>
  <si>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</si>
  <si>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</si>
  <si>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</si>
  <si>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</si>
  <si>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</si>
  <si>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</si>
  <si>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</si>
  <si>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</si>
  <si>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</si>
  <si>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</si>
  <si>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</si>
  <si>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</si>
  <si>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</si>
  <si>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</si>
  <si>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</si>
  <si>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</si>
  <si>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</si>
  <si>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</si>
  <si>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</si>
  <si>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</si>
  <si>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</si>
  <si>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</si>
  <si>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</si>
  <si>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</si>
  <si>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</si>
  <si>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</si>
  <si>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</si>
  <si>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</si>
  <si>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</si>
  <si>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</si>
  <si>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</si>
  <si>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</si>
  <si>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</si>
  <si>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</si>
  <si>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</si>
  <si>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</si>
  <si>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</si>
  <si>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</si>
  <si>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</si>
  <si>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</si>
  <si>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</si>
  <si>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</si>
  <si>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</si>
  <si>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</si>
  <si>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</si>
  <si>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</si>
  <si>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</si>
  <si>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</si>
  <si>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</si>
  <si>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</si>
  <si>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</si>
  <si>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</si>
  <si>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</si>
  <si>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</si>
  <si>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</si>
  <si>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</si>
  <si>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</si>
  <si>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</si>
  <si>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</si>
  <si>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</si>
  <si>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</si>
  <si>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</si>
  <si>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</si>
  <si>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</si>
  <si>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</si>
  <si>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</si>
  <si>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</si>
  <si>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</si>
  <si>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</si>
  <si>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</si>
  <si>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</si>
  <si>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</si>
  <si>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</si>
  <si>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</si>
  <si>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</si>
  <si>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</si>
  <si>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</si>
  <si>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</si>
  <si>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</si>
  <si>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</si>
  <si>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</si>
  <si>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</si>
  <si>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</si>
  <si>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</si>
  <si>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</si>
  <si>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</si>
  <si>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</si>
  <si>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</si>
  <si>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</si>
  <si>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</si>
  <si>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</si>
  <si>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</si>
  <si>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</si>
  <si>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</si>
  <si>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</si>
  <si>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</si>
  <si>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</si>
  <si>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</si>
  <si>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</si>
  <si>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</si>
  <si>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</si>
  <si>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</si>
  <si>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</si>
  <si>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</si>
  <si>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</si>
  <si>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</si>
  <si>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</si>
  <si>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</si>
  <si>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</si>
  <si>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</si>
  <si>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</si>
  <si>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</si>
  <si>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</si>
  <si>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</si>
  <si>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</si>
  <si>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</si>
  <si>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</si>
  <si>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</si>
  <si>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</si>
  <si>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</si>
  <si>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</si>
  <si>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</si>
  <si>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</si>
  <si>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</si>
  <si>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</si>
  <si>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</si>
  <si>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</si>
  <si>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</si>
  <si>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</si>
  <si>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</si>
  <si>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</si>
  <si>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</si>
  <si>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</si>
  <si>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</si>
  <si>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東京都練馬区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</si>
  <si>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</si>
  <si>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</si>
  <si>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</si>
  <si>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</si>
  <si>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</si>
  <si>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</si>
  <si>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</si>
  <si>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</si>
  <si>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</si>
  <si>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</si>
  <si>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</si>
  <si>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</si>
  <si>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</si>
  <si>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</si>
  <si>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</si>
  <si>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</si>
  <si>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</si>
  <si>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</si>
  <si>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</si>
  <si>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</si>
  <si>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</si>
  <si>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</si>
  <si>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</si>
  <si>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</si>
  <si>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</si>
  <si>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</si>
  <si>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</si>
  <si>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</si>
  <si>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</si>
  <si>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</si>
  <si>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</si>
  <si>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</si>
  <si>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</si>
  <si>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</si>
  <si>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</si>
  <si>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</si>
  <si>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</si>
  <si>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</si>
  <si>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</si>
  <si>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</si>
  <si>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</si>
  <si>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</si>
  <si>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</si>
  <si>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</si>
  <si>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</si>
  <si>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</si>
  <si>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</si>
  <si>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</si>
  <si>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</si>
  <si>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</si>
  <si>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</si>
  <si>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</si>
  <si>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</si>
  <si>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</si>
  <si>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</si>
  <si>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</si>
  <si>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</si>
  <si>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</si>
  <si>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</si>
  <si>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</si>
  <si>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</si>
  <si>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</si>
  <si>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</si>
  <si>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</si>
  <si>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</si>
  <si>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</si>
  <si>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</si>
  <si>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</si>
  <si>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</si>
  <si>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</si>
  <si>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</si>
  <si>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</si>
  <si>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</si>
  <si>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</si>
  <si>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</si>
  <si>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</si>
  <si>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</si>
  <si>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</si>
  <si>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</si>
  <si>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</si>
  <si>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</si>
  <si>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</si>
  <si>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</si>
  <si>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</si>
  <si>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</si>
  <si>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</si>
  <si>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</si>
  <si>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</si>
  <si>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</si>
  <si>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</si>
  <si>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</si>
  <si>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</si>
  <si>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</si>
  <si>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</si>
  <si>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</si>
  <si>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</si>
  <si>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</si>
  <si>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</si>
  <si>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</si>
  <si>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</si>
  <si>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</si>
  <si>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</si>
  <si>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</si>
  <si>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</si>
  <si>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</si>
  <si>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</si>
  <si>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</si>
  <si>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</si>
  <si>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</si>
  <si>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</si>
  <si>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</si>
  <si>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</si>
  <si>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</si>
  <si>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</si>
  <si>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駐車場整備</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</si>
  <si>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</si>
  <si>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</si>
  <si>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</si>
  <si>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</si>
  <si>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</si>
  <si>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</si>
  <si>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</si>
  <si>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</si>
  <si>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</si>
  <si>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</si>
  <si>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</si>
  <si>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</si>
  <si>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</si>
  <si>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</si>
  <si>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</si>
  <si>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</si>
  <si>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</si>
  <si>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</si>
  <si>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</si>
  <si>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</si>
  <si>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</si>
  <si>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</si>
  <si>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</si>
  <si>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</si>
  <si>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</si>
  <si>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</si>
  <si>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</si>
  <si>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</si>
  <si>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</si>
  <si>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</si>
  <si>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</si>
  <si>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</si>
  <si>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</si>
  <si>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東京都練馬区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</si>
  <si>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</si>
  <si>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</si>
  <si>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</si>
  <si>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</si>
  <si>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</si>
  <si>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</si>
  <si>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</si>
  <si>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</si>
  <si>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</si>
  <si>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</si>
  <si>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</si>
  <si>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</si>
  <si>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</si>
  <si>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</si>
  <si>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</si>
  <si>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</si>
  <si>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</si>
  <si>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</si>
  <si>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</si>
  <si>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</si>
  <si>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</si>
  <si>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</si>
  <si>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</si>
  <si>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</si>
  <si>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</si>
  <si>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</si>
  <si>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</si>
  <si>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</si>
  <si>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</si>
  <si>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</si>
  <si>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</si>
  <si>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</si>
  <si>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</si>
  <si>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</si>
  <si>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</si>
  <si>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</si>
  <si>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介護保険会計（サービス事業勘定）</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</si>
  <si>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</si>
  <si>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</si>
  <si>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</si>
  <si>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</si>
  <si>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</si>
  <si>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</si>
  <si>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</si>
  <si>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</si>
  <si>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</si>
  <si>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</si>
  <si>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</si>
  <si>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</si>
  <si>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</si>
  <si>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</si>
  <si>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</si>
  <si>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</si>
  <si>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</si>
  <si>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</si>
  <si>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</si>
  <si>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</si>
  <si>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</si>
  <si>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</si>
  <si>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</si>
  <si>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</si>
  <si>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</si>
  <si>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</si>
  <si>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</si>
  <si>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</si>
  <si>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</si>
  <si>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</si>
  <si>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</si>
  <si>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</si>
  <si>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</si>
  <si>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</si>
  <si>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</si>
  <si>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</si>
  <si>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</si>
  <si>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</si>
  <si>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</si>
  <si>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</si>
  <si>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</si>
  <si>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</si>
  <si>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</si>
  <si>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</si>
  <si>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</si>
  <si>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</si>
  <si>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</si>
  <si>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</si>
  <si>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</si>
  <si>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</si>
  <si>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</si>
  <si>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</si>
  <si>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</si>
  <si>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</si>
  <si>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</si>
  <si>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</si>
  <si>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</si>
  <si>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</si>
  <si>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</si>
  <si>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</si>
  <si>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</si>
  <si>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</si>
  <si>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</si>
  <si>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</si>
  <si>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</si>
  <si>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</si>
  <si>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</si>
  <si>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</si>
  <si>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</si>
  <si>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</si>
  <si>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</si>
  <si>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</si>
  <si>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</si>
  <si>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</si>
  <si>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</si>
  <si>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</si>
  <si>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</si>
  <si>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</si>
  <si>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</si>
  <si>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</si>
  <si>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</si>
  <si>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</si>
  <si>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</si>
  <si>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</si>
  <si>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</si>
  <si>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</si>
  <si>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</si>
  <si>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</si>
  <si>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</si>
  <si>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</si>
  <si>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</si>
  <si>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</si>
  <si>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</si>
  <si>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</si>
  <si>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</si>
  <si>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</si>
  <si>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</si>
  <si>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</si>
  <si>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</si>
  <si>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</si>
  <si>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</si>
  <si>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</si>
  <si>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</si>
  <si>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</si>
  <si>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</si>
  <si>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</si>
  <si>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</si>
  <si>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</si>
  <si>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</si>
  <si>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</si>
  <si>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</si>
  <si>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</si>
  <si>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</si>
  <si>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</si>
  <si>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</si>
  <si>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</si>
  <si>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</si>
  <si>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</si>
  <si>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</si>
  <si>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</si>
  <si>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</si>
  <si>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</si>
  <si>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</si>
  <si>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</si>
  <si>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</si>
  <si>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</si>
  <si>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</si>
  <si>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</si>
  <si>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</si>
  <si>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</si>
  <si>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</si>
  <si>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</si>
  <si>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</si>
  <si>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</si>
  <si>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</si>
  <si>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</si>
  <si>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0.66</t>
  </si>
  <si>
    <t>▲ 4.15</t>
  </si>
  <si>
    <t>一般会計</t>
  </si>
  <si>
    <t>介護保険会計（保険事業勘定）</t>
  </si>
  <si>
    <t>国民健康保険事業会計</t>
  </si>
  <si>
    <t>後期高齢者医療会計</t>
  </si>
  <si>
    <t>介護保険会計（サービス事業勘定）</t>
  </si>
  <si>
    <t>公共駐車場会計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</si>
  <si>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</si>
  <si>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</si>
  <si>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</si>
  <si>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</si>
  <si>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</si>
  <si>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</si>
  <si>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</si>
  <si>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</si>
  <si>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t>
    <phoneticPr fontId="2"/>
  </si>
  <si>
    <t>法非適用</t>
    <rPh sb="0" eb="1">
      <t>ホウ</t>
    </rPh>
    <rPh sb="1" eb="2">
      <t>ヒ</t>
    </rPh>
    <rPh sb="2" eb="4">
      <t>テキヨウ</t>
    </rPh>
    <phoneticPr fontId="2"/>
  </si>
  <si>
    <t>練馬区土地開発公社</t>
    <phoneticPr fontId="2"/>
  </si>
  <si>
    <t>練馬区環境まちづくり公社</t>
    <phoneticPr fontId="2"/>
  </si>
  <si>
    <t>練馬区文化振興協会</t>
    <phoneticPr fontId="2"/>
  </si>
  <si>
    <t>江古田駅整備株式会社</t>
    <phoneticPr fontId="2"/>
  </si>
  <si>
    <t>練馬区産業振興公社</t>
    <phoneticPr fontId="2"/>
  </si>
  <si>
    <t>練馬区障害者就労促進協会</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</si>
  <si>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</si>
  <si>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</si>
  <si>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</si>
  <si>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</si>
  <si>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</si>
  <si>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</si>
  <si>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</si>
  <si>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</si>
  <si>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</si>
  <si>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</si>
  <si>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建築後30年以上経過している建物が総延床面積の67％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組みを行う。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</si>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</sst>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2"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extLst>
            <c:ext xmlns:c16="http://schemas.microsoft.com/office/drawing/2014/chart" uri="{C3380CC4-5D6E-409C-BE32-E72D297353CC}">
              <c16:uniqueId val="{00000000-9CB3-48DA-9B23-AAB57CB9EE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33791</c:v>
                </c:pt>
                <c:pt idx="1">
                  <c:v>33685</c:v>
                </c:pt>
                <c:pt idx="2">
                  <c:v>42634</c:v>
                </c:pt>
                <c:pt idx="3">
                  <c:v>27434</c:v>
                </c:pt>
                <c:pt idx="4">
                  <c:v>39973</c:v>
                </c:pt>
              </c:numCache>
            </c:numRef>
          </c:val>
          <c:smooth val="0"/>
          <c:extLst>
            <c:ext xmlns:c16="http://schemas.microsoft.com/office/drawing/2014/chart" uri="{C3380CC4-5D6E-409C-BE32-E72D297353CC}">
              <c16:uniqueId val="{00000001-9CB3-48DA-9B23-AAB57CB9EE0A}"/>
            </c:ext>
          </c:extLst>
        </c:ser>
        <c:dLbls>
          <c:showLegendKey val="0"/>
          <c:showVal val="0"/>
          <c:showCatName val="0"/>
          <c:showSerName val="0"/>
          <c:showPercent val="0"/>
          <c:showBubbleSize val="0"/>
        </c:dLbls>
        <c:marker val="1"/>
        <c:smooth val="0"/>
        <c:axId val="102832384"/>
        <c:axId val="102859136"/>
      </c:lineChart>
      <c:catAx>
        <c:axId val="10283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59136"/>
        <c:crosses val="autoZero"/>
        <c:auto val="1"/>
        <c:lblAlgn val="ctr"/>
        <c:lblOffset val="100"/>
        <c:tickLblSkip val="1"/>
        <c:tickMarkSkip val="1"/>
        <c:noMultiLvlLbl val="0"/>
      </c:catAx>
      <c:valAx>
        <c:axId val="102859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3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3.25</c:v>
                </c:pt>
                <c:pt idx="1">
                  <c:v>2.87</c:v>
                </c:pt>
                <c:pt idx="2">
                  <c:v>2.86</c:v>
                </c:pt>
                <c:pt idx="3">
                  <c:v>3.74</c:v>
                </c:pt>
                <c:pt idx="4">
                  <c:v>4.3899999999999997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18.239999999999998</c:v>
                </c:pt>
                <c:pt idx="1">
                  <c:v>19.309999999999999</c:v>
                </c:pt>
                <c:pt idx="2">
                  <c:v>15.92</c:v>
                </c:pt>
                <c:pt idx="3">
                  <c:v>20.8</c:v>
                </c:pt>
                <c:pt idx="4">
                  <c:v>23.12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971008"/>
        <c:axId val="9897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0.53</c:v>
                </c:pt>
                <c:pt idx="2">
                  <c:v>-4.1500000000000004</c:v>
                </c:pt>
                <c:pt idx="3">
                  <c:v>5.47</c:v>
                </c:pt>
                <c:pt idx="4">
                  <c:v>1.31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971008"/>
        <c:axId val="98973184"/>
      </c:lineChart>
      <c:catAx>
        <c:axId val="9897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973184"/>
        <c:crosses val="autoZero"/>
        <c:auto val="1"/>
        <c:lblAlgn val="ctr"/>
        <c:lblOffset val="100"/>
        <c:tickLblSkip val="1"/>
        <c:tickMarkSkip val="1"/>
        <c:noMultiLvlLbl val="0"/>
      </c:catAx>
      <c:valAx>
        <c:axId val="9897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7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c:v>
                </c:pt>
                <c:pt idx="2">
                  <c:v>#N/A</c:v>
                </c:pt>
                <c:pt idx="3">
                  <c:v>0.39</c:v>
                </c:pt>
                <c:pt idx="4">
                  <c:v>#N/A</c:v>
                </c:pt>
                <c:pt idx="5">
                  <c:v>0.38</c:v>
                </c:pt>
                <c:pt idx="6">
                  <c:v>#N/A</c:v>
                </c:pt>
                <c:pt idx="7">
                  <c:v>0.36</c:v>
                </c:pt>
                <c:pt idx="8">
                  <c:v>#N/A</c:v>
                </c:pt>
                <c:pt idx="9">
                  <c:v>0.36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0.04</c:v>
                </c:pt>
                <c:pt idx="2">
                  <c:v>#N/A</c:v>
                </c:pt>
                <c:pt idx="3">
                  <c:v>0.11</c:v>
                </c:pt>
                <c:pt idx="4">
                  <c:v>#N/A</c:v>
                </c:pt>
                <c:pt idx="5">
                  <c:v>0.11</c:v>
                </c:pt>
                <c:pt idx="6">
                  <c:v>#N/A</c:v>
                </c:pt>
                <c:pt idx="7">
                  <c:v>0.35</c:v>
                </c:pt>
                <c:pt idx="8">
                  <c:v>#N/A</c:v>
                </c:pt>
                <c:pt idx="9">
                  <c:v>0.44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3.25</c:v>
                </c:pt>
                <c:pt idx="2">
                  <c:v>#N/A</c:v>
                </c:pt>
                <c:pt idx="3">
                  <c:v>2.87</c:v>
                </c:pt>
                <c:pt idx="4">
                  <c:v>#N/A</c:v>
                </c:pt>
                <c:pt idx="5">
                  <c:v>2.85</c:v>
                </c:pt>
                <c:pt idx="6">
                  <c:v>#N/A</c:v>
                </c:pt>
                <c:pt idx="7">
                  <c:v>3.74</c:v>
                </c:pt>
                <c:pt idx="8">
                  <c:v>#N/A</c:v>
                </c:pt>
                <c:pt idx="9">
                  <c:v>4.38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11808"/>
        <c:axId val="109513344"/>
      </c:barChart>
      <c:catAx>
        <c:axId val="1095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13344"/>
        <c:crosses val="autoZero"/>
        <c:auto val="1"/>
        <c:lblAlgn val="ctr"/>
        <c:lblOffset val="100"/>
        <c:tickLblSkip val="1"/>
        <c:tickMarkSkip val="1"/>
        <c:noMultiLvlLbl val="0"/>
      </c:catAx>
      <c:valAx>
        <c:axId val="10951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12449</c:v>
                </c:pt>
                <c:pt idx="5">
                  <c:v>12699</c:v>
                </c:pt>
                <c:pt idx="8">
                  <c:v>12551</c:v>
                </c:pt>
                <c:pt idx="11">
                  <c:v>12962</c:v>
                </c:pt>
                <c:pt idx="14">
                  <c:v>12625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1124</c:v>
                </c:pt>
                <c:pt idx="3">
                  <c:v>1736</c:v>
                </c:pt>
                <c:pt idx="6">
                  <c:v>1403</c:v>
                </c:pt>
                <c:pt idx="9">
                  <c:v>2067</c:v>
                </c:pt>
                <c:pt idx="12">
                  <c:v>1479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534</c:v>
                </c:pt>
                <c:pt idx="3">
                  <c:v>423</c:v>
                </c:pt>
                <c:pt idx="6">
                  <c:v>335</c:v>
                </c:pt>
                <c:pt idx="9">
                  <c:v>319</c:v>
                </c:pt>
                <c:pt idx="12">
                  <c:v>192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123</c:v>
                </c:pt>
                <c:pt idx="3">
                  <c:v>123</c:v>
                </c:pt>
                <c:pt idx="6">
                  <c:v>158</c:v>
                </c:pt>
                <c:pt idx="9">
                  <c:v>160</c:v>
                </c:pt>
                <c:pt idx="12">
                  <c:v>155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464</c:v>
                </c:pt>
                <c:pt idx="3">
                  <c:v>508</c:v>
                </c:pt>
                <c:pt idx="6">
                  <c:v>549</c:v>
                </c:pt>
                <c:pt idx="9">
                  <c:v>573</c:v>
                </c:pt>
                <c:pt idx="12">
                  <c:v>448</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8588</c:v>
                </c:pt>
                <c:pt idx="3">
                  <c:v>7769</c:v>
                </c:pt>
                <c:pt idx="6">
                  <c:v>5075</c:v>
                </c:pt>
                <c:pt idx="9">
                  <c:v>3713</c:v>
                </c:pt>
                <c:pt idx="12">
                  <c:v>3583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733440"/>
        <c:axId val="98739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-1616</c:v>
                </c:pt>
                <c:pt idx="2">
                  <c:v>#N/A</c:v>
                </c:pt>
                <c:pt idx="3">
                  <c:v>#N/A</c:v>
                </c:pt>
                <c:pt idx="4">
                  <c:v>-2140</c:v>
                </c:pt>
                <c:pt idx="5">
                  <c:v>#N/A</c:v>
                </c:pt>
                <c:pt idx="6">
                  <c:v>#N/A</c:v>
                </c:pt>
                <c:pt idx="7">
                  <c:v>-5031</c:v>
                </c:pt>
                <c:pt idx="8">
                  <c:v>#N/A</c:v>
                </c:pt>
                <c:pt idx="9">
                  <c:v>#N/A</c:v>
                </c:pt>
                <c:pt idx="10">
                  <c:v>-6130</c:v>
                </c:pt>
                <c:pt idx="11">
                  <c:v>#N/A</c:v>
                </c:pt>
                <c:pt idx="12">
                  <c:v>#N/A</c:v>
                </c:pt>
                <c:pt idx="13">
                  <c:v>-6768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733440"/>
        <c:axId val="98739712"/>
      </c:lineChart>
      <c:catAx>
        <c:axId val="987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39712"/>
        <c:crosses val="autoZero"/>
        <c:auto val="1"/>
        <c:lblAlgn val="ctr"/>
        <c:lblOffset val="100"/>
        <c:tickLblSkip val="1"/>
        <c:tickMarkSkip val="1"/>
        <c:noMultiLvlLbl val="0"/>
      </c:catAx>
      <c:valAx>
        <c:axId val="9873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173629</c:v>
                </c:pt>
                <c:pt idx="5">
                  <c:v>162026</c:v>
                </c:pt>
                <c:pt idx="8">
                  <c:v>154711</c:v>
                </c:pt>
                <c:pt idx="11">
                  <c:v>143710</c:v>
                </c:pt>
                <c:pt idx="14">
                  <c:v>133618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4370</c:v>
                </c:pt>
                <c:pt idx="5">
                  <c:v>4726</c:v>
                </c:pt>
                <c:pt idx="8">
                  <c:v>5537</c:v>
                </c:pt>
                <c:pt idx="11">
                  <c:v>6289</c:v>
                </c:pt>
                <c:pt idx="14">
                  <c:v>3796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65532</c:v>
                </c:pt>
                <c:pt idx="5">
                  <c:v>69494</c:v>
                </c:pt>
                <c:pt idx="8">
                  <c:v>68998</c:v>
                </c:pt>
                <c:pt idx="11">
                  <c:v>76732</c:v>
                </c:pt>
                <c:pt idx="14">
                  <c:v>82922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40982</c:v>
                </c:pt>
                <c:pt idx="3">
                  <c:v>38970</c:v>
                </c:pt>
                <c:pt idx="6">
                  <c:v>37781</c:v>
                </c:pt>
                <c:pt idx="9">
                  <c:v>35562</c:v>
                </c:pt>
                <c:pt idx="12">
                  <c:v>34018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1859</c:v>
                </c:pt>
                <c:pt idx="3">
                  <c:v>1883</c:v>
                </c:pt>
                <c:pt idx="6">
                  <c:v>1829</c:v>
                </c:pt>
                <c:pt idx="9">
                  <c:v>1784</c:v>
                </c:pt>
                <c:pt idx="12">
                  <c:v>1875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1306</c:v>
                </c:pt>
                <c:pt idx="3">
                  <c:v>1472</c:v>
                </c:pt>
                <c:pt idx="6">
                  <c:v>1316</c:v>
                </c:pt>
                <c:pt idx="9">
                  <c:v>1174</c:v>
                </c:pt>
                <c:pt idx="12">
                  <c:v>1031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24015</c:v>
                </c:pt>
                <c:pt idx="3">
                  <c:v>22763</c:v>
                </c:pt>
                <c:pt idx="6">
                  <c:v>22481</c:v>
                </c:pt>
                <c:pt idx="9">
                  <c:v>22732</c:v>
                </c:pt>
                <c:pt idx="12">
                  <c:v>20337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57417</c:v>
                </c:pt>
                <c:pt idx="3">
                  <c:v>53043</c:v>
                </c:pt>
                <c:pt idx="6">
                  <c:v>53776</c:v>
                </c:pt>
                <c:pt idx="9">
                  <c:v>49913</c:v>
                </c:pt>
                <c:pt idx="12">
                  <c:v>54040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330752"/>
        <c:axId val="10233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330752"/>
        <c:axId val="102332672"/>
      </c:lineChart>
      <c:catAx>
        <c:axId val="1023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32672"/>
        <c:crosses val="autoZero"/>
        <c:auto val="1"/>
        <c:lblAlgn val="ctr"/>
        <c:lblOffset val="100"/>
        <c:tickLblSkip val="1"/>
        <c:tickMarkSkip val="1"/>
        <c:noMultiLvlLbl val="0"/>
      </c:catAx>
      <c:valAx>
        <c:axId val="10233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{6670A9BE-F18A-4219-A8E1-6804A41C7237}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{5562187C-8E0E-4528-AD3E-B6DE9957FC11}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{B1CBF9A0-08DD-42A0-B40A-23127ECDB1B9}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{E1A7AEEC-FE11-4630-B7E6-93237AEF5DCC}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{D39C5391-A423-43EC-8F32-0493F7027E88}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62.2</c:v>
                </c:pt>
                <c:pt idx="4">
                  <c:v>59.7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{2F0A9386-B727-4343-84F5-3162A0240571}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{8F1FA3EE-4BB8-4732-8A22-D5269BF3E1C9}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{006A3999-2045-4998-BE8A-7CC0EA583A5A}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{434FA2F7-337C-4B69-BA40-C8314971FE5D}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{BF7305CE-C52A-41FA-BB9F-26E7241B3F17}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55</c:v>
                </c:pt>
              </c:numCache>
            </c:numRef>
          </c:xVal>
          <c:yVal>
            <c:numRef>
              <c:f>公会計指標分析・財政指標組合せ分析表!$K$55:$O$55</c:f>
              <c:numCache>
                <c:formatCode>#,##0.0;"▲ "#,##0.0</c:formatCode>
                <c:ptCount val="5"/>
                <c:pt idx="3">
                  <c:v>0</c:v>
                </c:pt>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912832"/>
        <c:axId val="109914752"/>
      </c:scatterChart>
      <c:valAx>
        <c:axId val="109912832"/>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914752"/>
        <c:crosses val="autoZero"/>
        <c:crossBetween val="midCat"/>
      </c:valAx>
      <c:valAx>
        <c:axId val="109914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91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{7E107692-43E3-4870-822F-7BCADE52BAB3}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{64EEC202-7A12-49AD-B5F2-61977BADC11A}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{043C3A43-EAFA-4F91-8C8B-7547F139786E}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{64BA661F-DD99-4D9E-A33D-E403590802AA}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{E0E19D5B-B5F3-48A1-B5EA-649B35E59484}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-0.4</c:v>
                </c:pt>
                <c:pt idx="1">
                  <c:v>-1</c:v>
                </c:pt>
                <c:pt idx="2">
                  <c:v>-2</c:v>
                </c:pt>
                <c:pt idx="3">
                  <c:v>-3</c:v>
                </c:pt>
                <c:pt idx="4">
                  <c:v>-4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{106C6277-D92F-42B9-A2EE-AACF7BDE3E3C}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{79653D6B-3997-4F6A-A98F-659982B02574}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{99446CDD-0516-47AD-BC62-E964F8B6C665}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{09915597-8E57-442D-A6D7-11FDF3E0DB2C}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{C64EDAA9-1CA2-4B7A-8A6C-554D5B332650}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510848"/>
        <c:axId val="110512768"/>
      </c:scatterChart>
      <c:valAx>
        <c:axId val="110510848"/>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512768"/>
        <c:crosses val="autoZero"/>
        <c:crossBetween val="midCat"/>
      </c:valAx>
      <c:valAx>
        <c:axId val="110512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510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実質公債費比率の分子の額は、前年度比</a:t>
          </a:r>
          <a:r>
            <a:rPr kumimoji="1" lang="en-US" altLang="ja-JP" sz="1400">
              <a:latin typeface="ＭＳ ゴシック" pitchFamily="49" charset="-128"/>
              <a:ea typeface="ＭＳ ゴシック" pitchFamily="49" charset="-128"/>
            </a:rPr>
            <a:t>638</a:t>
          </a:r>
          <a:r>
            <a:rPr kumimoji="1" lang="ja-JP" altLang="en-US" sz="1400">
              <a:latin typeface="ＭＳ ゴシック" pitchFamily="49" charset="-128"/>
              <a:ea typeface="ＭＳ ゴシック" pitchFamily="49" charset="-128"/>
            </a:rPr>
            <a:t>百万円減少した。これは、計画的な起債により元利償還金が減少したことと債務負担行為に基づく支出額が減少したことが要因である。</a:t>
          </a:r>
        </a:p>
        <a:p>
          <a:r>
            <a:rPr kumimoji="1" lang="ja-JP" altLang="en-US" sz="1400">
              <a:latin typeface="ＭＳ ゴシック" pitchFamily="49" charset="-128"/>
              <a:ea typeface="ＭＳ ゴシック" pitchFamily="49" charset="-128"/>
            </a:rPr>
            <a:t>　今後は、公共施設の改修改築需要等が増大していくなか、世代間の負担の公平性を保つため、金利動向と将来世代への負担を配慮しながら、積極的に起債を活用していくが、将来を見据えた計画的な起債により健全な状態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将来負担比率の分子の額は、前年度比で</a:t>
          </a:r>
          <a:r>
            <a:rPr kumimoji="1" lang="en-US" altLang="ja-JP" sz="1400">
              <a:latin typeface="ＭＳ ゴシック" pitchFamily="49" charset="-128"/>
              <a:ea typeface="ＭＳ ゴシック" pitchFamily="49" charset="-128"/>
            </a:rPr>
            <a:t>6,531</a:t>
          </a:r>
          <a:r>
            <a:rPr kumimoji="1" lang="ja-JP" altLang="en-US" sz="1400">
              <a:latin typeface="ＭＳ ゴシック" pitchFamily="49" charset="-128"/>
              <a:ea typeface="ＭＳ ゴシック" pitchFamily="49" charset="-128"/>
            </a:rPr>
            <a:t>百万円増加した。これは、平成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年度に公園用地買収などで例年より多い約</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億円の起債発行を行ったことで、地方債現在高が約</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億円増加したことが主な要因である。</a:t>
          </a: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建築後</a:t>
          </a:r>
          <a:r>
            <a:rPr kumimoji="1" lang="en-US" altLang="ja-JP" sz="1300">
              <a:latin typeface="ＭＳ Ｐゴシック"/>
            </a:rPr>
            <a:t>30</a:t>
          </a:r>
          <a:r>
            <a:rPr kumimoji="1" lang="ja-JP" altLang="en-US" sz="1300">
              <a:latin typeface="ＭＳ Ｐゴシック"/>
            </a:rPr>
            <a:t>年以上経過している建物が総延床面積の</a:t>
          </a:r>
          <a:r>
            <a:rPr kumimoji="1" lang="en-US" altLang="ja-JP" sz="1300">
              <a:latin typeface="ＭＳ Ｐゴシック"/>
            </a:rPr>
            <a:t>67</a:t>
          </a:r>
          <a:r>
            <a:rPr kumimoji="1" lang="ja-JP" altLang="en-US" sz="1300">
              <a:latin typeface="ＭＳ Ｐゴシック"/>
            </a:rPr>
            <a:t>％となっており、有形固定資産減価償却率は類似団体に比べ高い水準となっている。公共施設総合管理計画に基づき、目標使用可能年数を</a:t>
          </a:r>
          <a:r>
            <a:rPr kumimoji="1" lang="en-US" altLang="ja-JP" sz="1300">
              <a:latin typeface="ＭＳ Ｐゴシック"/>
            </a:rPr>
            <a:t>80</a:t>
          </a:r>
          <a:r>
            <a:rPr kumimoji="1" lang="ja-JP" altLang="en-US" sz="1300">
              <a:latin typeface="ＭＳ Ｐゴシック"/>
            </a:rPr>
            <a:t>年とするなど長寿命化、改修メニューの絞り込み、新築改築時の施設規模精査等の取り組みを行う。</a:t>
          </a:r>
        </a:p>
        <a:p>
          <a:endParaRPr kumimoji="1" lang="ja-JP" altLang="en-US" sz="13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1" name="直線コネクタ 70"/>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2"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3" name="直線コネクタ 72"/>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27110</xdr:rowOff>
    </xdr:from>
    <xdr:ext cx="405111" cy="259045"/>
    <xdr:sp macro="" textlink="">
      <xdr:nvSpPr>
        <xdr:cNvPr id="76"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7" name="フローチャート : 判断 76"/>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8" name="フローチャート : 判断 77"/>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51012</xdr:rowOff>
    </xdr:from>
    <xdr:to>
      <xdr:col>3</xdr:col>
      <xdr:colOff>1222375</xdr:colOff>
      <xdr:row>28</xdr:row>
      <xdr:rowOff>152612</xdr:rowOff>
    </xdr:to>
    <xdr:sp macro="" textlink="">
      <xdr:nvSpPr>
        <xdr:cNvPr id="84" name="円/楕円 83"/>
        <xdr:cNvSpPr/>
      </xdr:nvSpPr>
      <xdr:spPr>
        <a:xfrm>
          <a:off x="47117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73889</xdr:rowOff>
    </xdr:from>
    <xdr:ext cx="405111" cy="259045"/>
    <xdr:sp macro="" textlink="">
      <xdr:nvSpPr>
        <xdr:cNvPr id="85" name="有形固定資産減価償却率該当値テキスト"/>
        <xdr:cNvSpPr txBox="1"/>
      </xdr:nvSpPr>
      <xdr:spPr>
        <a:xfrm>
          <a:off x="4813300" y="548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132503</xdr:rowOff>
    </xdr:from>
    <xdr:to>
      <xdr:col>3</xdr:col>
      <xdr:colOff>511175</xdr:colOff>
      <xdr:row>28</xdr:row>
      <xdr:rowOff>62653</xdr:rowOff>
    </xdr:to>
    <xdr:sp macro="" textlink="">
      <xdr:nvSpPr>
        <xdr:cNvPr id="86" name="円/楕円 85"/>
        <xdr:cNvSpPr/>
      </xdr:nvSpPr>
      <xdr:spPr>
        <a:xfrm>
          <a:off x="4000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11853</xdr:rowOff>
    </xdr:from>
    <xdr:to>
      <xdr:col>3</xdr:col>
      <xdr:colOff>1171575</xdr:colOff>
      <xdr:row>28</xdr:row>
      <xdr:rowOff>101812</xdr:rowOff>
    </xdr:to>
    <xdr:cxnSp macro="">
      <xdr:nvCxnSpPr>
        <xdr:cNvPr id="87" name="直線コネクタ 86"/>
        <xdr:cNvCxnSpPr/>
      </xdr:nvCxnSpPr>
      <xdr:spPr>
        <a:xfrm>
          <a:off x="4051300" y="5593503"/>
          <a:ext cx="7112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125747</xdr:rowOff>
    </xdr:from>
    <xdr:ext cx="405111" cy="259045"/>
    <xdr:sp macro="" textlink="">
      <xdr:nvSpPr>
        <xdr:cNvPr id="88" name="n_1aveValue有形固定資産減価償却率"/>
        <xdr:cNvSpPr txBox="1"/>
      </xdr:nvSpPr>
      <xdr:spPr>
        <a:xfrm>
          <a:off x="3836043"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79180</xdr:rowOff>
    </xdr:from>
    <xdr:ext cx="405111" cy="259045"/>
    <xdr:sp macro="" textlink="">
      <xdr:nvSpPr>
        <xdr:cNvPr id="89" name="n_1mainValue有形固定資産減価償却率"/>
        <xdr:cNvSpPr txBox="1"/>
      </xdr:nvSpPr>
      <xdr:spPr>
        <a:xfrm>
          <a:off x="3836043"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25908</xdr:rowOff>
    </xdr:from>
    <xdr:to>
      <xdr:col>6</xdr:col>
      <xdr:colOff>510540</xdr:colOff>
      <xdr:row>41</xdr:row>
      <xdr:rowOff>73914</xdr:rowOff>
    </xdr:to>
    <xdr:cxnSp macro="">
      <xdr:nvCxnSpPr>
        <xdr:cNvPr id="55" name="直線コネクタ 54"/>
        <xdr:cNvCxnSpPr/>
      </xdr:nvCxnSpPr>
      <xdr:spPr>
        <a:xfrm flipV="1">
          <a:off x="4634865" y="585520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77741</xdr:rowOff>
    </xdr:from>
    <xdr:ext cx="405111" cy="259045"/>
    <xdr:sp macro="" textlink="">
      <xdr:nvSpPr>
        <xdr:cNvPr id="56" name="【道路】&#10;有形固定資産減価償却率最小値テキスト"/>
        <xdr:cNvSpPr txBox="1"/>
      </xdr:nvSpPr>
      <xdr:spPr>
        <a:xfrm>
          <a:off x="4724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41</xdr:row>
      <xdr:rowOff>73914</xdr:rowOff>
    </xdr:from>
    <xdr:to>
      <xdr:col>6</xdr:col>
      <xdr:colOff>600075</xdr:colOff>
      <xdr:row>41</xdr:row>
      <xdr:rowOff>73914</xdr:rowOff>
    </xdr:to>
    <xdr:cxnSp macro="">
      <xdr:nvCxnSpPr>
        <xdr:cNvPr id="57" name="直線コネクタ 56"/>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144035</xdr:rowOff>
    </xdr:from>
    <xdr:ext cx="405111" cy="259045"/>
    <xdr:sp macro="" textlink="">
      <xdr:nvSpPr>
        <xdr:cNvPr id="58" name="【道路】&#10;有形固定資産減価償却率最大値テキスト"/>
        <xdr:cNvSpPr txBox="1"/>
      </xdr:nvSpPr>
      <xdr:spPr>
        <a:xfrm>
          <a:off x="47244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34</xdr:row>
      <xdr:rowOff>25908</xdr:rowOff>
    </xdr:from>
    <xdr:to>
      <xdr:col>6</xdr:col>
      <xdr:colOff>600075</xdr:colOff>
      <xdr:row>34</xdr:row>
      <xdr:rowOff>25908</xdr:rowOff>
    </xdr:to>
    <xdr:cxnSp macro="">
      <xdr:nvCxnSpPr>
        <xdr:cNvPr id="59" name="直線コネクタ 58"/>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52849</xdr:rowOff>
    </xdr:from>
    <xdr:ext cx="405111" cy="259045"/>
    <xdr:sp macro="" textlink="">
      <xdr:nvSpPr>
        <xdr:cNvPr id="60" name="【道路】&#10;有形固定資産減価償却率平均値テキスト"/>
        <xdr:cNvSpPr txBox="1"/>
      </xdr:nvSpPr>
      <xdr:spPr>
        <a:xfrm>
          <a:off x="4724400" y="639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29972</xdr:rowOff>
    </xdr:from>
    <xdr:to>
      <xdr:col>6</xdr:col>
      <xdr:colOff>561975</xdr:colOff>
      <xdr:row>38</xdr:row>
      <xdr:rowOff>131572</xdr:rowOff>
    </xdr:to>
    <xdr:sp macro="" textlink="">
      <xdr:nvSpPr>
        <xdr:cNvPr id="61" name="フローチャート : 判断 60"/>
        <xdr:cNvSpPr/>
      </xdr:nvSpPr>
      <xdr:spPr>
        <a:xfrm>
          <a:off x="4584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77978</xdr:rowOff>
    </xdr:from>
    <xdr:to>
      <xdr:col>5</xdr:col>
      <xdr:colOff>409575</xdr:colOff>
      <xdr:row>38</xdr:row>
      <xdr:rowOff>8128</xdr:rowOff>
    </xdr:to>
    <xdr:sp macro="" textlink="">
      <xdr:nvSpPr>
        <xdr:cNvPr id="62" name="フローチャート : 判断 61"/>
        <xdr:cNvSpPr/>
      </xdr:nvSpPr>
      <xdr:spPr>
        <a:xfrm>
          <a:off x="3746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41402</xdr:rowOff>
    </xdr:from>
    <xdr:to>
      <xdr:col>6</xdr:col>
      <xdr:colOff>561975</xdr:colOff>
      <xdr:row>38</xdr:row>
      <xdr:rowOff>143002</xdr:rowOff>
    </xdr:to>
    <xdr:sp macro="" textlink="">
      <xdr:nvSpPr>
        <xdr:cNvPr id="68" name="円/楕円 67"/>
        <xdr:cNvSpPr/>
      </xdr:nvSpPr>
      <xdr:spPr>
        <a:xfrm>
          <a:off x="4584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19829</xdr:rowOff>
    </xdr:from>
    <xdr:ext cx="405111" cy="259045"/>
    <xdr:sp macro="" textlink="">
      <xdr:nvSpPr>
        <xdr:cNvPr id="69" name="【道路】&#10;有形固定資産減価償却率該当値テキスト"/>
        <xdr:cNvSpPr txBox="1"/>
      </xdr:nvSpPr>
      <xdr:spPr>
        <a:xfrm>
          <a:off x="4724400"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100838</xdr:rowOff>
    </xdr:from>
    <xdr:to>
      <xdr:col>5</xdr:col>
      <xdr:colOff>409575</xdr:colOff>
      <xdr:row>38</xdr:row>
      <xdr:rowOff>30988</xdr:rowOff>
    </xdr:to>
    <xdr:sp macro="" textlink="">
      <xdr:nvSpPr>
        <xdr:cNvPr id="70" name="円/楕円 69"/>
        <xdr:cNvSpPr/>
      </xdr:nvSpPr>
      <xdr:spPr>
        <a:xfrm>
          <a:off x="3746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151638</xdr:rowOff>
    </xdr:from>
    <xdr:to>
      <xdr:col>6</xdr:col>
      <xdr:colOff>511175</xdr:colOff>
      <xdr:row>38</xdr:row>
      <xdr:rowOff>92202</xdr:rowOff>
    </xdr:to>
    <xdr:cxnSp macro="">
      <xdr:nvCxnSpPr>
        <xdr:cNvPr id="71" name="直線コネクタ 70"/>
        <xdr:cNvCxnSpPr/>
      </xdr:nvCxnSpPr>
      <xdr:spPr>
        <a:xfrm>
          <a:off x="3797300" y="6495288"/>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24655</xdr:rowOff>
    </xdr:from>
    <xdr:ext cx="405111" cy="259045"/>
    <xdr:sp macro="" textlink="">
      <xdr:nvSpPr>
        <xdr:cNvPr id="72" name="n_1aveValue【道路】&#10;有形固定資産減価償却率"/>
        <xdr:cNvSpPr txBox="1"/>
      </xdr:nvSpPr>
      <xdr:spPr>
        <a:xfrm>
          <a:off x="3582043"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22115</xdr:rowOff>
    </xdr:from>
    <xdr:ext cx="405111" cy="259045"/>
    <xdr:sp macro="" textlink="">
      <xdr:nvSpPr>
        <xdr:cNvPr id="73" name="n_1mainValue【道路】&#10;有形固定資産減価償却率"/>
        <xdr:cNvSpPr txBox="1"/>
      </xdr:nvSpPr>
      <xdr:spPr>
        <a:xfrm>
          <a:off x="3582043"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98" name="直線コネクタ 97"/>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99"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100" name="直線コネクタ 99"/>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101"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102" name="直線コネクタ 101"/>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135653</xdr:rowOff>
    </xdr:from>
    <xdr:ext cx="469744" cy="259045"/>
    <xdr:sp macro="" textlink="">
      <xdr:nvSpPr>
        <xdr:cNvPr id="103" name="【道路】&#10;一人当たり延長平均値テキスト"/>
        <xdr:cNvSpPr txBox="1"/>
      </xdr:nvSpPr>
      <xdr:spPr>
        <a:xfrm>
          <a:off x="10566400" y="665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104" name="フローチャート : 判断 103"/>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105" name="フローチャート : 判断 104"/>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119888</xdr:rowOff>
    </xdr:from>
    <xdr:to>
      <xdr:col>15</xdr:col>
      <xdr:colOff>231775</xdr:colOff>
      <xdr:row>38</xdr:row>
      <xdr:rowOff>50038</xdr:rowOff>
    </xdr:to>
    <xdr:sp macro="" textlink="">
      <xdr:nvSpPr>
        <xdr:cNvPr id="111" name="円/楕円 110"/>
        <xdr:cNvSpPr/>
      </xdr:nvSpPr>
      <xdr:spPr>
        <a:xfrm>
          <a:off x="10426700" y="64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142765</xdr:rowOff>
    </xdr:from>
    <xdr:ext cx="469744" cy="259045"/>
    <xdr:sp macro="" textlink="">
      <xdr:nvSpPr>
        <xdr:cNvPr id="112" name="【道路】&#10;一人当たり延長該当値テキスト"/>
        <xdr:cNvSpPr txBox="1"/>
      </xdr:nvSpPr>
      <xdr:spPr>
        <a:xfrm>
          <a:off x="10566400"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117602</xdr:rowOff>
    </xdr:from>
    <xdr:to>
      <xdr:col>14</xdr:col>
      <xdr:colOff>79375</xdr:colOff>
      <xdr:row>38</xdr:row>
      <xdr:rowOff>47752</xdr:rowOff>
    </xdr:to>
    <xdr:sp macro="" textlink="">
      <xdr:nvSpPr>
        <xdr:cNvPr id="113" name="円/楕円 112"/>
        <xdr:cNvSpPr/>
      </xdr:nvSpPr>
      <xdr:spPr>
        <a:xfrm>
          <a:off x="95885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168402</xdr:rowOff>
    </xdr:from>
    <xdr:to>
      <xdr:col>15</xdr:col>
      <xdr:colOff>180975</xdr:colOff>
      <xdr:row>37</xdr:row>
      <xdr:rowOff>170688</xdr:rowOff>
    </xdr:to>
    <xdr:cxnSp macro="">
      <xdr:nvCxnSpPr>
        <xdr:cNvPr id="114" name="直線コネクタ 113"/>
        <xdr:cNvCxnSpPr/>
      </xdr:nvCxnSpPr>
      <xdr:spPr>
        <a:xfrm>
          <a:off x="9639300" y="65120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31</xdr:row>
      <xdr:rowOff>68089</xdr:rowOff>
    </xdr:from>
    <xdr:ext cx="469744" cy="259045"/>
    <xdr:sp macro="" textlink="">
      <xdr:nvSpPr>
        <xdr:cNvPr id="115"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38879</xdr:rowOff>
    </xdr:from>
    <xdr:ext cx="469744" cy="259045"/>
    <xdr:sp macro="" textlink="">
      <xdr:nvSpPr>
        <xdr:cNvPr id="116" name="n_1mainValue【道路】&#10;一人当たり延長"/>
        <xdr:cNvSpPr txBox="1"/>
      </xdr:nvSpPr>
      <xdr:spPr>
        <a:xfrm>
          <a:off x="9391727" y="65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43" name="直線コネクタ 142"/>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44"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45" name="直線コネクタ 14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6"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7" name="直線コネクタ 14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8"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9" name="フローチャート : 判断 148"/>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50" name="フローチャート : 判断 149"/>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11249</xdr:rowOff>
    </xdr:from>
    <xdr:to>
      <xdr:col>6</xdr:col>
      <xdr:colOff>561975</xdr:colOff>
      <xdr:row>62</xdr:row>
      <xdr:rowOff>112849</xdr:rowOff>
    </xdr:to>
    <xdr:sp macro="" textlink="">
      <xdr:nvSpPr>
        <xdr:cNvPr id="156" name="円/楕円 155"/>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161126</xdr:rowOff>
    </xdr:from>
    <xdr:ext cx="405111" cy="259045"/>
    <xdr:sp macro="" textlink="">
      <xdr:nvSpPr>
        <xdr:cNvPr id="157" name="【橋りょう・トンネル】&#10;有形固定資産減価償却率該当値テキスト"/>
        <xdr:cNvSpPr txBox="1"/>
      </xdr:nvSpPr>
      <xdr:spPr>
        <a:xfrm>
          <a:off x="47244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112485</xdr:rowOff>
    </xdr:from>
    <xdr:to>
      <xdr:col>5</xdr:col>
      <xdr:colOff>409575</xdr:colOff>
      <xdr:row>63</xdr:row>
      <xdr:rowOff>42635</xdr:rowOff>
    </xdr:to>
    <xdr:sp macro="" textlink="">
      <xdr:nvSpPr>
        <xdr:cNvPr id="158" name="円/楕円 157"/>
        <xdr:cNvSpPr/>
      </xdr:nvSpPr>
      <xdr:spPr>
        <a:xfrm>
          <a:off x="3746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62049</xdr:rowOff>
    </xdr:from>
    <xdr:to>
      <xdr:col>6</xdr:col>
      <xdr:colOff>511175</xdr:colOff>
      <xdr:row>62</xdr:row>
      <xdr:rowOff>163285</xdr:rowOff>
    </xdr:to>
    <xdr:cxnSp macro="">
      <xdr:nvCxnSpPr>
        <xdr:cNvPr id="159" name="直線コネクタ 158"/>
        <xdr:cNvCxnSpPr/>
      </xdr:nvCxnSpPr>
      <xdr:spPr>
        <a:xfrm flipV="1">
          <a:off x="3797300" y="10691949"/>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67327</xdr:rowOff>
    </xdr:from>
    <xdr:ext cx="405111" cy="259045"/>
    <xdr:sp macro="" textlink="">
      <xdr:nvSpPr>
        <xdr:cNvPr id="160"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33762</xdr:rowOff>
    </xdr:from>
    <xdr:ext cx="405111" cy="259045"/>
    <xdr:sp macro="" textlink="">
      <xdr:nvSpPr>
        <xdr:cNvPr id="161" name="n_1mainValue【橋りょう・トンネル】&#10;有形固定資産減価償却率"/>
        <xdr:cNvSpPr txBox="1"/>
      </xdr:nvSpPr>
      <xdr:spPr>
        <a:xfrm>
          <a:off x="3582043"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75" name="テキスト ボックス 17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85" name="直線コネクタ 184"/>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86"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87" name="直線コネクタ 186"/>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88"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89" name="直線コネクタ 188"/>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24389</xdr:rowOff>
    </xdr:from>
    <xdr:ext cx="534377" cy="259045"/>
    <xdr:sp macro="" textlink="">
      <xdr:nvSpPr>
        <xdr:cNvPr id="190" name="【橋りょう・トンネル】&#10;一人当たり有形固定資産（償却資産）額平均値テキスト"/>
        <xdr:cNvSpPr txBox="1"/>
      </xdr:nvSpPr>
      <xdr:spPr>
        <a:xfrm>
          <a:off x="10566400" y="1048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91" name="フローチャート : 判断 190"/>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92" name="フローチャート : 判断 191"/>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3531</xdr:rowOff>
    </xdr:from>
    <xdr:to>
      <xdr:col>15</xdr:col>
      <xdr:colOff>231775</xdr:colOff>
      <xdr:row>63</xdr:row>
      <xdr:rowOff>105131</xdr:rowOff>
    </xdr:to>
    <xdr:sp macro="" textlink="">
      <xdr:nvSpPr>
        <xdr:cNvPr id="198" name="円/楕円 197"/>
        <xdr:cNvSpPr/>
      </xdr:nvSpPr>
      <xdr:spPr>
        <a:xfrm>
          <a:off x="10426700" y="108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89908</xdr:rowOff>
    </xdr:from>
    <xdr:ext cx="534377" cy="259045"/>
    <xdr:sp macro="" textlink="">
      <xdr:nvSpPr>
        <xdr:cNvPr id="199" name="【橋りょう・トンネル】&#10;一人当たり有形固定資産（償却資産）額該当値テキスト"/>
        <xdr:cNvSpPr txBox="1"/>
      </xdr:nvSpPr>
      <xdr:spPr>
        <a:xfrm>
          <a:off x="10566400" y="10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166918</xdr:rowOff>
    </xdr:from>
    <xdr:to>
      <xdr:col>14</xdr:col>
      <xdr:colOff>79375</xdr:colOff>
      <xdr:row>63</xdr:row>
      <xdr:rowOff>97068</xdr:rowOff>
    </xdr:to>
    <xdr:sp macro="" textlink="">
      <xdr:nvSpPr>
        <xdr:cNvPr id="200" name="円/楕円 199"/>
        <xdr:cNvSpPr/>
      </xdr:nvSpPr>
      <xdr:spPr>
        <a:xfrm>
          <a:off x="9588500" y="10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46268</xdr:rowOff>
    </xdr:from>
    <xdr:to>
      <xdr:col>15</xdr:col>
      <xdr:colOff>180975</xdr:colOff>
      <xdr:row>63</xdr:row>
      <xdr:rowOff>54331</xdr:rowOff>
    </xdr:to>
    <xdr:cxnSp macro="">
      <xdr:nvCxnSpPr>
        <xdr:cNvPr id="201" name="直線コネクタ 200"/>
        <xdr:cNvCxnSpPr/>
      </xdr:nvCxnSpPr>
      <xdr:spPr>
        <a:xfrm>
          <a:off x="9639300" y="10847618"/>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144533</xdr:rowOff>
    </xdr:from>
    <xdr:ext cx="534377" cy="259045"/>
    <xdr:sp macro="" textlink="">
      <xdr:nvSpPr>
        <xdr:cNvPr id="202"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88195</xdr:rowOff>
    </xdr:from>
    <xdr:ext cx="534377" cy="259045"/>
    <xdr:sp macro="" textlink="">
      <xdr:nvSpPr>
        <xdr:cNvPr id="203" name="n_1mainValue【橋りょう・トンネル】&#10;一人当たり有形固定資産（償却資産）額"/>
        <xdr:cNvSpPr txBox="1"/>
      </xdr:nvSpPr>
      <xdr:spPr>
        <a:xfrm>
          <a:off x="9359411" y="108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6" name="テキスト ボックス 21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6" name="テキスト ボックス 22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8" name="テキスト ボックス 2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30" name="直線コネクタ 229"/>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31"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32" name="直線コネクタ 231"/>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33"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34" name="直線コネクタ 233"/>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35"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36" name="フローチャート : 判断 235"/>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37" name="フローチャート : 判断 236"/>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162016</xdr:rowOff>
    </xdr:from>
    <xdr:to>
      <xdr:col>6</xdr:col>
      <xdr:colOff>561975</xdr:colOff>
      <xdr:row>82</xdr:row>
      <xdr:rowOff>92166</xdr:rowOff>
    </xdr:to>
    <xdr:sp macro="" textlink="">
      <xdr:nvSpPr>
        <xdr:cNvPr id="243" name="円/楕円 242"/>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13443</xdr:rowOff>
    </xdr:from>
    <xdr:ext cx="405111" cy="259045"/>
    <xdr:sp macro="" textlink="">
      <xdr:nvSpPr>
        <xdr:cNvPr id="244" name="【公営住宅】&#10;有形固定資産減価償却率該当値テキスト"/>
        <xdr:cNvSpPr txBox="1"/>
      </xdr:nvSpPr>
      <xdr:spPr>
        <a:xfrm>
          <a:off x="47244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88537</xdr:rowOff>
    </xdr:from>
    <xdr:to>
      <xdr:col>5</xdr:col>
      <xdr:colOff>409575</xdr:colOff>
      <xdr:row>83</xdr:row>
      <xdr:rowOff>18687</xdr:rowOff>
    </xdr:to>
    <xdr:sp macro="" textlink="">
      <xdr:nvSpPr>
        <xdr:cNvPr id="245" name="円/楕円 244"/>
        <xdr:cNvSpPr/>
      </xdr:nvSpPr>
      <xdr:spPr>
        <a:xfrm>
          <a:off x="3746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41366</xdr:rowOff>
    </xdr:from>
    <xdr:to>
      <xdr:col>6</xdr:col>
      <xdr:colOff>511175</xdr:colOff>
      <xdr:row>82</xdr:row>
      <xdr:rowOff>139337</xdr:rowOff>
    </xdr:to>
    <xdr:cxnSp macro="">
      <xdr:nvCxnSpPr>
        <xdr:cNvPr id="246" name="直線コネクタ 245"/>
        <xdr:cNvCxnSpPr/>
      </xdr:nvCxnSpPr>
      <xdr:spPr>
        <a:xfrm flipV="1">
          <a:off x="3797300" y="141002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124114</xdr:rowOff>
    </xdr:from>
    <xdr:ext cx="405111" cy="259045"/>
    <xdr:sp macro="" textlink="">
      <xdr:nvSpPr>
        <xdr:cNvPr id="247" name="n_1aveValue【公営住宅】&#10;有形固定資産減価償却率"/>
        <xdr:cNvSpPr txBox="1"/>
      </xdr:nvSpPr>
      <xdr:spPr>
        <a:xfrm>
          <a:off x="3582043"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35214</xdr:rowOff>
    </xdr:from>
    <xdr:ext cx="405111" cy="259045"/>
    <xdr:sp macro="" textlink="">
      <xdr:nvSpPr>
        <xdr:cNvPr id="248" name="n_1mainValue【公営住宅】&#10;有形固定資産減価償却率"/>
        <xdr:cNvSpPr txBox="1"/>
      </xdr:nvSpPr>
      <xdr:spPr>
        <a:xfrm>
          <a:off x="3582043"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74" name="直線コネクタ 273"/>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75"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76" name="直線コネクタ 275"/>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77"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78" name="直線コネクタ 277"/>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147338</xdr:rowOff>
    </xdr:from>
    <xdr:ext cx="469744" cy="259045"/>
    <xdr:sp macro="" textlink="">
      <xdr:nvSpPr>
        <xdr:cNvPr id="279" name="【公営住宅】&#10;一人当たり面積平均値テキスト"/>
        <xdr:cNvSpPr txBox="1"/>
      </xdr:nvSpPr>
      <xdr:spPr>
        <a:xfrm>
          <a:off x="10566400" y="14549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80" name="フローチャート : 判断 279"/>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81" name="フローチャート : 判断 280"/>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155484</xdr:rowOff>
    </xdr:from>
    <xdr:to>
      <xdr:col>15</xdr:col>
      <xdr:colOff>231775</xdr:colOff>
      <xdr:row>86</xdr:row>
      <xdr:rowOff>85634</xdr:rowOff>
    </xdr:to>
    <xdr:sp macro="" textlink="">
      <xdr:nvSpPr>
        <xdr:cNvPr id="287" name="円/楕円 286"/>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102887</xdr:rowOff>
    </xdr:from>
    <xdr:ext cx="469744" cy="259045"/>
    <xdr:sp macro="" textlink="">
      <xdr:nvSpPr>
        <xdr:cNvPr id="288" name="【公営住宅】&#10;一人当たり面積該当値テキスト"/>
        <xdr:cNvSpPr txBox="1"/>
      </xdr:nvSpPr>
      <xdr:spPr>
        <a:xfrm>
          <a:off x="10566400" y="1467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148952</xdr:rowOff>
    </xdr:from>
    <xdr:to>
      <xdr:col>14</xdr:col>
      <xdr:colOff>79375</xdr:colOff>
      <xdr:row>86</xdr:row>
      <xdr:rowOff>79102</xdr:rowOff>
    </xdr:to>
    <xdr:sp macro="" textlink="">
      <xdr:nvSpPr>
        <xdr:cNvPr id="289" name="円/楕円 288"/>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28302</xdr:rowOff>
    </xdr:from>
    <xdr:to>
      <xdr:col>15</xdr:col>
      <xdr:colOff>180975</xdr:colOff>
      <xdr:row>86</xdr:row>
      <xdr:rowOff>34834</xdr:rowOff>
    </xdr:to>
    <xdr:cxnSp macro="">
      <xdr:nvCxnSpPr>
        <xdr:cNvPr id="290" name="直線コネクタ 289"/>
        <xdr:cNvCxnSpPr/>
      </xdr:nvCxnSpPr>
      <xdr:spPr>
        <a:xfrm>
          <a:off x="9639300" y="147730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92364</xdr:rowOff>
    </xdr:from>
    <xdr:ext cx="469744" cy="259045"/>
    <xdr:sp macro="" textlink="">
      <xdr:nvSpPr>
        <xdr:cNvPr id="291"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70229</xdr:rowOff>
    </xdr:from>
    <xdr:ext cx="469744" cy="259045"/>
    <xdr:sp macro="" textlink="">
      <xdr:nvSpPr>
        <xdr:cNvPr id="292" name="n_1mainValue【公営住宅】&#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4" name="正方形/長方形 29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5" name="正方形/長方形 29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6" name="正方形/長方形 29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7" name="正方形/長方形 29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5" name="テキスト ボックス 3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6" name="直線コネクタ 31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7" name="テキスト ボックス 31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8" name="直線コネクタ 31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9" name="テキスト ボックス 31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0" name="直線コネクタ 31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1" name="テキスト ボックス 32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2" name="直線コネクタ 32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3" name="テキスト ボックス 32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27" name="直線コネクタ 326"/>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28"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29" name="直線コネクタ 328"/>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30"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31" name="直線コネクタ 330"/>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73423</xdr:rowOff>
    </xdr:from>
    <xdr:ext cx="405111" cy="259045"/>
    <xdr:sp macro="" textlink="">
      <xdr:nvSpPr>
        <xdr:cNvPr id="332" name="【認定こども園・幼稚園・保育所】&#10;有形固定資産減価償却率平均値テキスト"/>
        <xdr:cNvSpPr txBox="1"/>
      </xdr:nvSpPr>
      <xdr:spPr>
        <a:xfrm>
          <a:off x="16408400" y="624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33" name="フローチャート : 判断 332"/>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34" name="フローチャート : 判断 333"/>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57404</xdr:rowOff>
    </xdr:from>
    <xdr:to>
      <xdr:col>23</xdr:col>
      <xdr:colOff>568325</xdr:colOff>
      <xdr:row>38</xdr:row>
      <xdr:rowOff>159004</xdr:rowOff>
    </xdr:to>
    <xdr:sp macro="" textlink="">
      <xdr:nvSpPr>
        <xdr:cNvPr id="340" name="円/楕円 339"/>
        <xdr:cNvSpPr/>
      </xdr:nvSpPr>
      <xdr:spPr>
        <a:xfrm>
          <a:off x="162687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35831</xdr:rowOff>
    </xdr:from>
    <xdr:ext cx="405111" cy="259045"/>
    <xdr:sp macro="" textlink="">
      <xdr:nvSpPr>
        <xdr:cNvPr id="341" name="【認定こども園・幼稚園・保育所】&#10;有形固定資産減価償却率該当値テキスト"/>
        <xdr:cNvSpPr txBox="1"/>
      </xdr:nvSpPr>
      <xdr:spPr>
        <a:xfrm>
          <a:off x="16408400"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144272</xdr:rowOff>
    </xdr:from>
    <xdr:to>
      <xdr:col>22</xdr:col>
      <xdr:colOff>415925</xdr:colOff>
      <xdr:row>37</xdr:row>
      <xdr:rowOff>74422</xdr:rowOff>
    </xdr:to>
    <xdr:sp macro="" textlink="">
      <xdr:nvSpPr>
        <xdr:cNvPr id="342" name="円/楕円 341"/>
        <xdr:cNvSpPr/>
      </xdr:nvSpPr>
      <xdr:spPr>
        <a:xfrm>
          <a:off x="15430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23622</xdr:rowOff>
    </xdr:from>
    <xdr:to>
      <xdr:col>23</xdr:col>
      <xdr:colOff>517525</xdr:colOff>
      <xdr:row>38</xdr:row>
      <xdr:rowOff>108204</xdr:rowOff>
    </xdr:to>
    <xdr:cxnSp macro="">
      <xdr:nvCxnSpPr>
        <xdr:cNvPr id="343" name="直線コネクタ 342"/>
        <xdr:cNvCxnSpPr/>
      </xdr:nvCxnSpPr>
      <xdr:spPr>
        <a:xfrm>
          <a:off x="15481300" y="636727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29227</xdr:rowOff>
    </xdr:from>
    <xdr:ext cx="405111" cy="259045"/>
    <xdr:sp macro="" textlink="">
      <xdr:nvSpPr>
        <xdr:cNvPr id="344"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65549</xdr:rowOff>
    </xdr:from>
    <xdr:ext cx="405111" cy="259045"/>
    <xdr:sp macro="" textlink="">
      <xdr:nvSpPr>
        <xdr:cNvPr id="345" name="n_1mainValue【認定こども園・幼稚園・保育所】&#10;有形固定資産減価償却率"/>
        <xdr:cNvSpPr txBox="1"/>
      </xdr:nvSpPr>
      <xdr:spPr>
        <a:xfrm>
          <a:off x="15266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67" name="直線コネクタ 366"/>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68"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69" name="直線コネクタ 368"/>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70"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71" name="直線コネクタ 370"/>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146575</xdr:rowOff>
    </xdr:from>
    <xdr:ext cx="469744" cy="259045"/>
    <xdr:sp macro="" textlink="">
      <xdr:nvSpPr>
        <xdr:cNvPr id="372" name="【認定こども園・幼稚園・保育所】&#10;一人当たり面積平均値テキスト"/>
        <xdr:cNvSpPr txBox="1"/>
      </xdr:nvSpPr>
      <xdr:spPr>
        <a:xfrm>
          <a:off x="222504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73" name="フローチャート : 判断 372"/>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74" name="フローチャート : 判断 373"/>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20828</xdr:rowOff>
    </xdr:from>
    <xdr:to>
      <xdr:col>32</xdr:col>
      <xdr:colOff>238125</xdr:colOff>
      <xdr:row>40</xdr:row>
      <xdr:rowOff>122428</xdr:rowOff>
    </xdr:to>
    <xdr:sp macro="" textlink="">
      <xdr:nvSpPr>
        <xdr:cNvPr id="380" name="円/楕円 379"/>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107205</xdr:rowOff>
    </xdr:from>
    <xdr:ext cx="469744" cy="259045"/>
    <xdr:sp macro="" textlink="">
      <xdr:nvSpPr>
        <xdr:cNvPr id="381" name="【認定こども園・幼稚園・保育所】&#10;一人当たり面積該当値テキスト"/>
        <xdr:cNvSpPr txBox="1"/>
      </xdr:nvSpPr>
      <xdr:spPr>
        <a:xfrm>
          <a:off x="222504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169418</xdr:rowOff>
    </xdr:from>
    <xdr:to>
      <xdr:col>31</xdr:col>
      <xdr:colOff>85725</xdr:colOff>
      <xdr:row>40</xdr:row>
      <xdr:rowOff>99568</xdr:rowOff>
    </xdr:to>
    <xdr:sp macro="" textlink="">
      <xdr:nvSpPr>
        <xdr:cNvPr id="382" name="円/楕円 381"/>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48768</xdr:rowOff>
    </xdr:from>
    <xdr:to>
      <xdr:col>32</xdr:col>
      <xdr:colOff>187325</xdr:colOff>
      <xdr:row>40</xdr:row>
      <xdr:rowOff>71628</xdr:rowOff>
    </xdr:to>
    <xdr:cxnSp macro="">
      <xdr:nvCxnSpPr>
        <xdr:cNvPr id="383" name="直線コネクタ 382"/>
        <xdr:cNvCxnSpPr/>
      </xdr:nvCxnSpPr>
      <xdr:spPr>
        <a:xfrm>
          <a:off x="21323300" y="6906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111523</xdr:rowOff>
    </xdr:from>
    <xdr:ext cx="469744" cy="259045"/>
    <xdr:sp macro="" textlink="">
      <xdr:nvSpPr>
        <xdr:cNvPr id="384"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90695</xdr:rowOff>
    </xdr:from>
    <xdr:ext cx="469744" cy="259045"/>
    <xdr:sp macro="" textlink="">
      <xdr:nvSpPr>
        <xdr:cNvPr id="385"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7" name="直線コネクタ 3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8" name="テキスト ボックス 3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9" name="直線コネクタ 3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0" name="テキスト ボックス 3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1" name="直線コネクタ 4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2" name="テキスト ボックス 4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3" name="直線コネクタ 4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4" name="テキスト ボックス 4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408" name="直線コネクタ 407"/>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409"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410" name="直線コネクタ 409"/>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411"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412" name="直線コネクタ 411"/>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147083</xdr:rowOff>
    </xdr:from>
    <xdr:ext cx="405111" cy="259045"/>
    <xdr:sp macro="" textlink="">
      <xdr:nvSpPr>
        <xdr:cNvPr id="413" name="【学校施設】&#10;有形固定資産減価償却率平均値テキスト"/>
        <xdr:cNvSpPr txBox="1"/>
      </xdr:nvSpPr>
      <xdr:spPr>
        <a:xfrm>
          <a:off x="16408400" y="991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414" name="フローチャート : 判断 413"/>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415" name="フローチャート : 判断 414"/>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421" name="円/楕円 420"/>
        <xdr:cNvSpPr/>
      </xdr:nvSpPr>
      <xdr:spPr>
        <a:xfrm>
          <a:off x="16268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106951</xdr:rowOff>
    </xdr:from>
    <xdr:ext cx="405111" cy="259045"/>
    <xdr:sp macro="" textlink="">
      <xdr:nvSpPr>
        <xdr:cNvPr id="422" name="【学校施設】&#10;有形固定資産減価償却率該当値テキスト"/>
        <xdr:cNvSpPr txBox="1"/>
      </xdr:nvSpPr>
      <xdr:spPr>
        <a:xfrm>
          <a:off x="16408400" y="970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154940</xdr:rowOff>
    </xdr:from>
    <xdr:to>
      <xdr:col>22</xdr:col>
      <xdr:colOff>415925</xdr:colOff>
      <xdr:row>57</xdr:row>
      <xdr:rowOff>85090</xdr:rowOff>
    </xdr:to>
    <xdr:sp macro="" textlink="">
      <xdr:nvSpPr>
        <xdr:cNvPr id="423" name="円/楕円 422"/>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34290</xdr:rowOff>
    </xdr:from>
    <xdr:to>
      <xdr:col>23</xdr:col>
      <xdr:colOff>517525</xdr:colOff>
      <xdr:row>57</xdr:row>
      <xdr:rowOff>134874</xdr:rowOff>
    </xdr:to>
    <xdr:cxnSp macro="">
      <xdr:nvCxnSpPr>
        <xdr:cNvPr id="424" name="直線コネクタ 423"/>
        <xdr:cNvCxnSpPr/>
      </xdr:nvCxnSpPr>
      <xdr:spPr>
        <a:xfrm>
          <a:off x="15481300" y="98069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135653</xdr:rowOff>
    </xdr:from>
    <xdr:ext cx="405111" cy="259045"/>
    <xdr:sp macro="" textlink="">
      <xdr:nvSpPr>
        <xdr:cNvPr id="425" name="n_1aveValue【学校施設】&#10;有形固定資産減価償却率"/>
        <xdr:cNvSpPr txBox="1"/>
      </xdr:nvSpPr>
      <xdr:spPr>
        <a:xfrm>
          <a:off x="15266043" y="990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101617</xdr:rowOff>
    </xdr:from>
    <xdr:ext cx="405111" cy="259045"/>
    <xdr:sp macro="" textlink="">
      <xdr:nvSpPr>
        <xdr:cNvPr id="426" name="n_1mainValue【学校施設】&#10;有形固定資産減価償却率"/>
        <xdr:cNvSpPr txBox="1"/>
      </xdr:nvSpPr>
      <xdr:spPr>
        <a:xfrm>
          <a:off x="15266043"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8" name="直線コネクタ 4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9" name="テキスト ボックス 4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0" name="直線コネクタ 4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1" name="テキスト ボックス 4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2" name="直線コネクタ 4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3" name="テキスト ボックス 4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4" name="直線コネクタ 4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5" name="テキスト ボックス 4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6" name="直線コネクタ 4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7" name="テキスト ボックス 4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8" name="直線コネクタ 4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9" name="テキスト ボックス 4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53" name="直線コネクタ 452"/>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54"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55" name="直線コネクタ 454"/>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56"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57" name="直線コネクタ 456"/>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35758</xdr:rowOff>
    </xdr:from>
    <xdr:ext cx="469744" cy="259045"/>
    <xdr:sp macro="" textlink="">
      <xdr:nvSpPr>
        <xdr:cNvPr id="458" name="【学校施設】&#10;一人当たり面積平均値テキスト"/>
        <xdr:cNvSpPr txBox="1"/>
      </xdr:nvSpPr>
      <xdr:spPr>
        <a:xfrm>
          <a:off x="22250400" y="1032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59" name="フローチャート : 判断 458"/>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60" name="フローチャート : 判断 459"/>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162016</xdr:rowOff>
    </xdr:from>
    <xdr:to>
      <xdr:col>32</xdr:col>
      <xdr:colOff>238125</xdr:colOff>
      <xdr:row>64</xdr:row>
      <xdr:rowOff>92166</xdr:rowOff>
    </xdr:to>
    <xdr:sp macro="" textlink="">
      <xdr:nvSpPr>
        <xdr:cNvPr id="466" name="円/楕円 465"/>
        <xdr:cNvSpPr/>
      </xdr:nvSpPr>
      <xdr:spPr>
        <a:xfrm>
          <a:off x="22110700" y="109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76943</xdr:rowOff>
    </xdr:from>
    <xdr:ext cx="469744" cy="259045"/>
    <xdr:sp macro="" textlink="">
      <xdr:nvSpPr>
        <xdr:cNvPr id="467" name="【学校施設】&#10;一人当たり面積該当値テキスト"/>
        <xdr:cNvSpPr txBox="1"/>
      </xdr:nvSpPr>
      <xdr:spPr>
        <a:xfrm>
          <a:off x="22250400" y="108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123372</xdr:rowOff>
    </xdr:from>
    <xdr:to>
      <xdr:col>31</xdr:col>
      <xdr:colOff>85725</xdr:colOff>
      <xdr:row>61</xdr:row>
      <xdr:rowOff>53522</xdr:rowOff>
    </xdr:to>
    <xdr:sp macro="" textlink="">
      <xdr:nvSpPr>
        <xdr:cNvPr id="468" name="円/楕円 467"/>
        <xdr:cNvSpPr/>
      </xdr:nvSpPr>
      <xdr:spPr>
        <a:xfrm>
          <a:off x="21272500" y="104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2722</xdr:rowOff>
    </xdr:from>
    <xdr:to>
      <xdr:col>32</xdr:col>
      <xdr:colOff>187325</xdr:colOff>
      <xdr:row>64</xdr:row>
      <xdr:rowOff>41366</xdr:rowOff>
    </xdr:to>
    <xdr:cxnSp macro="">
      <xdr:nvCxnSpPr>
        <xdr:cNvPr id="469" name="直線コネクタ 468"/>
        <xdr:cNvCxnSpPr/>
      </xdr:nvCxnSpPr>
      <xdr:spPr>
        <a:xfrm>
          <a:off x="21323300" y="10461172"/>
          <a:ext cx="838200" cy="5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46826</xdr:rowOff>
    </xdr:from>
    <xdr:ext cx="469744" cy="259045"/>
    <xdr:sp macro="" textlink="">
      <xdr:nvSpPr>
        <xdr:cNvPr id="470"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70049</xdr:rowOff>
    </xdr:from>
    <xdr:ext cx="469744" cy="259045"/>
    <xdr:sp macro="" textlink="">
      <xdr:nvSpPr>
        <xdr:cNvPr id="471" name="n_1mainValue【学校施設】&#10;一人当たり面積"/>
        <xdr:cNvSpPr txBox="1"/>
      </xdr:nvSpPr>
      <xdr:spPr>
        <a:xfrm>
          <a:off x="21075727"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97" name="直線コネクタ 49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9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99" name="直線コネクタ 49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50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501" name="直線コネクタ 50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72226</xdr:rowOff>
    </xdr:from>
    <xdr:ext cx="405111" cy="259045"/>
    <xdr:sp macro="" textlink="">
      <xdr:nvSpPr>
        <xdr:cNvPr id="502" name="【児童館】&#10;有形固定資産減価償却率平均値テキスト"/>
        <xdr:cNvSpPr txBox="1"/>
      </xdr:nvSpPr>
      <xdr:spPr>
        <a:xfrm>
          <a:off x="16408400" y="1378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503" name="フローチャート : 判断 50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504" name="フローチャート : 判断 50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132624</xdr:rowOff>
    </xdr:from>
    <xdr:to>
      <xdr:col>23</xdr:col>
      <xdr:colOff>568325</xdr:colOff>
      <xdr:row>82</xdr:row>
      <xdr:rowOff>62774</xdr:rowOff>
    </xdr:to>
    <xdr:sp macro="" textlink="">
      <xdr:nvSpPr>
        <xdr:cNvPr id="510" name="円/楕円 509"/>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111051</xdr:rowOff>
    </xdr:from>
    <xdr:ext cx="405111" cy="259045"/>
    <xdr:sp macro="" textlink="">
      <xdr:nvSpPr>
        <xdr:cNvPr id="511" name="【児童館】&#10;有形固定資産減価償却率該当値テキスト"/>
        <xdr:cNvSpPr txBox="1"/>
      </xdr:nvSpPr>
      <xdr:spPr>
        <a:xfrm>
          <a:off x="16408400"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168548</xdr:rowOff>
    </xdr:from>
    <xdr:to>
      <xdr:col>22</xdr:col>
      <xdr:colOff>415925</xdr:colOff>
      <xdr:row>80</xdr:row>
      <xdr:rowOff>98698</xdr:rowOff>
    </xdr:to>
    <xdr:sp macro="" textlink="">
      <xdr:nvSpPr>
        <xdr:cNvPr id="512" name="円/楕円 511"/>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47898</xdr:rowOff>
    </xdr:from>
    <xdr:to>
      <xdr:col>23</xdr:col>
      <xdr:colOff>517525</xdr:colOff>
      <xdr:row>82</xdr:row>
      <xdr:rowOff>11974</xdr:rowOff>
    </xdr:to>
    <xdr:cxnSp macro="">
      <xdr:nvCxnSpPr>
        <xdr:cNvPr id="513" name="直線コネクタ 512"/>
        <xdr:cNvCxnSpPr/>
      </xdr:nvCxnSpPr>
      <xdr:spPr>
        <a:xfrm>
          <a:off x="15481300" y="13763898"/>
          <a:ext cx="8382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75128</xdr:rowOff>
    </xdr:from>
    <xdr:ext cx="405111" cy="259045"/>
    <xdr:sp macro="" textlink="">
      <xdr:nvSpPr>
        <xdr:cNvPr id="514" name="n_1aveValue【児童館】&#10;有形固定資産減価償却率"/>
        <xdr:cNvSpPr txBox="1"/>
      </xdr:nvSpPr>
      <xdr:spPr>
        <a:xfrm>
          <a:off x="15266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115225</xdr:rowOff>
    </xdr:from>
    <xdr:ext cx="405111" cy="259045"/>
    <xdr:sp macro="" textlink="">
      <xdr:nvSpPr>
        <xdr:cNvPr id="515" name="n_1mainValue【児童館】&#10;有形固定資産減価償却率"/>
        <xdr:cNvSpPr txBox="1"/>
      </xdr:nvSpPr>
      <xdr:spPr>
        <a:xfrm>
          <a:off x="15266043"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6" name="直線コネクタ 5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7" name="テキスト ボックス 5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8" name="直線コネクタ 5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9" name="テキスト ボックス 5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0" name="直線コネクタ 5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1" name="テキスト ボックス 5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2" name="直線コネクタ 5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3" name="テキスト ボックス 5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4" name="直線コネクタ 5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5" name="テキスト ボックス 5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6" name="直線コネクタ 5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7" name="テキスト ボックス 5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41" name="直線コネクタ 540"/>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2"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3" name="直線コネクタ 54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4"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5" name="直線コネクタ 54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26506</xdr:rowOff>
    </xdr:from>
    <xdr:ext cx="469744" cy="259045"/>
    <xdr:sp macro="" textlink="">
      <xdr:nvSpPr>
        <xdr:cNvPr id="546" name="【児童館】&#10;一人当たり面積平均値テキスト"/>
        <xdr:cNvSpPr txBox="1"/>
      </xdr:nvSpPr>
      <xdr:spPr>
        <a:xfrm>
          <a:off x="222504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47" name="フローチャート : 判断 546"/>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48" name="フローチャート : 判断 547"/>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54" name="円/楕円 55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555" name="【児童館】&#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56" name="円/楕円 55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84</xdr:row>
      <xdr:rowOff>152400</xdr:rowOff>
    </xdr:to>
    <xdr:cxnSp macro="">
      <xdr:nvCxnSpPr>
        <xdr:cNvPr id="557" name="直線コネクタ 55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138084</xdr:rowOff>
    </xdr:from>
    <xdr:ext cx="469744" cy="259045"/>
    <xdr:sp macro="" textlink="">
      <xdr:nvSpPr>
        <xdr:cNvPr id="558" name="n_1ave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5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61" name="正方形/長方形 5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62" name="正方形/長方形 5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63" name="正方形/長方形 5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64" name="正方形/長方形 5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67" name="正方形/長方形 56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68" name="正方形/長方形 56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69" name="正方形/長方形 56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70" name="正方形/長方形 56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かねてより、区施設の半分以上を占める学校施設においては、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50563</xdr:rowOff>
    </xdr:from>
    <xdr:ext cx="405111" cy="259045"/>
    <xdr:sp macro="" textlink="">
      <xdr:nvSpPr>
        <xdr:cNvPr id="60" name="【図書館】&#10;有形固定資産減価償却率平均値テキスト"/>
        <xdr:cNvSpPr txBox="1"/>
      </xdr:nvSpPr>
      <xdr:spPr>
        <a:xfrm>
          <a:off x="47244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107696</xdr:rowOff>
    </xdr:from>
    <xdr:to>
      <xdr:col>6</xdr:col>
      <xdr:colOff>561975</xdr:colOff>
      <xdr:row>39</xdr:row>
      <xdr:rowOff>37846</xdr:rowOff>
    </xdr:to>
    <xdr:sp macro="" textlink="">
      <xdr:nvSpPr>
        <xdr:cNvPr id="68" name="円/楕円 67"/>
        <xdr:cNvSpPr/>
      </xdr:nvSpPr>
      <xdr:spPr>
        <a:xfrm>
          <a:off x="4584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86123</xdr:rowOff>
    </xdr:from>
    <xdr:ext cx="405111" cy="259045"/>
    <xdr:sp macro="" textlink="">
      <xdr:nvSpPr>
        <xdr:cNvPr id="69" name="【図書館】&#10;有形固定資産減価償却率該当値テキスト"/>
        <xdr:cNvSpPr txBox="1"/>
      </xdr:nvSpPr>
      <xdr:spPr>
        <a:xfrm>
          <a:off x="4724400"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16256</xdr:rowOff>
    </xdr:from>
    <xdr:to>
      <xdr:col>5</xdr:col>
      <xdr:colOff>409575</xdr:colOff>
      <xdr:row>38</xdr:row>
      <xdr:rowOff>117856</xdr:rowOff>
    </xdr:to>
    <xdr:sp macro="" textlink="">
      <xdr:nvSpPr>
        <xdr:cNvPr id="70" name="円/楕円 69"/>
        <xdr:cNvSpPr/>
      </xdr:nvSpPr>
      <xdr:spPr>
        <a:xfrm>
          <a:off x="3746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67056</xdr:rowOff>
    </xdr:from>
    <xdr:to>
      <xdr:col>6</xdr:col>
      <xdr:colOff>511175</xdr:colOff>
      <xdr:row>38</xdr:row>
      <xdr:rowOff>158496</xdr:rowOff>
    </xdr:to>
    <xdr:cxnSp macro="">
      <xdr:nvCxnSpPr>
        <xdr:cNvPr id="71" name="直線コネクタ 70"/>
        <xdr:cNvCxnSpPr/>
      </xdr:nvCxnSpPr>
      <xdr:spPr>
        <a:xfrm>
          <a:off x="3797300" y="65821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93235</xdr:rowOff>
    </xdr:from>
    <xdr:ext cx="405111" cy="259045"/>
    <xdr:sp macro="" textlink="">
      <xdr:nvSpPr>
        <xdr:cNvPr id="72"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108983</xdr:rowOff>
    </xdr:from>
    <xdr:ext cx="405111" cy="259045"/>
    <xdr:sp macro="" textlink="">
      <xdr:nvSpPr>
        <xdr:cNvPr id="73" name="n_1mainValue【図書館】&#10;有形固定資産減価償却率"/>
        <xdr:cNvSpPr txBox="1"/>
      </xdr:nvSpPr>
      <xdr:spPr>
        <a:xfrm>
          <a:off x="3582043"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5" name="直線コネクタ 94"/>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8"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9" name="直線コネクタ 98"/>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112285</xdr:rowOff>
    </xdr:from>
    <xdr:ext cx="469744" cy="259045"/>
    <xdr:sp macro="" textlink="">
      <xdr:nvSpPr>
        <xdr:cNvPr id="100" name="【図書館】&#10;一人当たり面積平均値テキスト"/>
        <xdr:cNvSpPr txBox="1"/>
      </xdr:nvSpPr>
      <xdr:spPr>
        <a:xfrm>
          <a:off x="105664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101" name="フローチャート : 判断 100"/>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102" name="フローチャート : 判断 101"/>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125984</xdr:rowOff>
    </xdr:from>
    <xdr:to>
      <xdr:col>15</xdr:col>
      <xdr:colOff>231775</xdr:colOff>
      <xdr:row>41</xdr:row>
      <xdr:rowOff>56134</xdr:rowOff>
    </xdr:to>
    <xdr:sp macro="" textlink="">
      <xdr:nvSpPr>
        <xdr:cNvPr id="108" name="円/楕円 107"/>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67835</xdr:rowOff>
    </xdr:from>
    <xdr:ext cx="469744" cy="259045"/>
    <xdr:sp macro="" textlink="">
      <xdr:nvSpPr>
        <xdr:cNvPr id="109" name="【図書館】&#10;一人当たり面積該当値テキスト"/>
        <xdr:cNvSpPr txBox="1"/>
      </xdr:nvSpPr>
      <xdr:spPr>
        <a:xfrm>
          <a:off x="105664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125984</xdr:rowOff>
    </xdr:from>
    <xdr:to>
      <xdr:col>14</xdr:col>
      <xdr:colOff>79375</xdr:colOff>
      <xdr:row>41</xdr:row>
      <xdr:rowOff>56134</xdr:rowOff>
    </xdr:to>
    <xdr:sp macro="" textlink="">
      <xdr:nvSpPr>
        <xdr:cNvPr id="110" name="円/楕円 109"/>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5334</xdr:rowOff>
    </xdr:from>
    <xdr:to>
      <xdr:col>15</xdr:col>
      <xdr:colOff>180975</xdr:colOff>
      <xdr:row>41</xdr:row>
      <xdr:rowOff>5334</xdr:rowOff>
    </xdr:to>
    <xdr:cxnSp macro="">
      <xdr:nvCxnSpPr>
        <xdr:cNvPr id="111" name="直線コネクタ 110"/>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58945</xdr:rowOff>
    </xdr:from>
    <xdr:ext cx="469744" cy="259045"/>
    <xdr:sp macro="" textlink="">
      <xdr:nvSpPr>
        <xdr:cNvPr id="112"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47261</xdr:rowOff>
    </xdr:from>
    <xdr:ext cx="469744" cy="259045"/>
    <xdr:sp macro="" textlink="">
      <xdr:nvSpPr>
        <xdr:cNvPr id="113"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7" name="直線コネクタ 136"/>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8"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9" name="直線コネクタ 138"/>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40"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41" name="直線コネクタ 140"/>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2" name="【体育館・プー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3" name="フローチャート :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4" name="フローチャート : 判断 143"/>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168275</xdr:rowOff>
    </xdr:from>
    <xdr:to>
      <xdr:col>6</xdr:col>
      <xdr:colOff>561975</xdr:colOff>
      <xdr:row>59</xdr:row>
      <xdr:rowOff>98425</xdr:rowOff>
    </xdr:to>
    <xdr:sp macro="" textlink="">
      <xdr:nvSpPr>
        <xdr:cNvPr id="150" name="円/楕円 149"/>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19702</xdr:rowOff>
    </xdr:from>
    <xdr:ext cx="405111" cy="259045"/>
    <xdr:sp macro="" textlink="">
      <xdr:nvSpPr>
        <xdr:cNvPr id="151" name="【体育館・プール】&#10;有形固定資産減価償却率該当値テキスト"/>
        <xdr:cNvSpPr txBox="1"/>
      </xdr:nvSpPr>
      <xdr:spPr>
        <a:xfrm>
          <a:off x="47244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15875</xdr:rowOff>
    </xdr:from>
    <xdr:to>
      <xdr:col>5</xdr:col>
      <xdr:colOff>409575</xdr:colOff>
      <xdr:row>59</xdr:row>
      <xdr:rowOff>117475</xdr:rowOff>
    </xdr:to>
    <xdr:sp macro="" textlink="">
      <xdr:nvSpPr>
        <xdr:cNvPr id="152" name="円/楕円 151"/>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47625</xdr:rowOff>
    </xdr:from>
    <xdr:to>
      <xdr:col>6</xdr:col>
      <xdr:colOff>511175</xdr:colOff>
      <xdr:row>59</xdr:row>
      <xdr:rowOff>66675</xdr:rowOff>
    </xdr:to>
    <xdr:cxnSp macro="">
      <xdr:nvCxnSpPr>
        <xdr:cNvPr id="153" name="直線コネクタ 152"/>
        <xdr:cNvCxnSpPr/>
      </xdr:nvCxnSpPr>
      <xdr:spPr>
        <a:xfrm flipV="1">
          <a:off x="3797300" y="10163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139082</xdr:rowOff>
    </xdr:from>
    <xdr:ext cx="405111" cy="259045"/>
    <xdr:sp macro="" textlink="">
      <xdr:nvSpPr>
        <xdr:cNvPr id="154" name="n_1aveValue【体育館・プール】&#10;有形固定資産減価償却率"/>
        <xdr:cNvSpPr txBox="1"/>
      </xdr:nvSpPr>
      <xdr:spPr>
        <a:xfrm>
          <a:off x="3582043"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134002</xdr:rowOff>
    </xdr:from>
    <xdr:ext cx="405111" cy="259045"/>
    <xdr:sp macro="" textlink="">
      <xdr:nvSpPr>
        <xdr:cNvPr id="155" name="n_1mainValue【体育館・プール】&#10;有形固定資産減価償却率"/>
        <xdr:cNvSpPr txBox="1"/>
      </xdr:nvSpPr>
      <xdr:spPr>
        <a:xfrm>
          <a:off x="3582043"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78" name="直線コネクタ 177"/>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9"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80" name="直線コネクタ 179"/>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1"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2" name="直線コネクタ 181"/>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15511</xdr:rowOff>
    </xdr:from>
    <xdr:ext cx="469744" cy="259045"/>
    <xdr:sp macro="" textlink="">
      <xdr:nvSpPr>
        <xdr:cNvPr id="183" name="【体育館・プール】&#10;一人当たり面積平均値テキスト"/>
        <xdr:cNvSpPr txBox="1"/>
      </xdr:nvSpPr>
      <xdr:spPr>
        <a:xfrm>
          <a:off x="105664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84" name="フローチャート : 判断 183"/>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85" name="フローチャート : 判断 184"/>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102362</xdr:rowOff>
    </xdr:from>
    <xdr:to>
      <xdr:col>15</xdr:col>
      <xdr:colOff>231775</xdr:colOff>
      <xdr:row>64</xdr:row>
      <xdr:rowOff>32512</xdr:rowOff>
    </xdr:to>
    <xdr:sp macro="" textlink="">
      <xdr:nvSpPr>
        <xdr:cNvPr id="191" name="円/楕円 190"/>
        <xdr:cNvSpPr/>
      </xdr:nvSpPr>
      <xdr:spPr>
        <a:xfrm>
          <a:off x="10426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80789</xdr:rowOff>
    </xdr:from>
    <xdr:ext cx="469744" cy="259045"/>
    <xdr:sp macro="" textlink="">
      <xdr:nvSpPr>
        <xdr:cNvPr id="192" name="【体育館・プール】&#10;一人当たり面積該当値テキスト"/>
        <xdr:cNvSpPr txBox="1"/>
      </xdr:nvSpPr>
      <xdr:spPr>
        <a:xfrm>
          <a:off x="10566400"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102362</xdr:rowOff>
    </xdr:from>
    <xdr:to>
      <xdr:col>14</xdr:col>
      <xdr:colOff>79375</xdr:colOff>
      <xdr:row>64</xdr:row>
      <xdr:rowOff>32512</xdr:rowOff>
    </xdr:to>
    <xdr:sp macro="" textlink="">
      <xdr:nvSpPr>
        <xdr:cNvPr id="193" name="円/楕円 192"/>
        <xdr:cNvSpPr/>
      </xdr:nvSpPr>
      <xdr:spPr>
        <a:xfrm>
          <a:off x="9588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153162</xdr:rowOff>
    </xdr:from>
    <xdr:to>
      <xdr:col>15</xdr:col>
      <xdr:colOff>180975</xdr:colOff>
      <xdr:row>63</xdr:row>
      <xdr:rowOff>153162</xdr:rowOff>
    </xdr:to>
    <xdr:cxnSp macro="">
      <xdr:nvCxnSpPr>
        <xdr:cNvPr id="194" name="直線コネクタ 193"/>
        <xdr:cNvCxnSpPr/>
      </xdr:nvCxnSpPr>
      <xdr:spPr>
        <a:xfrm>
          <a:off x="9639300" y="1095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30751</xdr:rowOff>
    </xdr:from>
    <xdr:ext cx="469744" cy="259045"/>
    <xdr:sp macro="" textlink="">
      <xdr:nvSpPr>
        <xdr:cNvPr id="195"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23639</xdr:rowOff>
    </xdr:from>
    <xdr:ext cx="469744" cy="259045"/>
    <xdr:sp macro="" textlink="">
      <xdr:nvSpPr>
        <xdr:cNvPr id="196" name="n_1mainValue【体育館・プール】&#10;一人当たり面積"/>
        <xdr:cNvSpPr txBox="1"/>
      </xdr:nvSpPr>
      <xdr:spPr>
        <a:xfrm>
          <a:off x="9391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19" name="直線コネクタ 218"/>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20"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21" name="直線コネクタ 220"/>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22"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23" name="直線コネクタ 222"/>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24"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26" name="フローチャート : 判断 225"/>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170180</xdr:rowOff>
    </xdr:from>
    <xdr:to>
      <xdr:col>6</xdr:col>
      <xdr:colOff>561975</xdr:colOff>
      <xdr:row>83</xdr:row>
      <xdr:rowOff>100330</xdr:rowOff>
    </xdr:to>
    <xdr:sp macro="" textlink="">
      <xdr:nvSpPr>
        <xdr:cNvPr id="232" name="円/楕円 231"/>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148607</xdr:rowOff>
    </xdr:from>
    <xdr:ext cx="405111" cy="259045"/>
    <xdr:sp macro="" textlink="">
      <xdr:nvSpPr>
        <xdr:cNvPr id="233" name="【福祉施設】&#10;有形固定資産減価償却率該当値テキスト"/>
        <xdr:cNvSpPr txBox="1"/>
      </xdr:nvSpPr>
      <xdr:spPr>
        <a:xfrm>
          <a:off x="47244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126746</xdr:rowOff>
    </xdr:from>
    <xdr:to>
      <xdr:col>5</xdr:col>
      <xdr:colOff>409575</xdr:colOff>
      <xdr:row>83</xdr:row>
      <xdr:rowOff>56896</xdr:rowOff>
    </xdr:to>
    <xdr:sp macro="" textlink="">
      <xdr:nvSpPr>
        <xdr:cNvPr id="234" name="円/楕円 233"/>
        <xdr:cNvSpPr/>
      </xdr:nvSpPr>
      <xdr:spPr>
        <a:xfrm>
          <a:off x="3746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6096</xdr:rowOff>
    </xdr:from>
    <xdr:to>
      <xdr:col>6</xdr:col>
      <xdr:colOff>511175</xdr:colOff>
      <xdr:row>83</xdr:row>
      <xdr:rowOff>49530</xdr:rowOff>
    </xdr:to>
    <xdr:cxnSp macro="">
      <xdr:nvCxnSpPr>
        <xdr:cNvPr id="235" name="直線コネクタ 234"/>
        <xdr:cNvCxnSpPr/>
      </xdr:nvCxnSpPr>
      <xdr:spPr>
        <a:xfrm>
          <a:off x="3797300" y="142364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167149</xdr:rowOff>
    </xdr:from>
    <xdr:ext cx="405111" cy="259045"/>
    <xdr:sp macro="" textlink="">
      <xdr:nvSpPr>
        <xdr:cNvPr id="236" name="n_1aveValue【福祉施設】&#10;有形固定資産減価償却率"/>
        <xdr:cNvSpPr txBox="1"/>
      </xdr:nvSpPr>
      <xdr:spPr>
        <a:xfrm>
          <a:off x="3582043"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48023</xdr:rowOff>
    </xdr:from>
    <xdr:ext cx="405111" cy="259045"/>
    <xdr:sp macro="" textlink="">
      <xdr:nvSpPr>
        <xdr:cNvPr id="237" name="n_1mainValue【福祉施設】&#10;有形固定資産減価償却率"/>
        <xdr:cNvSpPr txBox="1"/>
      </xdr:nvSpPr>
      <xdr:spPr>
        <a:xfrm>
          <a:off x="3582043"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59" name="直線コネクタ 258"/>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6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61" name="直線コネクタ 26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2"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3" name="直線コネクタ 262"/>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154195</xdr:rowOff>
    </xdr:from>
    <xdr:ext cx="469744" cy="259045"/>
    <xdr:sp macro="" textlink="">
      <xdr:nvSpPr>
        <xdr:cNvPr id="264" name="【福祉施設】&#10;一人当たり面積平均値テキスト"/>
        <xdr:cNvSpPr txBox="1"/>
      </xdr:nvSpPr>
      <xdr:spPr>
        <a:xfrm>
          <a:off x="10566400" y="1438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65" name="フローチャート : 判断 264"/>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66" name="フローチャート : 判断 265"/>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28448</xdr:rowOff>
    </xdr:from>
    <xdr:to>
      <xdr:col>15</xdr:col>
      <xdr:colOff>231775</xdr:colOff>
      <xdr:row>85</xdr:row>
      <xdr:rowOff>130048</xdr:rowOff>
    </xdr:to>
    <xdr:sp macro="" textlink="">
      <xdr:nvSpPr>
        <xdr:cNvPr id="272" name="円/楕円 271"/>
        <xdr:cNvSpPr/>
      </xdr:nvSpPr>
      <xdr:spPr>
        <a:xfrm>
          <a:off x="104267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114825</xdr:rowOff>
    </xdr:from>
    <xdr:ext cx="469744" cy="259045"/>
    <xdr:sp macro="" textlink="">
      <xdr:nvSpPr>
        <xdr:cNvPr id="273" name="【福祉施設】&#10;一人当たり面積該当値テキスト"/>
        <xdr:cNvSpPr txBox="1"/>
      </xdr:nvSpPr>
      <xdr:spPr>
        <a:xfrm>
          <a:off x="10566400" y="1451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37592</xdr:rowOff>
    </xdr:from>
    <xdr:to>
      <xdr:col>14</xdr:col>
      <xdr:colOff>79375</xdr:colOff>
      <xdr:row>85</xdr:row>
      <xdr:rowOff>139192</xdr:rowOff>
    </xdr:to>
    <xdr:sp macro="" textlink="">
      <xdr:nvSpPr>
        <xdr:cNvPr id="274" name="円/楕円 273"/>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79248</xdr:rowOff>
    </xdr:from>
    <xdr:to>
      <xdr:col>15</xdr:col>
      <xdr:colOff>180975</xdr:colOff>
      <xdr:row>85</xdr:row>
      <xdr:rowOff>88392</xdr:rowOff>
    </xdr:to>
    <xdr:cxnSp macro="">
      <xdr:nvCxnSpPr>
        <xdr:cNvPr id="275" name="直線コネクタ 274"/>
        <xdr:cNvCxnSpPr/>
      </xdr:nvCxnSpPr>
      <xdr:spPr>
        <a:xfrm flipV="1">
          <a:off x="9639300" y="146524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128288</xdr:rowOff>
    </xdr:from>
    <xdr:ext cx="469744" cy="259045"/>
    <xdr:sp macro="" textlink="">
      <xdr:nvSpPr>
        <xdr:cNvPr id="276"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130319</xdr:rowOff>
    </xdr:from>
    <xdr:ext cx="469744" cy="259045"/>
    <xdr:sp macro="" textlink="">
      <xdr:nvSpPr>
        <xdr:cNvPr id="277" name="n_1mainValue【福祉施設】&#10;一人当たり面積"/>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99" name="直線コネクタ 298"/>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300"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301" name="直線コネクタ 300"/>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302"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303" name="直線コネクタ 302"/>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304"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305" name="フローチャート : 判断 304"/>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306" name="フローチャート : 判断 305"/>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27687</xdr:rowOff>
    </xdr:from>
    <xdr:to>
      <xdr:col>6</xdr:col>
      <xdr:colOff>561975</xdr:colOff>
      <xdr:row>101</xdr:row>
      <xdr:rowOff>129287</xdr:rowOff>
    </xdr:to>
    <xdr:sp macro="" textlink="">
      <xdr:nvSpPr>
        <xdr:cNvPr id="312" name="円/楕円 311"/>
        <xdr:cNvSpPr/>
      </xdr:nvSpPr>
      <xdr:spPr>
        <a:xfrm>
          <a:off x="45847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50564</xdr:rowOff>
    </xdr:from>
    <xdr:ext cx="405111" cy="259045"/>
    <xdr:sp macro="" textlink="">
      <xdr:nvSpPr>
        <xdr:cNvPr id="313" name="【市民会館】&#10;有形固定資産減価償却率該当値テキスト"/>
        <xdr:cNvSpPr txBox="1"/>
      </xdr:nvSpPr>
      <xdr:spPr>
        <a:xfrm>
          <a:off x="4724400" y="1719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119126</xdr:rowOff>
    </xdr:from>
    <xdr:to>
      <xdr:col>5</xdr:col>
      <xdr:colOff>409575</xdr:colOff>
      <xdr:row>101</xdr:row>
      <xdr:rowOff>49276</xdr:rowOff>
    </xdr:to>
    <xdr:sp macro="" textlink="">
      <xdr:nvSpPr>
        <xdr:cNvPr id="314" name="円/楕円 313"/>
        <xdr:cNvSpPr/>
      </xdr:nvSpPr>
      <xdr:spPr>
        <a:xfrm>
          <a:off x="37465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169926</xdr:rowOff>
    </xdr:from>
    <xdr:to>
      <xdr:col>6</xdr:col>
      <xdr:colOff>511175</xdr:colOff>
      <xdr:row>101</xdr:row>
      <xdr:rowOff>78487</xdr:rowOff>
    </xdr:to>
    <xdr:cxnSp macro="">
      <xdr:nvCxnSpPr>
        <xdr:cNvPr id="315" name="直線コネクタ 314"/>
        <xdr:cNvCxnSpPr/>
      </xdr:nvCxnSpPr>
      <xdr:spPr>
        <a:xfrm>
          <a:off x="3797300" y="17314926"/>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163847</xdr:rowOff>
    </xdr:from>
    <xdr:ext cx="405111" cy="259045"/>
    <xdr:sp macro="" textlink="">
      <xdr:nvSpPr>
        <xdr:cNvPr id="316" name="n_1aveValue【市民会館】&#10;有形固定資産減価償却率"/>
        <xdr:cNvSpPr txBox="1"/>
      </xdr:nvSpPr>
      <xdr:spPr>
        <a:xfrm>
          <a:off x="3582043"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65803</xdr:rowOff>
    </xdr:from>
    <xdr:ext cx="405111" cy="259045"/>
    <xdr:sp macro="" textlink="">
      <xdr:nvSpPr>
        <xdr:cNvPr id="317" name="n_1mainValue【市民会館】&#10;有形固定資産減価償却率"/>
        <xdr:cNvSpPr txBox="1"/>
      </xdr:nvSpPr>
      <xdr:spPr>
        <a:xfrm>
          <a:off x="3582043"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41" name="直線コネクタ 340"/>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42"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43" name="直線コネクタ 34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44"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45" name="直線コネクタ 344"/>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82566</xdr:rowOff>
    </xdr:from>
    <xdr:ext cx="469744" cy="259045"/>
    <xdr:sp macro="" textlink="">
      <xdr:nvSpPr>
        <xdr:cNvPr id="346" name="【市民会館】&#10;一人当たり面積平均値テキスト"/>
        <xdr:cNvSpPr txBox="1"/>
      </xdr:nvSpPr>
      <xdr:spPr>
        <a:xfrm>
          <a:off x="10566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47" name="フローチャート : 判断 34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48" name="フローチャート : 判断 347"/>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90170</xdr:rowOff>
    </xdr:from>
    <xdr:to>
      <xdr:col>15</xdr:col>
      <xdr:colOff>231775</xdr:colOff>
      <xdr:row>108</xdr:row>
      <xdr:rowOff>20320</xdr:rowOff>
    </xdr:to>
    <xdr:sp macro="" textlink="">
      <xdr:nvSpPr>
        <xdr:cNvPr id="354" name="円/楕円 353"/>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68597</xdr:rowOff>
    </xdr:from>
    <xdr:ext cx="469744" cy="259045"/>
    <xdr:sp macro="" textlink="">
      <xdr:nvSpPr>
        <xdr:cNvPr id="355" name="【市民会館】&#10;一人当たり面積該当値テキスト"/>
        <xdr:cNvSpPr txBox="1"/>
      </xdr:nvSpPr>
      <xdr:spPr>
        <a:xfrm>
          <a:off x="105664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90170</xdr:rowOff>
    </xdr:from>
    <xdr:to>
      <xdr:col>14</xdr:col>
      <xdr:colOff>79375</xdr:colOff>
      <xdr:row>108</xdr:row>
      <xdr:rowOff>20320</xdr:rowOff>
    </xdr:to>
    <xdr:sp macro="" textlink="">
      <xdr:nvSpPr>
        <xdr:cNvPr id="356" name="円/楕円 355"/>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140970</xdr:rowOff>
    </xdr:from>
    <xdr:to>
      <xdr:col>15</xdr:col>
      <xdr:colOff>180975</xdr:colOff>
      <xdr:row>107</xdr:row>
      <xdr:rowOff>140970</xdr:rowOff>
    </xdr:to>
    <xdr:cxnSp macro="">
      <xdr:nvCxnSpPr>
        <xdr:cNvPr id="357" name="直線コネクタ 356"/>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21607</xdr:rowOff>
    </xdr:from>
    <xdr:ext cx="469744" cy="259045"/>
    <xdr:sp macro="" textlink="">
      <xdr:nvSpPr>
        <xdr:cNvPr id="358"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11447</xdr:rowOff>
    </xdr:from>
    <xdr:ext cx="469744" cy="259045"/>
    <xdr:sp macro="" textlink="">
      <xdr:nvSpPr>
        <xdr:cNvPr id="359"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0" name="テキスト ボックス 3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71" name="直線コネクタ 37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72" name="テキスト ボックス 37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5" name="直線コネクタ 37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6" name="テキスト ボックス 37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80" name="直線コネクタ 379"/>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81"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82" name="直線コネクタ 381"/>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3"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4" name="直線コネクタ 383"/>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85"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86" name="フローチャート : 判断 385"/>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92" name="円/楕円 391"/>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93"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4" name="テキスト ボックス 40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6" name="テキスト ボックス 40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8" name="テキスト ボックス 40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0" name="テキスト ボックス 4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2" name="テキスト ボックス 41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4" name="テキスト ボックス 41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418" name="直線コネクタ 417"/>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419"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420" name="直線コネクタ 419"/>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421"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422" name="直線コネクタ 421"/>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138022</xdr:rowOff>
    </xdr:from>
    <xdr:ext cx="534377" cy="259045"/>
    <xdr:sp macro="" textlink="">
      <xdr:nvSpPr>
        <xdr:cNvPr id="423" name="【一般廃棄物処理施設】&#10;一人当たり有形固定資産（償却資産）額平均値テキスト"/>
        <xdr:cNvSpPr txBox="1"/>
      </xdr:nvSpPr>
      <xdr:spPr>
        <a:xfrm>
          <a:off x="22250400" y="6824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24" name="フローチャート : 判断 423"/>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44755</xdr:rowOff>
    </xdr:from>
    <xdr:to>
      <xdr:col>32</xdr:col>
      <xdr:colOff>238125</xdr:colOff>
      <xdr:row>41</xdr:row>
      <xdr:rowOff>146355</xdr:rowOff>
    </xdr:to>
    <xdr:sp macro="" textlink="">
      <xdr:nvSpPr>
        <xdr:cNvPr id="430" name="円/楕円 429"/>
        <xdr:cNvSpPr/>
      </xdr:nvSpPr>
      <xdr:spPr>
        <a:xfrm>
          <a:off x="22110700" y="70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131132</xdr:rowOff>
    </xdr:from>
    <xdr:ext cx="534377" cy="259045"/>
    <xdr:sp macro="" textlink="">
      <xdr:nvSpPr>
        <xdr:cNvPr id="431" name="【一般廃棄物処理施設】&#10;一人当たり有形固定資産（償却資産）額該当値テキスト"/>
        <xdr:cNvSpPr txBox="1"/>
      </xdr:nvSpPr>
      <xdr:spPr>
        <a:xfrm>
          <a:off x="22250400" y="698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9" name="正方形/長方形 4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50" name="正方形/長方形 4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51" name="正方形/長方形 4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52" name="正方形/長方形 4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5" name="正方形/長方形 4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6" name="正方形/長方形 4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7" name="正方形/長方形 4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8" name="正方形/長方形 4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8" name="テキスト ボックス 47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482" name="直線コネクタ 481"/>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3"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4" name="直線コネクタ 4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485"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486" name="直線コネクタ 485"/>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112285</xdr:rowOff>
    </xdr:from>
    <xdr:ext cx="405111" cy="259045"/>
    <xdr:sp macro="" textlink="">
      <xdr:nvSpPr>
        <xdr:cNvPr id="487" name="【庁舎】&#10;有形固定資産減価償却率平均値テキスト"/>
        <xdr:cNvSpPr txBox="1"/>
      </xdr:nvSpPr>
      <xdr:spPr>
        <a:xfrm>
          <a:off x="16408400" y="1777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488" name="フローチャート : 判断 487"/>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489" name="フローチャート : 判断 488"/>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96265</xdr:rowOff>
    </xdr:from>
    <xdr:to>
      <xdr:col>23</xdr:col>
      <xdr:colOff>568325</xdr:colOff>
      <xdr:row>105</xdr:row>
      <xdr:rowOff>26415</xdr:rowOff>
    </xdr:to>
    <xdr:sp macro="" textlink="">
      <xdr:nvSpPr>
        <xdr:cNvPr id="495" name="円/楕円 494"/>
        <xdr:cNvSpPr/>
      </xdr:nvSpPr>
      <xdr:spPr>
        <a:xfrm>
          <a:off x="162687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74692</xdr:rowOff>
    </xdr:from>
    <xdr:ext cx="405111" cy="259045"/>
    <xdr:sp macro="" textlink="">
      <xdr:nvSpPr>
        <xdr:cNvPr id="496" name="【庁舎】&#10;有形固定資産減価償却率該当値テキスト"/>
        <xdr:cNvSpPr txBox="1"/>
      </xdr:nvSpPr>
      <xdr:spPr>
        <a:xfrm>
          <a:off x="16408400"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2539</xdr:rowOff>
    </xdr:from>
    <xdr:to>
      <xdr:col>22</xdr:col>
      <xdr:colOff>415925</xdr:colOff>
      <xdr:row>104</xdr:row>
      <xdr:rowOff>104139</xdr:rowOff>
    </xdr:to>
    <xdr:sp macro="" textlink="">
      <xdr:nvSpPr>
        <xdr:cNvPr id="497" name="円/楕円 496"/>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53339</xdr:rowOff>
    </xdr:from>
    <xdr:to>
      <xdr:col>23</xdr:col>
      <xdr:colOff>517525</xdr:colOff>
      <xdr:row>104</xdr:row>
      <xdr:rowOff>147065</xdr:rowOff>
    </xdr:to>
    <xdr:cxnSp macro="">
      <xdr:nvCxnSpPr>
        <xdr:cNvPr id="498" name="直線コネクタ 497"/>
        <xdr:cNvCxnSpPr/>
      </xdr:nvCxnSpPr>
      <xdr:spPr>
        <a:xfrm>
          <a:off x="15481300" y="17884139"/>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166133</xdr:rowOff>
    </xdr:from>
    <xdr:ext cx="405111" cy="259045"/>
    <xdr:sp macro="" textlink="">
      <xdr:nvSpPr>
        <xdr:cNvPr id="499" name="n_1aveValue【庁舎】&#10;有形固定資産減価償却率"/>
        <xdr:cNvSpPr txBox="1"/>
      </xdr:nvSpPr>
      <xdr:spPr>
        <a:xfrm>
          <a:off x="15266043"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120666</xdr:rowOff>
    </xdr:from>
    <xdr:ext cx="405111" cy="259045"/>
    <xdr:sp macro="" textlink="">
      <xdr:nvSpPr>
        <xdr:cNvPr id="500" name="n_1mainValue【庁舎】&#10;有形固定資産減価償却率"/>
        <xdr:cNvSpPr txBox="1"/>
      </xdr:nvSpPr>
      <xdr:spPr>
        <a:xfrm>
          <a:off x="15266043"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26" name="直線コネクタ 525"/>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27"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528" name="直線コネクタ 52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529"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530" name="直線コネクタ 529"/>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84200</xdr:rowOff>
    </xdr:from>
    <xdr:ext cx="469744" cy="259045"/>
    <xdr:sp macro="" textlink="">
      <xdr:nvSpPr>
        <xdr:cNvPr id="531" name="【庁舎】&#10;一人当たり面積平均値テキスト"/>
        <xdr:cNvSpPr txBox="1"/>
      </xdr:nvSpPr>
      <xdr:spPr>
        <a:xfrm>
          <a:off x="222504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532" name="フローチャート : 判断 531"/>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533" name="フローチャート : 判断 532"/>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113574</xdr:rowOff>
    </xdr:from>
    <xdr:to>
      <xdr:col>32</xdr:col>
      <xdr:colOff>238125</xdr:colOff>
      <xdr:row>107</xdr:row>
      <xdr:rowOff>43724</xdr:rowOff>
    </xdr:to>
    <xdr:sp macro="" textlink="">
      <xdr:nvSpPr>
        <xdr:cNvPr id="539" name="円/楕円 538"/>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92001</xdr:rowOff>
    </xdr:from>
    <xdr:ext cx="469744" cy="259045"/>
    <xdr:sp macro="" textlink="">
      <xdr:nvSpPr>
        <xdr:cNvPr id="540" name="【庁舎】&#10;一人当たり面積該当値テキスト"/>
        <xdr:cNvSpPr txBox="1"/>
      </xdr:nvSpPr>
      <xdr:spPr>
        <a:xfrm>
          <a:off x="222504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64588</xdr:rowOff>
    </xdr:from>
    <xdr:to>
      <xdr:col>31</xdr:col>
      <xdr:colOff>85725</xdr:colOff>
      <xdr:row>106</xdr:row>
      <xdr:rowOff>166188</xdr:rowOff>
    </xdr:to>
    <xdr:sp macro="" textlink="">
      <xdr:nvSpPr>
        <xdr:cNvPr id="541" name="円/楕円 540"/>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115388</xdr:rowOff>
    </xdr:from>
    <xdr:to>
      <xdr:col>32</xdr:col>
      <xdr:colOff>187325</xdr:colOff>
      <xdr:row>106</xdr:row>
      <xdr:rowOff>164374</xdr:rowOff>
    </xdr:to>
    <xdr:cxnSp macro="">
      <xdr:nvCxnSpPr>
        <xdr:cNvPr id="542" name="直線コネクタ 541"/>
        <xdr:cNvCxnSpPr/>
      </xdr:nvCxnSpPr>
      <xdr:spPr>
        <a:xfrm>
          <a:off x="21323300" y="182890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44648</xdr:rowOff>
    </xdr:from>
    <xdr:ext cx="469744" cy="259045"/>
    <xdr:sp macro="" textlink="">
      <xdr:nvSpPr>
        <xdr:cNvPr id="543" name="n_1ave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11265</xdr:rowOff>
    </xdr:from>
    <xdr:ext cx="469744" cy="259045"/>
    <xdr:sp macro="" textlink="">
      <xdr:nvSpPr>
        <xdr:cNvPr id="544" name="n_1mainValue【庁舎】&#10;一人当たり面積"/>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かねてより、区施設の半分以上を占める学校施設においては、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財政力指数は過去</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か年数値の平均値</a:t>
          </a:r>
          <a:r>
            <a:rPr kumimoji="1" lang="ja-JP" altLang="en-US" sz="1300" b="0" i="0" baseline="0">
              <a:solidFill>
                <a:schemeClr val="dk1"/>
              </a:solidFill>
              <a:effectLst/>
              <a:latin typeface="+mn-lt"/>
              <a:ea typeface="+mn-ea"/>
              <a:cs typeface="+mn-cs"/>
            </a:rPr>
            <a:t>のため</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今回の増減については、平成</a:t>
          </a:r>
          <a:r>
            <a:rPr kumimoji="1" lang="en-US" altLang="ja-JP" sz="1300" b="0" i="0" baseline="0">
              <a:solidFill>
                <a:schemeClr val="dk1"/>
              </a:solidFill>
              <a:effectLst/>
              <a:latin typeface="+mn-lt"/>
              <a:ea typeface="+mn-ea"/>
              <a:cs typeface="+mn-cs"/>
            </a:rPr>
            <a:t>25</a:t>
          </a:r>
          <a:r>
            <a:rPr kumimoji="1" lang="ja-JP" altLang="en-US" sz="1300" b="0" i="0" baseline="0">
              <a:solidFill>
                <a:schemeClr val="dk1"/>
              </a:solidFill>
              <a:effectLst/>
              <a:latin typeface="+mn-lt"/>
              <a:ea typeface="+mn-ea"/>
              <a:cs typeface="+mn-cs"/>
            </a:rPr>
            <a:t>年度と平成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年度の単年度の差が反映される。平成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年度は</a:t>
          </a:r>
          <a:r>
            <a:rPr kumimoji="1" lang="en-US" altLang="ja-JP" sz="1300" b="0" i="0" baseline="0">
              <a:solidFill>
                <a:schemeClr val="dk1"/>
              </a:solidFill>
              <a:effectLst/>
              <a:latin typeface="+mn-lt"/>
              <a:ea typeface="+mn-ea"/>
              <a:cs typeface="+mn-cs"/>
            </a:rPr>
            <a:t>25</a:t>
          </a:r>
          <a:r>
            <a:rPr kumimoji="1" lang="ja-JP" altLang="en-US" sz="1300" b="0" i="0" baseline="0">
              <a:solidFill>
                <a:schemeClr val="dk1"/>
              </a:solidFill>
              <a:effectLst/>
              <a:latin typeface="+mn-lt"/>
              <a:ea typeface="+mn-ea"/>
              <a:cs typeface="+mn-cs"/>
            </a:rPr>
            <a:t>年度と比較し</a:t>
          </a:r>
          <a:r>
            <a:rPr kumimoji="1" lang="ja-JP" altLang="ja-JP" sz="1300" b="0" i="0" baseline="0">
              <a:solidFill>
                <a:schemeClr val="dk1"/>
              </a:solidFill>
              <a:effectLst/>
              <a:latin typeface="+mn-lt"/>
              <a:ea typeface="+mn-ea"/>
              <a:cs typeface="+mn-cs"/>
            </a:rPr>
            <a:t>、雇用情勢を反映した特別区民税の増</a:t>
          </a:r>
          <a:r>
            <a:rPr kumimoji="1" lang="ja-JP" altLang="en-US" sz="1300" b="0" i="0" baseline="0">
              <a:solidFill>
                <a:schemeClr val="dk1"/>
              </a:solidFill>
              <a:effectLst/>
              <a:latin typeface="+mn-lt"/>
              <a:ea typeface="+mn-ea"/>
              <a:cs typeface="+mn-cs"/>
            </a:rPr>
            <a:t>や</a:t>
          </a:r>
          <a:r>
            <a:rPr kumimoji="1" lang="ja-JP" altLang="ja-JP" sz="1300" b="0" i="0" baseline="0">
              <a:solidFill>
                <a:schemeClr val="dk1"/>
              </a:solidFill>
              <a:effectLst/>
              <a:latin typeface="+mn-lt"/>
              <a:ea typeface="+mn-ea"/>
              <a:cs typeface="+mn-cs"/>
            </a:rPr>
            <a:t>消費税増税による地方消費税交付金の増等により、基準財政収入額が</a:t>
          </a:r>
          <a:r>
            <a:rPr kumimoji="1" lang="en-US" altLang="ja-JP" sz="1300" b="0" i="0" baseline="0">
              <a:solidFill>
                <a:schemeClr val="dk1"/>
              </a:solidFill>
              <a:effectLst/>
              <a:latin typeface="+mn-lt"/>
              <a:ea typeface="+mn-ea"/>
              <a:cs typeface="+mn-cs"/>
            </a:rPr>
            <a:t>21.4</a:t>
          </a:r>
          <a:r>
            <a:rPr kumimoji="1" lang="ja-JP" altLang="ja-JP" sz="1300" b="0" i="0" baseline="0">
              <a:solidFill>
                <a:schemeClr val="dk1"/>
              </a:solidFill>
              <a:effectLst/>
              <a:latin typeface="+mn-lt"/>
              <a:ea typeface="+mn-ea"/>
              <a:cs typeface="+mn-cs"/>
            </a:rPr>
            <a:t>％増加し、基準財政需要額の</a:t>
          </a:r>
          <a:r>
            <a:rPr kumimoji="1" lang="ja-JP" altLang="en-US" sz="1300" b="0" i="0" baseline="0">
              <a:solidFill>
                <a:schemeClr val="dk1"/>
              </a:solidFill>
              <a:effectLst/>
              <a:latin typeface="+mn-lt"/>
              <a:ea typeface="+mn-ea"/>
              <a:cs typeface="+mn-cs"/>
            </a:rPr>
            <a:t>増加率</a:t>
          </a:r>
          <a:r>
            <a:rPr kumimoji="1" lang="en-US" altLang="ja-JP" sz="1300" b="0" i="0" baseline="0">
              <a:solidFill>
                <a:schemeClr val="dk1"/>
              </a:solidFill>
              <a:effectLst/>
              <a:latin typeface="+mn-lt"/>
              <a:ea typeface="+mn-ea"/>
              <a:cs typeface="+mn-cs"/>
            </a:rPr>
            <a:t>10.0</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を上回ったこと</a:t>
          </a:r>
          <a:r>
            <a:rPr kumimoji="1" lang="ja-JP" altLang="en-US" sz="1300" b="0" i="0" baseline="0">
              <a:solidFill>
                <a:schemeClr val="dk1"/>
              </a:solidFill>
              <a:effectLst/>
              <a:latin typeface="+mn-lt"/>
              <a:ea typeface="+mn-ea"/>
              <a:cs typeface="+mn-cs"/>
            </a:rPr>
            <a:t>が、今回の</a:t>
          </a:r>
          <a:r>
            <a:rPr kumimoji="1" lang="en-US" altLang="ja-JP" sz="1300" b="0" i="0" baseline="0">
              <a:solidFill>
                <a:schemeClr val="dk1"/>
              </a:solidFill>
              <a:effectLst/>
              <a:latin typeface="+mn-lt"/>
              <a:ea typeface="+mn-ea"/>
              <a:cs typeface="+mn-cs"/>
            </a:rPr>
            <a:t>0.02</a:t>
          </a:r>
          <a:r>
            <a:rPr kumimoji="1" lang="ja-JP" altLang="en-US" sz="1300" b="0" i="0" baseline="0">
              <a:solidFill>
                <a:schemeClr val="dk1"/>
              </a:solidFill>
              <a:effectLst/>
              <a:latin typeface="+mn-lt"/>
              <a:ea typeface="+mn-ea"/>
              <a:cs typeface="+mn-cs"/>
            </a:rPr>
            <a:t>ポイント増につながった</a:t>
          </a:r>
          <a:r>
            <a:rPr kumimoji="1" lang="ja-JP" altLang="ja-JP" sz="1300" b="0" i="0" baseline="0">
              <a:solidFill>
                <a:schemeClr val="dk1"/>
              </a:solidFill>
              <a:effectLst/>
              <a:latin typeface="+mn-lt"/>
              <a:ea typeface="+mn-ea"/>
              <a:cs typeface="+mn-cs"/>
            </a:rPr>
            <a:t>。</a:t>
          </a:r>
          <a:r>
            <a:rPr lang="en-US" altLang="ja-JP" sz="1300">
              <a:effectLst/>
            </a:rPr>
            <a:t> </a:t>
          </a:r>
          <a:r>
            <a:rPr lang="ja-JP" altLang="en-US" sz="1300">
              <a:effectLst/>
            </a:rPr>
            <a:t>なお、直近の</a:t>
          </a:r>
          <a:r>
            <a:rPr lang="en-US" altLang="ja-JP" sz="1300">
              <a:effectLst/>
            </a:rPr>
            <a:t>27</a:t>
          </a:r>
          <a:r>
            <a:rPr lang="ja-JP" altLang="en-US" sz="1300">
              <a:effectLst/>
            </a:rPr>
            <a:t>年度と単年度比較した場合でも、基準財政収入額が</a:t>
          </a:r>
          <a:r>
            <a:rPr lang="en-US" altLang="ja-JP" sz="1300">
              <a:effectLst/>
            </a:rPr>
            <a:t>2.6</a:t>
          </a:r>
          <a:r>
            <a:rPr lang="ja-JP" altLang="en-US" sz="1300">
              <a:effectLst/>
            </a:rPr>
            <a:t>％増加し、基準財政需要額の増加率</a:t>
          </a:r>
          <a:r>
            <a:rPr lang="en-US" altLang="ja-JP" sz="1300">
              <a:effectLst/>
            </a:rPr>
            <a:t>0.5</a:t>
          </a:r>
          <a:r>
            <a:rPr lang="ja-JP" altLang="en-US" sz="1300">
              <a:effectLst/>
            </a:rPr>
            <a:t>％を上回っており、指数は引き続き上昇している。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43543</xdr:rowOff>
    </xdr:to>
    <xdr:cxnSp macro="">
      <xdr:nvCxnSpPr>
        <xdr:cNvPr id="70" name="直線コネクタ 69"/>
        <xdr:cNvCxnSpPr/>
      </xdr:nvCxnSpPr>
      <xdr:spPr>
        <a:xfrm flipV="1">
          <a:off x="4114800" y="73814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9" name="直線コネクタ 78"/>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9" name="円/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7" name="円/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法人住民税の一部国税化の影響などによる財政調整交付金の減</a:t>
          </a:r>
          <a:r>
            <a:rPr kumimoji="1" lang="ja-JP" altLang="en-US" sz="1300" b="0" i="0" baseline="0">
              <a:solidFill>
                <a:schemeClr val="dk1"/>
              </a:solidFill>
              <a:effectLst/>
              <a:latin typeface="+mn-lt"/>
              <a:ea typeface="+mn-ea"/>
              <a:cs typeface="+mn-cs"/>
            </a:rPr>
            <a:t>や、暦年要因による地方消費税交付金の減などが大きく影響し、分母である歳入経常一般財源等が約</a:t>
          </a:r>
          <a:r>
            <a:rPr kumimoji="1" lang="en-US" altLang="ja-JP" sz="1300" b="0" i="0" baseline="0">
              <a:solidFill>
                <a:schemeClr val="dk1"/>
              </a:solidFill>
              <a:effectLst/>
              <a:latin typeface="+mn-lt"/>
              <a:ea typeface="+mn-ea"/>
              <a:cs typeface="+mn-cs"/>
            </a:rPr>
            <a:t>35</a:t>
          </a:r>
          <a:r>
            <a:rPr kumimoji="1" lang="ja-JP" altLang="en-US" sz="1300" b="0" i="0" baseline="0">
              <a:solidFill>
                <a:schemeClr val="dk1"/>
              </a:solidFill>
              <a:effectLst/>
              <a:latin typeface="+mn-lt"/>
              <a:ea typeface="+mn-ea"/>
              <a:cs typeface="+mn-cs"/>
            </a:rPr>
            <a:t>億円減少した。加えて、保育定員増に伴う扶助費の増加等により分子である経常経費充当一般財源が約</a:t>
          </a:r>
          <a:r>
            <a:rPr kumimoji="1" lang="en-US" altLang="ja-JP" sz="1300" b="0" i="0" baseline="0">
              <a:solidFill>
                <a:schemeClr val="dk1"/>
              </a:solidFill>
              <a:effectLst/>
              <a:latin typeface="+mn-lt"/>
              <a:ea typeface="+mn-ea"/>
              <a:cs typeface="+mn-cs"/>
            </a:rPr>
            <a:t>17</a:t>
          </a:r>
          <a:r>
            <a:rPr kumimoji="1" lang="ja-JP" altLang="en-US" sz="1300" b="0" i="0" baseline="0">
              <a:solidFill>
                <a:schemeClr val="dk1"/>
              </a:solidFill>
              <a:effectLst/>
              <a:latin typeface="+mn-lt"/>
              <a:ea typeface="+mn-ea"/>
              <a:cs typeface="+mn-cs"/>
            </a:rPr>
            <a:t>億円増加したことにより、</a:t>
          </a:r>
          <a:r>
            <a:rPr kumimoji="1" lang="ja-JP" altLang="ja-JP" sz="1300" b="0" i="0" baseline="0">
              <a:solidFill>
                <a:schemeClr val="dk1"/>
              </a:solidFill>
              <a:effectLst/>
              <a:latin typeface="+mn-lt"/>
              <a:ea typeface="+mn-ea"/>
              <a:cs typeface="+mn-cs"/>
            </a:rPr>
            <a:t>前年度比</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増で、</a:t>
          </a:r>
          <a:r>
            <a:rPr kumimoji="1" lang="en-US" altLang="ja-JP" sz="1300" b="0" i="0" baseline="0">
              <a:solidFill>
                <a:schemeClr val="dk1"/>
              </a:solidFill>
              <a:effectLst/>
              <a:latin typeface="+mn-lt"/>
              <a:ea typeface="+mn-ea"/>
              <a:cs typeface="+mn-cs"/>
            </a:rPr>
            <a:t>4</a:t>
          </a:r>
          <a:r>
            <a:rPr kumimoji="1" lang="ja-JP" altLang="en-US" sz="1300" b="0" i="0" baseline="0">
              <a:solidFill>
                <a:schemeClr val="dk1"/>
              </a:solidFill>
              <a:effectLst/>
              <a:latin typeface="+mn-lt"/>
              <a:ea typeface="+mn-ea"/>
              <a:cs typeface="+mn-cs"/>
            </a:rPr>
            <a:t>年ぶりに増加に転じた</a:t>
          </a:r>
          <a:r>
            <a:rPr kumimoji="1"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今後も、区政改革計画に基づく、効率的な行政運営に努めていく。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64</xdr:row>
      <xdr:rowOff>160020</xdr:rowOff>
    </xdr:to>
    <xdr:cxnSp macro="">
      <xdr:nvCxnSpPr>
        <xdr:cNvPr id="124" name="直線コネクタ 123"/>
        <xdr:cNvCxnSpPr/>
      </xdr:nvCxnSpPr>
      <xdr:spPr>
        <a:xfrm flipV="1">
          <a:off x="4953000" y="1007110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132097</xdr:rowOff>
    </xdr:from>
    <xdr:ext cx="762000" cy="259045"/>
    <xdr:sp macro="" textlink="">
      <xdr:nvSpPr>
        <xdr:cNvPr id="125" name="財政構造の弾力性最小値テキスト"/>
        <xdr:cNvSpPr txBox="1"/>
      </xdr:nvSpPr>
      <xdr:spPr>
        <a:xfrm>
          <a:off x="5041900" y="111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64</xdr:row>
      <xdr:rowOff>160020</xdr:rowOff>
    </xdr:from>
    <xdr:to>
      <xdr:col>7</xdr:col>
      <xdr:colOff>241300</xdr:colOff>
      <xdr:row>64</xdr:row>
      <xdr:rowOff>160020</xdr:rowOff>
    </xdr:to>
    <xdr:cxnSp macro="">
      <xdr:nvCxnSpPr>
        <xdr:cNvPr id="126" name="直線コネクタ 125"/>
        <xdr:cNvCxnSpPr/>
      </xdr:nvCxnSpPr>
      <xdr:spPr>
        <a:xfrm>
          <a:off x="48641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120332</xdr:rowOff>
    </xdr:from>
    <xdr:to>
      <xdr:col>7</xdr:col>
      <xdr:colOff>152400</xdr:colOff>
      <xdr:row>64</xdr:row>
      <xdr:rowOff>117793</xdr:rowOff>
    </xdr:to>
    <xdr:cxnSp macro="">
      <xdr:nvCxnSpPr>
        <xdr:cNvPr id="129" name="直線コネクタ 128"/>
        <xdr:cNvCxnSpPr/>
      </xdr:nvCxnSpPr>
      <xdr:spPr>
        <a:xfrm>
          <a:off x="4114800" y="10921682"/>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88599</xdr:rowOff>
    </xdr:from>
    <xdr:ext cx="762000" cy="259045"/>
    <xdr:sp macro="" textlink="">
      <xdr:nvSpPr>
        <xdr:cNvPr id="130" name="財政構造の弾力性平均値テキスト"/>
        <xdr:cNvSpPr txBox="1"/>
      </xdr:nvSpPr>
      <xdr:spPr>
        <a:xfrm>
          <a:off x="5041900" y="10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72072</xdr:rowOff>
    </xdr:from>
    <xdr:to>
      <xdr:col>7</xdr:col>
      <xdr:colOff>203200</xdr:colOff>
      <xdr:row>63</xdr:row>
      <xdr:rowOff>2222</xdr:rowOff>
    </xdr:to>
    <xdr:sp macro="" textlink="">
      <xdr:nvSpPr>
        <xdr:cNvPr id="131" name="フローチャート : 判断 130"/>
        <xdr:cNvSpPr/>
      </xdr:nvSpPr>
      <xdr:spPr>
        <a:xfrm>
          <a:off x="49022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120332</xdr:rowOff>
    </xdr:from>
    <xdr:to>
      <xdr:col>6</xdr:col>
      <xdr:colOff>0</xdr:colOff>
      <xdr:row>65</xdr:row>
      <xdr:rowOff>18732</xdr:rowOff>
    </xdr:to>
    <xdr:cxnSp macro="">
      <xdr:nvCxnSpPr>
        <xdr:cNvPr id="132" name="直線コネクタ 131"/>
        <xdr:cNvCxnSpPr/>
      </xdr:nvCxnSpPr>
      <xdr:spPr>
        <a:xfrm flipV="1">
          <a:off x="3225800" y="1092168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153035</xdr:rowOff>
    </xdr:from>
    <xdr:to>
      <xdr:col>6</xdr:col>
      <xdr:colOff>50800</xdr:colOff>
      <xdr:row>62</xdr:row>
      <xdr:rowOff>83185</xdr:rowOff>
    </xdr:to>
    <xdr:sp macro="" textlink="">
      <xdr:nvSpPr>
        <xdr:cNvPr id="133" name="フローチャート : 判断 132"/>
        <xdr:cNvSpPr/>
      </xdr:nvSpPr>
      <xdr:spPr>
        <a:xfrm>
          <a:off x="4064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34" name="テキスト ボックス 133"/>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18732</xdr:rowOff>
    </xdr:from>
    <xdr:to>
      <xdr:col>4</xdr:col>
      <xdr:colOff>482600</xdr:colOff>
      <xdr:row>65</xdr:row>
      <xdr:rowOff>24765</xdr:rowOff>
    </xdr:to>
    <xdr:cxnSp macro="">
      <xdr:nvCxnSpPr>
        <xdr:cNvPr id="135" name="直線コネクタ 134"/>
        <xdr:cNvCxnSpPr/>
      </xdr:nvCxnSpPr>
      <xdr:spPr>
        <a:xfrm flipV="1">
          <a:off x="2336800" y="111629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156528</xdr:rowOff>
    </xdr:from>
    <xdr:to>
      <xdr:col>4</xdr:col>
      <xdr:colOff>533400</xdr:colOff>
      <xdr:row>63</xdr:row>
      <xdr:rowOff>86678</xdr:rowOff>
    </xdr:to>
    <xdr:sp macro="" textlink="">
      <xdr:nvSpPr>
        <xdr:cNvPr id="136" name="フローチャート : 判断 135"/>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96855</xdr:rowOff>
    </xdr:from>
    <xdr:ext cx="762000" cy="259045"/>
    <xdr:sp macro="" textlink="">
      <xdr:nvSpPr>
        <xdr:cNvPr id="137" name="テキスト ボックス 136"/>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24765</xdr:rowOff>
    </xdr:from>
    <xdr:to>
      <xdr:col>3</xdr:col>
      <xdr:colOff>279400</xdr:colOff>
      <xdr:row>66</xdr:row>
      <xdr:rowOff>70485</xdr:rowOff>
    </xdr:to>
    <xdr:cxnSp macro="">
      <xdr:nvCxnSpPr>
        <xdr:cNvPr id="138" name="直線コネクタ 137"/>
        <xdr:cNvCxnSpPr/>
      </xdr:nvCxnSpPr>
      <xdr:spPr>
        <a:xfrm flipV="1">
          <a:off x="1447800" y="1116901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41" name="フローチャート : 判断 140"/>
        <xdr:cNvSpPr/>
      </xdr:nvSpPr>
      <xdr:spPr>
        <a:xfrm>
          <a:off x="1397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42" name="テキスト ボックス 141"/>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66993</xdr:rowOff>
    </xdr:from>
    <xdr:to>
      <xdr:col>7</xdr:col>
      <xdr:colOff>203200</xdr:colOff>
      <xdr:row>64</xdr:row>
      <xdr:rowOff>168593</xdr:rowOff>
    </xdr:to>
    <xdr:sp macro="" textlink="">
      <xdr:nvSpPr>
        <xdr:cNvPr id="148" name="円/楕円 147"/>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134320</xdr:rowOff>
    </xdr:from>
    <xdr:ext cx="762000" cy="259045"/>
    <xdr:sp macro="" textlink="">
      <xdr:nvSpPr>
        <xdr:cNvPr id="149" name="財政構造の弾力性該当値テキスト"/>
        <xdr:cNvSpPr txBox="1"/>
      </xdr:nvSpPr>
      <xdr:spPr>
        <a:xfrm>
          <a:off x="5041900" y="1093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69532</xdr:rowOff>
    </xdr:from>
    <xdr:to>
      <xdr:col>6</xdr:col>
      <xdr:colOff>50800</xdr:colOff>
      <xdr:row>63</xdr:row>
      <xdr:rowOff>171132</xdr:rowOff>
    </xdr:to>
    <xdr:sp macro="" textlink="">
      <xdr:nvSpPr>
        <xdr:cNvPr id="150" name="円/楕円 149"/>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155909</xdr:rowOff>
    </xdr:from>
    <xdr:ext cx="736600" cy="259045"/>
    <xdr:sp macro="" textlink="">
      <xdr:nvSpPr>
        <xdr:cNvPr id="151" name="テキスト ボックス 150"/>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139382</xdr:rowOff>
    </xdr:from>
    <xdr:to>
      <xdr:col>4</xdr:col>
      <xdr:colOff>533400</xdr:colOff>
      <xdr:row>65</xdr:row>
      <xdr:rowOff>69532</xdr:rowOff>
    </xdr:to>
    <xdr:sp macro="" textlink="">
      <xdr:nvSpPr>
        <xdr:cNvPr id="152" name="円/楕円 151"/>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54309</xdr:rowOff>
    </xdr:from>
    <xdr:ext cx="762000" cy="259045"/>
    <xdr:sp macro="" textlink="">
      <xdr:nvSpPr>
        <xdr:cNvPr id="153" name="テキスト ボックス 152"/>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4" name="円/楕円 153"/>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5" name="テキスト ボックス 154"/>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19685</xdr:rowOff>
    </xdr:from>
    <xdr:to>
      <xdr:col>2</xdr:col>
      <xdr:colOff>127000</xdr:colOff>
      <xdr:row>66</xdr:row>
      <xdr:rowOff>121285</xdr:rowOff>
    </xdr:to>
    <xdr:sp macro="" textlink="">
      <xdr:nvSpPr>
        <xdr:cNvPr id="156" name="円/楕円 155"/>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106062</xdr:rowOff>
    </xdr:from>
    <xdr:ext cx="762000" cy="259045"/>
    <xdr:sp macro="" textlink="">
      <xdr:nvSpPr>
        <xdr:cNvPr id="157" name="テキスト ボックス 156"/>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前年度との比較では</a:t>
          </a:r>
          <a:r>
            <a:rPr kumimoji="1" lang="en-US" altLang="ja-JP" sz="1300" b="0" i="0" baseline="0">
              <a:solidFill>
                <a:schemeClr val="dk1"/>
              </a:solidFill>
              <a:effectLst/>
              <a:latin typeface="+mn-lt"/>
              <a:ea typeface="+mn-ea"/>
              <a:cs typeface="+mn-cs"/>
            </a:rPr>
            <a:t>2,433</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増加した。</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主な要因は物件費の増加であ</a:t>
          </a:r>
          <a:r>
            <a:rPr kumimoji="1" lang="ja-JP" altLang="en-US" sz="1300" b="0" i="0" baseline="0">
              <a:solidFill>
                <a:schemeClr val="dk1"/>
              </a:solidFill>
              <a:effectLst/>
              <a:latin typeface="+mn-lt"/>
              <a:ea typeface="+mn-ea"/>
              <a:cs typeface="+mn-cs"/>
            </a:rPr>
            <a:t>り、</a:t>
          </a:r>
          <a:r>
            <a:rPr kumimoji="1" lang="ja-JP" altLang="ja-JP" sz="1300" b="0" i="0" baseline="0">
              <a:solidFill>
                <a:schemeClr val="dk1"/>
              </a:solidFill>
              <a:effectLst/>
              <a:latin typeface="+mn-lt"/>
              <a:ea typeface="+mn-ea"/>
              <a:cs typeface="+mn-cs"/>
            </a:rPr>
            <a:t>民間委託の推進等による</a:t>
          </a:r>
          <a:r>
            <a:rPr kumimoji="1" lang="ja-JP" altLang="en-US" sz="1300" b="0" i="0" baseline="0">
              <a:solidFill>
                <a:schemeClr val="dk1"/>
              </a:solidFill>
              <a:effectLst/>
              <a:latin typeface="+mn-lt"/>
              <a:ea typeface="+mn-ea"/>
              <a:cs typeface="+mn-cs"/>
            </a:rPr>
            <a:t>増加に加え、</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年度については、</a:t>
          </a:r>
          <a:r>
            <a:rPr kumimoji="1" lang="en-US" altLang="ja-JP" sz="1300" b="0" i="0" baseline="0">
              <a:solidFill>
                <a:schemeClr val="dk1"/>
              </a:solidFill>
              <a:effectLst/>
              <a:latin typeface="+mn-lt"/>
              <a:ea typeface="+mn-ea"/>
              <a:cs typeface="+mn-cs"/>
            </a:rPr>
            <a:t>PCB</a:t>
          </a:r>
          <a:r>
            <a:rPr kumimoji="1" lang="ja-JP" altLang="en-US" sz="1300" b="0" i="0" baseline="0">
              <a:solidFill>
                <a:schemeClr val="dk1"/>
              </a:solidFill>
              <a:effectLst/>
              <a:latin typeface="+mn-lt"/>
              <a:ea typeface="+mn-ea"/>
              <a:cs typeface="+mn-cs"/>
            </a:rPr>
            <a:t>処理経費の約</a:t>
          </a:r>
          <a:r>
            <a:rPr kumimoji="1" lang="en-US" altLang="ja-JP" sz="1300" b="0" i="0" baseline="0">
              <a:solidFill>
                <a:schemeClr val="dk1"/>
              </a:solidFill>
              <a:effectLst/>
              <a:latin typeface="+mn-lt"/>
              <a:ea typeface="+mn-ea"/>
              <a:cs typeface="+mn-cs"/>
            </a:rPr>
            <a:t>5</a:t>
          </a:r>
          <a:r>
            <a:rPr kumimoji="1" lang="ja-JP" altLang="en-US" sz="1300" b="0" i="0" baseline="0">
              <a:solidFill>
                <a:schemeClr val="dk1"/>
              </a:solidFill>
              <a:effectLst/>
              <a:latin typeface="+mn-lt"/>
              <a:ea typeface="+mn-ea"/>
              <a:cs typeface="+mn-cs"/>
            </a:rPr>
            <a:t>億円が臨時的に発生したことによる。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今後</a:t>
          </a:r>
          <a:r>
            <a:rPr kumimoji="1" lang="ja-JP" altLang="en-US" sz="1300" b="0" i="0" baseline="0">
              <a:solidFill>
                <a:schemeClr val="dk1"/>
              </a:solidFill>
              <a:effectLst/>
              <a:latin typeface="+mn-lt"/>
              <a:ea typeface="+mn-ea"/>
              <a:cs typeface="+mn-cs"/>
            </a:rPr>
            <a:t>も</a:t>
          </a:r>
          <a:r>
            <a:rPr kumimoji="1" lang="ja-JP" altLang="ja-JP" sz="1300" b="0" i="0" baseline="0">
              <a:solidFill>
                <a:schemeClr val="dk1"/>
              </a:solidFill>
              <a:effectLst/>
              <a:latin typeface="+mn-lt"/>
              <a:ea typeface="+mn-ea"/>
              <a:cs typeface="+mn-cs"/>
            </a:rPr>
            <a:t>適正な支出と経費の削減に努める。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5" name="直線コネクタ 184"/>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86"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87" name="直線コネクタ 186"/>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88"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89" name="直線コネクタ 188"/>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48628</xdr:rowOff>
    </xdr:from>
    <xdr:to>
      <xdr:col>7</xdr:col>
      <xdr:colOff>152400</xdr:colOff>
      <xdr:row>81</xdr:row>
      <xdr:rowOff>60370</xdr:rowOff>
    </xdr:to>
    <xdr:cxnSp macro="">
      <xdr:nvCxnSpPr>
        <xdr:cNvPr id="190" name="直線コネクタ 189"/>
        <xdr:cNvCxnSpPr/>
      </xdr:nvCxnSpPr>
      <xdr:spPr>
        <a:xfrm>
          <a:off x="4114800" y="13936078"/>
          <a:ext cx="8382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45369</xdr:rowOff>
    </xdr:from>
    <xdr:ext cx="762000" cy="259045"/>
    <xdr:sp macro="" textlink="">
      <xdr:nvSpPr>
        <xdr:cNvPr id="191" name="人件費・物件費等の状況平均値テキスト"/>
        <xdr:cNvSpPr txBox="1"/>
      </xdr:nvSpPr>
      <xdr:spPr>
        <a:xfrm>
          <a:off x="5041900" y="1393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2" name="フローチャート : 判断 191"/>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43836</xdr:rowOff>
    </xdr:from>
    <xdr:to>
      <xdr:col>6</xdr:col>
      <xdr:colOff>0</xdr:colOff>
      <xdr:row>81</xdr:row>
      <xdr:rowOff>48628</xdr:rowOff>
    </xdr:to>
    <xdr:cxnSp macro="">
      <xdr:nvCxnSpPr>
        <xdr:cNvPr id="193" name="直線コネクタ 192"/>
        <xdr:cNvCxnSpPr/>
      </xdr:nvCxnSpPr>
      <xdr:spPr>
        <a:xfrm>
          <a:off x="3225800" y="13931286"/>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4" name="フローチャート : 判断 193"/>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151392</xdr:rowOff>
    </xdr:from>
    <xdr:ext cx="736600" cy="259045"/>
    <xdr:sp macro="" textlink="">
      <xdr:nvSpPr>
        <xdr:cNvPr id="195" name="テキスト ボックス 194"/>
        <xdr:cNvSpPr txBox="1"/>
      </xdr:nvSpPr>
      <xdr:spPr>
        <a:xfrm>
          <a:off x="3733800" y="1403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25067</xdr:rowOff>
    </xdr:from>
    <xdr:to>
      <xdr:col>4</xdr:col>
      <xdr:colOff>482600</xdr:colOff>
      <xdr:row>81</xdr:row>
      <xdr:rowOff>43836</xdr:rowOff>
    </xdr:to>
    <xdr:cxnSp macro="">
      <xdr:nvCxnSpPr>
        <xdr:cNvPr id="196" name="直線コネクタ 195"/>
        <xdr:cNvCxnSpPr/>
      </xdr:nvCxnSpPr>
      <xdr:spPr>
        <a:xfrm>
          <a:off x="2336800" y="13912517"/>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197" name="フローチャート : 判断 196"/>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145158</xdr:rowOff>
    </xdr:from>
    <xdr:ext cx="762000" cy="259045"/>
    <xdr:sp macro="" textlink="">
      <xdr:nvSpPr>
        <xdr:cNvPr id="198" name="テキスト ボックス 197"/>
        <xdr:cNvSpPr txBox="1"/>
      </xdr:nvSpPr>
      <xdr:spPr>
        <a:xfrm>
          <a:off x="2844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25067</xdr:rowOff>
    </xdr:from>
    <xdr:to>
      <xdr:col>3</xdr:col>
      <xdr:colOff>279400</xdr:colOff>
      <xdr:row>81</xdr:row>
      <xdr:rowOff>28885</xdr:rowOff>
    </xdr:to>
    <xdr:cxnSp macro="">
      <xdr:nvCxnSpPr>
        <xdr:cNvPr id="199" name="直線コネクタ 198"/>
        <xdr:cNvCxnSpPr/>
      </xdr:nvCxnSpPr>
      <xdr:spPr>
        <a:xfrm flipV="1">
          <a:off x="1447800" y="1391251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0" name="フローチャート : 判断 199"/>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130694</xdr:rowOff>
    </xdr:from>
    <xdr:ext cx="762000" cy="259045"/>
    <xdr:sp macro="" textlink="">
      <xdr:nvSpPr>
        <xdr:cNvPr id="201" name="テキスト ボックス 200"/>
        <xdr:cNvSpPr txBox="1"/>
      </xdr:nvSpPr>
      <xdr:spPr>
        <a:xfrm>
          <a:off x="1955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2" name="フローチャート : 判断 201"/>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133256</xdr:rowOff>
    </xdr:from>
    <xdr:ext cx="762000" cy="259045"/>
    <xdr:sp macro="" textlink="">
      <xdr:nvSpPr>
        <xdr:cNvPr id="203" name="テキスト ボックス 202"/>
        <xdr:cNvSpPr txBox="1"/>
      </xdr:nvSpPr>
      <xdr:spPr>
        <a:xfrm>
          <a:off x="1066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9570</xdr:rowOff>
    </xdr:from>
    <xdr:to>
      <xdr:col>7</xdr:col>
      <xdr:colOff>203200</xdr:colOff>
      <xdr:row>81</xdr:row>
      <xdr:rowOff>111170</xdr:rowOff>
    </xdr:to>
    <xdr:sp macro="" textlink="">
      <xdr:nvSpPr>
        <xdr:cNvPr id="209" name="円/楕円 208"/>
        <xdr:cNvSpPr/>
      </xdr:nvSpPr>
      <xdr:spPr>
        <a:xfrm>
          <a:off x="49022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102297</xdr:rowOff>
    </xdr:from>
    <xdr:ext cx="762000" cy="259045"/>
    <xdr:sp macro="" textlink="">
      <xdr:nvSpPr>
        <xdr:cNvPr id="210" name="人件費・物件費等の状況該当値テキスト"/>
        <xdr:cNvSpPr txBox="1"/>
      </xdr:nvSpPr>
      <xdr:spPr>
        <a:xfrm>
          <a:off x="5041900" y="1381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169278</xdr:rowOff>
    </xdr:from>
    <xdr:to>
      <xdr:col>6</xdr:col>
      <xdr:colOff>50800</xdr:colOff>
      <xdr:row>81</xdr:row>
      <xdr:rowOff>99428</xdr:rowOff>
    </xdr:to>
    <xdr:sp macro="" textlink="">
      <xdr:nvSpPr>
        <xdr:cNvPr id="211" name="円/楕円 210"/>
        <xdr:cNvSpPr/>
      </xdr:nvSpPr>
      <xdr:spPr>
        <a:xfrm>
          <a:off x="40640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109605</xdr:rowOff>
    </xdr:from>
    <xdr:ext cx="736600" cy="259045"/>
    <xdr:sp macro="" textlink="">
      <xdr:nvSpPr>
        <xdr:cNvPr id="212" name="テキスト ボックス 211"/>
        <xdr:cNvSpPr txBox="1"/>
      </xdr:nvSpPr>
      <xdr:spPr>
        <a:xfrm>
          <a:off x="3733800" y="1365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164486</xdr:rowOff>
    </xdr:from>
    <xdr:to>
      <xdr:col>4</xdr:col>
      <xdr:colOff>533400</xdr:colOff>
      <xdr:row>81</xdr:row>
      <xdr:rowOff>94636</xdr:rowOff>
    </xdr:to>
    <xdr:sp macro="" textlink="">
      <xdr:nvSpPr>
        <xdr:cNvPr id="213" name="円/楕円 212"/>
        <xdr:cNvSpPr/>
      </xdr:nvSpPr>
      <xdr:spPr>
        <a:xfrm>
          <a:off x="3175000" y="13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104813</xdr:rowOff>
    </xdr:from>
    <xdr:ext cx="762000" cy="259045"/>
    <xdr:sp macro="" textlink="">
      <xdr:nvSpPr>
        <xdr:cNvPr id="214" name="テキスト ボックス 213"/>
        <xdr:cNvSpPr txBox="1"/>
      </xdr:nvSpPr>
      <xdr:spPr>
        <a:xfrm>
          <a:off x="2844800" y="136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145717</xdr:rowOff>
    </xdr:from>
    <xdr:to>
      <xdr:col>3</xdr:col>
      <xdr:colOff>330200</xdr:colOff>
      <xdr:row>81</xdr:row>
      <xdr:rowOff>75867</xdr:rowOff>
    </xdr:to>
    <xdr:sp macro="" textlink="">
      <xdr:nvSpPr>
        <xdr:cNvPr id="215" name="円/楕円 214"/>
        <xdr:cNvSpPr/>
      </xdr:nvSpPr>
      <xdr:spPr>
        <a:xfrm>
          <a:off x="2286000" y="13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86044</xdr:rowOff>
    </xdr:from>
    <xdr:ext cx="762000" cy="259045"/>
    <xdr:sp macro="" textlink="">
      <xdr:nvSpPr>
        <xdr:cNvPr id="216" name="テキスト ボックス 215"/>
        <xdr:cNvSpPr txBox="1"/>
      </xdr:nvSpPr>
      <xdr:spPr>
        <a:xfrm>
          <a:off x="1955800" y="136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149535</xdr:rowOff>
    </xdr:from>
    <xdr:to>
      <xdr:col>2</xdr:col>
      <xdr:colOff>127000</xdr:colOff>
      <xdr:row>81</xdr:row>
      <xdr:rowOff>79685</xdr:rowOff>
    </xdr:to>
    <xdr:sp macro="" textlink="">
      <xdr:nvSpPr>
        <xdr:cNvPr id="217" name="円/楕円 216"/>
        <xdr:cNvSpPr/>
      </xdr:nvSpPr>
      <xdr:spPr>
        <a:xfrm>
          <a:off x="1397000" y="138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89862</xdr:rowOff>
    </xdr:from>
    <xdr:ext cx="762000" cy="259045"/>
    <xdr:sp macro="" textlink="">
      <xdr:nvSpPr>
        <xdr:cNvPr id="218" name="テキスト ボックス 217"/>
        <xdr:cNvSpPr txBox="1"/>
      </xdr:nvSpPr>
      <xdr:spPr>
        <a:xfrm>
          <a:off x="1066800" y="136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ポイントの増加となった。</a:t>
          </a:r>
        </a:p>
        <a:p>
          <a:r>
            <a:rPr kumimoji="1" lang="ja-JP" altLang="en-US" sz="1300">
              <a:latin typeface="ＭＳ Ｐゴシック"/>
            </a:rPr>
            <a:t>　ラスパイレス指数は、国家公務員給与を</a:t>
          </a:r>
          <a:r>
            <a:rPr kumimoji="1" lang="en-US" altLang="ja-JP" sz="1300">
              <a:latin typeface="ＭＳ Ｐゴシック"/>
            </a:rPr>
            <a:t>100</a:t>
          </a:r>
          <a:r>
            <a:rPr kumimoji="1" lang="ja-JP" altLang="en-US" sz="1300">
              <a:latin typeface="ＭＳ Ｐゴシック"/>
            </a:rPr>
            <a:t>とした場合の地方公務員の給与水準を示した指数である。</a:t>
          </a:r>
        </a:p>
        <a:p>
          <a:r>
            <a:rPr kumimoji="1" lang="ja-JP" altLang="en-US" sz="1300">
              <a:latin typeface="ＭＳ Ｐゴシック"/>
            </a:rPr>
            <a:t>　増加の要因は、国が給与制度の見直しを行ったことによるものである。</a:t>
          </a:r>
        </a:p>
        <a:p>
          <a:r>
            <a:rPr kumimoji="1" lang="ja-JP" altLang="en-US" sz="1300">
              <a:latin typeface="ＭＳ Ｐゴシック"/>
            </a:rPr>
            <a:t>　今後も、給与の適正化に取り組んでいく。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82</xdr:row>
      <xdr:rowOff>23284</xdr:rowOff>
    </xdr:to>
    <xdr:cxnSp macro="">
      <xdr:nvCxnSpPr>
        <xdr:cNvPr id="247" name="直線コネクタ 246"/>
        <xdr:cNvCxnSpPr/>
      </xdr:nvCxnSpPr>
      <xdr:spPr>
        <a:xfrm flipV="1">
          <a:off x="17018000" y="13733639"/>
          <a:ext cx="0" cy="348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166811</xdr:rowOff>
    </xdr:from>
    <xdr:ext cx="762000" cy="259045"/>
    <xdr:sp macro="" textlink="">
      <xdr:nvSpPr>
        <xdr:cNvPr id="248" name="給与水準   （国との比較）最小値テキスト"/>
        <xdr:cNvSpPr txBox="1"/>
      </xdr:nvSpPr>
      <xdr:spPr>
        <a:xfrm>
          <a:off x="17106900" y="140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49" name="直線コネクタ 248"/>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50"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51" name="直線コネクタ 250"/>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100895</xdr:rowOff>
    </xdr:from>
    <xdr:to>
      <xdr:col>24</xdr:col>
      <xdr:colOff>558800</xdr:colOff>
      <xdr:row>81</xdr:row>
      <xdr:rowOff>127705</xdr:rowOff>
    </xdr:to>
    <xdr:cxnSp macro="">
      <xdr:nvCxnSpPr>
        <xdr:cNvPr id="252" name="直線コネクタ 251"/>
        <xdr:cNvCxnSpPr/>
      </xdr:nvCxnSpPr>
      <xdr:spPr>
        <a:xfrm>
          <a:off x="16179800" y="139883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130827</xdr:rowOff>
    </xdr:from>
    <xdr:ext cx="762000" cy="259045"/>
    <xdr:sp macro="" textlink="">
      <xdr:nvSpPr>
        <xdr:cNvPr id="253" name="給与水準   （国との比較）平均値テキスト"/>
        <xdr:cNvSpPr txBox="1"/>
      </xdr:nvSpPr>
      <xdr:spPr>
        <a:xfrm>
          <a:off x="17106900" y="1367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54" name="フローチャート : 判断 253"/>
        <xdr:cNvSpPr/>
      </xdr:nvSpPr>
      <xdr:spPr>
        <a:xfrm>
          <a:off x="169672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111478</xdr:rowOff>
    </xdr:from>
    <xdr:to>
      <xdr:col>23</xdr:col>
      <xdr:colOff>406400</xdr:colOff>
      <xdr:row>81</xdr:row>
      <xdr:rowOff>100895</xdr:rowOff>
    </xdr:to>
    <xdr:cxnSp macro="">
      <xdr:nvCxnSpPr>
        <xdr:cNvPr id="255" name="直線コネクタ 254"/>
        <xdr:cNvCxnSpPr/>
      </xdr:nvCxnSpPr>
      <xdr:spPr>
        <a:xfrm>
          <a:off x="15290800" y="138274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100895</xdr:rowOff>
    </xdr:from>
    <xdr:to>
      <xdr:col>23</xdr:col>
      <xdr:colOff>457200</xdr:colOff>
      <xdr:row>81</xdr:row>
      <xdr:rowOff>31045</xdr:rowOff>
    </xdr:to>
    <xdr:sp macro="" textlink="">
      <xdr:nvSpPr>
        <xdr:cNvPr id="256" name="フローチャート : 判断 255"/>
        <xdr:cNvSpPr/>
      </xdr:nvSpPr>
      <xdr:spPr>
        <a:xfrm>
          <a:off x="16129000" y="138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41222</xdr:rowOff>
    </xdr:from>
    <xdr:ext cx="736600" cy="259045"/>
    <xdr:sp macro="" textlink="">
      <xdr:nvSpPr>
        <xdr:cNvPr id="257" name="テキスト ボックス 256"/>
        <xdr:cNvSpPr txBox="1"/>
      </xdr:nvSpPr>
      <xdr:spPr>
        <a:xfrm>
          <a:off x="15798800" y="135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111478</xdr:rowOff>
    </xdr:from>
    <xdr:to>
      <xdr:col>22</xdr:col>
      <xdr:colOff>203200</xdr:colOff>
      <xdr:row>81</xdr:row>
      <xdr:rowOff>167922</xdr:rowOff>
    </xdr:to>
    <xdr:cxnSp macro="">
      <xdr:nvCxnSpPr>
        <xdr:cNvPr id="258" name="直線コネクタ 257"/>
        <xdr:cNvCxnSpPr/>
      </xdr:nvCxnSpPr>
      <xdr:spPr>
        <a:xfrm flipV="1">
          <a:off x="14401800" y="138274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79</xdr:row>
      <xdr:rowOff>111478</xdr:rowOff>
    </xdr:from>
    <xdr:to>
      <xdr:col>22</xdr:col>
      <xdr:colOff>254000</xdr:colOff>
      <xdr:row>80</xdr:row>
      <xdr:rowOff>41628</xdr:rowOff>
    </xdr:to>
    <xdr:sp macro="" textlink="">
      <xdr:nvSpPr>
        <xdr:cNvPr id="259" name="フローチャート : 判断 258"/>
        <xdr:cNvSpPr/>
      </xdr:nvSpPr>
      <xdr:spPr>
        <a:xfrm>
          <a:off x="15240000" y="1365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51805</xdr:rowOff>
    </xdr:from>
    <xdr:ext cx="762000" cy="259045"/>
    <xdr:sp macro="" textlink="">
      <xdr:nvSpPr>
        <xdr:cNvPr id="260" name="テキスト ボックス 259"/>
        <xdr:cNvSpPr txBox="1"/>
      </xdr:nvSpPr>
      <xdr:spPr>
        <a:xfrm>
          <a:off x="14909800" y="134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167922</xdr:rowOff>
    </xdr:from>
    <xdr:to>
      <xdr:col>21</xdr:col>
      <xdr:colOff>0</xdr:colOff>
      <xdr:row>88</xdr:row>
      <xdr:rowOff>107245</xdr:rowOff>
    </xdr:to>
    <xdr:cxnSp macro="">
      <xdr:nvCxnSpPr>
        <xdr:cNvPr id="261" name="直線コネクタ 260"/>
        <xdr:cNvCxnSpPr/>
      </xdr:nvCxnSpPr>
      <xdr:spPr>
        <a:xfrm flipV="1">
          <a:off x="13512800" y="1405537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80</xdr:row>
      <xdr:rowOff>127705</xdr:rowOff>
    </xdr:from>
    <xdr:to>
      <xdr:col>21</xdr:col>
      <xdr:colOff>50800</xdr:colOff>
      <xdr:row>81</xdr:row>
      <xdr:rowOff>57855</xdr:rowOff>
    </xdr:to>
    <xdr:sp macro="" textlink="">
      <xdr:nvSpPr>
        <xdr:cNvPr id="262" name="フローチャート : 判断 261"/>
        <xdr:cNvSpPr/>
      </xdr:nvSpPr>
      <xdr:spPr>
        <a:xfrm>
          <a:off x="14351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68032</xdr:rowOff>
    </xdr:from>
    <xdr:ext cx="762000" cy="259045"/>
    <xdr:sp macro="" textlink="">
      <xdr:nvSpPr>
        <xdr:cNvPr id="263" name="テキスト ボックス 262"/>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67028</xdr:rowOff>
    </xdr:from>
    <xdr:to>
      <xdr:col>19</xdr:col>
      <xdr:colOff>533400</xdr:colOff>
      <xdr:row>87</xdr:row>
      <xdr:rowOff>168628</xdr:rowOff>
    </xdr:to>
    <xdr:sp macro="" textlink="">
      <xdr:nvSpPr>
        <xdr:cNvPr id="264" name="フローチャート : 判断 263"/>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7355</xdr:rowOff>
    </xdr:from>
    <xdr:ext cx="762000" cy="259045"/>
    <xdr:sp macro="" textlink="">
      <xdr:nvSpPr>
        <xdr:cNvPr id="265" name="テキスト ボックス 264"/>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71" name="円/楕円 270"/>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144232</xdr:rowOff>
    </xdr:from>
    <xdr:ext cx="762000" cy="259045"/>
    <xdr:sp macro="" textlink="">
      <xdr:nvSpPr>
        <xdr:cNvPr id="272" name="給与水準   （国との比較）該当値テキスト"/>
        <xdr:cNvSpPr txBox="1"/>
      </xdr:nvSpPr>
      <xdr:spPr>
        <a:xfrm>
          <a:off x="17106900" y="1386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50095</xdr:rowOff>
    </xdr:from>
    <xdr:to>
      <xdr:col>23</xdr:col>
      <xdr:colOff>457200</xdr:colOff>
      <xdr:row>81</xdr:row>
      <xdr:rowOff>151695</xdr:rowOff>
    </xdr:to>
    <xdr:sp macro="" textlink="">
      <xdr:nvSpPr>
        <xdr:cNvPr id="273" name="円/楕円 272"/>
        <xdr:cNvSpPr/>
      </xdr:nvSpPr>
      <xdr:spPr>
        <a:xfrm>
          <a:off x="16129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136472</xdr:rowOff>
    </xdr:from>
    <xdr:ext cx="736600" cy="259045"/>
    <xdr:sp macro="" textlink="">
      <xdr:nvSpPr>
        <xdr:cNvPr id="274" name="テキスト ボックス 273"/>
        <xdr:cNvSpPr txBox="1"/>
      </xdr:nvSpPr>
      <xdr:spPr>
        <a:xfrm>
          <a:off x="15798800" y="1402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60678</xdr:rowOff>
    </xdr:from>
    <xdr:to>
      <xdr:col>22</xdr:col>
      <xdr:colOff>254000</xdr:colOff>
      <xdr:row>80</xdr:row>
      <xdr:rowOff>162278</xdr:rowOff>
    </xdr:to>
    <xdr:sp macro="" textlink="">
      <xdr:nvSpPr>
        <xdr:cNvPr id="275" name="円/楕円 274"/>
        <xdr:cNvSpPr/>
      </xdr:nvSpPr>
      <xdr:spPr>
        <a:xfrm>
          <a:off x="15240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147055</xdr:rowOff>
    </xdr:from>
    <xdr:ext cx="762000" cy="259045"/>
    <xdr:sp macro="" textlink="">
      <xdr:nvSpPr>
        <xdr:cNvPr id="276" name="テキスト ボックス 275"/>
        <xdr:cNvSpPr txBox="1"/>
      </xdr:nvSpPr>
      <xdr:spPr>
        <a:xfrm>
          <a:off x="149098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117122</xdr:rowOff>
    </xdr:from>
    <xdr:to>
      <xdr:col>21</xdr:col>
      <xdr:colOff>50800</xdr:colOff>
      <xdr:row>82</xdr:row>
      <xdr:rowOff>47272</xdr:rowOff>
    </xdr:to>
    <xdr:sp macro="" textlink="">
      <xdr:nvSpPr>
        <xdr:cNvPr id="277" name="円/楕円 276"/>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32049</xdr:rowOff>
    </xdr:from>
    <xdr:ext cx="762000" cy="259045"/>
    <xdr:sp macro="" textlink="">
      <xdr:nvSpPr>
        <xdr:cNvPr id="278" name="テキスト ボックス 277"/>
        <xdr:cNvSpPr txBox="1"/>
      </xdr:nvSpPr>
      <xdr:spPr>
        <a:xfrm>
          <a:off x="140208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79" name="円/楕円 278"/>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142822</xdr:rowOff>
    </xdr:from>
    <xdr:ext cx="762000" cy="259045"/>
    <xdr:sp macro="" textlink="">
      <xdr:nvSpPr>
        <xdr:cNvPr id="280" name="テキスト ボックス 279"/>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0.02</a:t>
          </a:r>
          <a:r>
            <a:rPr kumimoji="1" lang="ja-JP" altLang="en-US" sz="1300">
              <a:latin typeface="ＭＳ Ｐゴシック"/>
            </a:rPr>
            <a:t>人減少となった。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年度までが計画期間であった行政改革推進プランに引き続き、職員数の削減に取り組んだ結果による。</a:t>
          </a:r>
        </a:p>
        <a:p>
          <a:r>
            <a:rPr kumimoji="1" lang="ja-JP" altLang="en-US" sz="1300">
              <a:latin typeface="ＭＳ Ｐゴシック"/>
            </a:rPr>
            <a:t>　今後は、平成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月に策定した「練馬区職員定数管理計画」に基づき、適正な定数管理に努めていく。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2" name="直線コネクタ 311"/>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3"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4" name="直線コネクタ 313"/>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5"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6" name="直線コネクタ 315"/>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147441</xdr:rowOff>
    </xdr:from>
    <xdr:to>
      <xdr:col>24</xdr:col>
      <xdr:colOff>558800</xdr:colOff>
      <xdr:row>59</xdr:row>
      <xdr:rowOff>149739</xdr:rowOff>
    </xdr:to>
    <xdr:cxnSp macro="">
      <xdr:nvCxnSpPr>
        <xdr:cNvPr id="317" name="直線コネクタ 316"/>
        <xdr:cNvCxnSpPr/>
      </xdr:nvCxnSpPr>
      <xdr:spPr>
        <a:xfrm flipV="1">
          <a:off x="16179800" y="1026299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132218</xdr:rowOff>
    </xdr:from>
    <xdr:ext cx="762000" cy="259045"/>
    <xdr:sp macro="" textlink="">
      <xdr:nvSpPr>
        <xdr:cNvPr id="318" name="定員管理の状況平均値テキスト"/>
        <xdr:cNvSpPr txBox="1"/>
      </xdr:nvSpPr>
      <xdr:spPr>
        <a:xfrm>
          <a:off x="17106900" y="1024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9" name="フローチャート : 判断 318"/>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149739</xdr:rowOff>
    </xdr:from>
    <xdr:to>
      <xdr:col>23</xdr:col>
      <xdr:colOff>406400</xdr:colOff>
      <xdr:row>59</xdr:row>
      <xdr:rowOff>155484</xdr:rowOff>
    </xdr:to>
    <xdr:cxnSp macro="">
      <xdr:nvCxnSpPr>
        <xdr:cNvPr id="320" name="直線コネクタ 319"/>
        <xdr:cNvCxnSpPr/>
      </xdr:nvCxnSpPr>
      <xdr:spPr>
        <a:xfrm flipV="1">
          <a:off x="15290800" y="102652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1" name="フローチャート : 判断 320"/>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58679</xdr:rowOff>
    </xdr:from>
    <xdr:ext cx="736600" cy="259045"/>
    <xdr:sp macro="" textlink="">
      <xdr:nvSpPr>
        <xdr:cNvPr id="322" name="テキスト ボックス 321"/>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59</xdr:row>
      <xdr:rowOff>166975</xdr:rowOff>
    </xdr:to>
    <xdr:cxnSp macro="">
      <xdr:nvCxnSpPr>
        <xdr:cNvPr id="323" name="直線コネクタ 322"/>
        <xdr:cNvCxnSpPr/>
      </xdr:nvCxnSpPr>
      <xdr:spPr>
        <a:xfrm flipV="1">
          <a:off x="14401800" y="1027103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4" name="フローチャート : 判断 323"/>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65573</xdr:rowOff>
    </xdr:from>
    <xdr:ext cx="762000" cy="259045"/>
    <xdr:sp macro="" textlink="">
      <xdr:nvSpPr>
        <xdr:cNvPr id="325" name="テキスト ボックス 324"/>
        <xdr:cNvSpPr txBox="1"/>
      </xdr:nvSpPr>
      <xdr:spPr>
        <a:xfrm>
          <a:off x="14909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166975</xdr:rowOff>
    </xdr:from>
    <xdr:to>
      <xdr:col>21</xdr:col>
      <xdr:colOff>0</xdr:colOff>
      <xdr:row>59</xdr:row>
      <xdr:rowOff>169273</xdr:rowOff>
    </xdr:to>
    <xdr:cxnSp macro="">
      <xdr:nvCxnSpPr>
        <xdr:cNvPr id="326" name="直線コネクタ 325"/>
        <xdr:cNvCxnSpPr/>
      </xdr:nvCxnSpPr>
      <xdr:spPr>
        <a:xfrm flipV="1">
          <a:off x="13512800" y="102825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7" name="フローチャート : 判断 326"/>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78212</xdr:rowOff>
    </xdr:from>
    <xdr:ext cx="762000" cy="259045"/>
    <xdr:sp macro="" textlink="">
      <xdr:nvSpPr>
        <xdr:cNvPr id="328" name="テキスト ボックス 327"/>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9" name="フローチャート : 判断 328"/>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0" name="テキスト ボックス 329"/>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96641</xdr:rowOff>
    </xdr:from>
    <xdr:to>
      <xdr:col>24</xdr:col>
      <xdr:colOff>609600</xdr:colOff>
      <xdr:row>60</xdr:row>
      <xdr:rowOff>26791</xdr:rowOff>
    </xdr:to>
    <xdr:sp macro="" textlink="">
      <xdr:nvSpPr>
        <xdr:cNvPr id="336" name="円/楕円 335"/>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17918</xdr:rowOff>
    </xdr:from>
    <xdr:ext cx="762000" cy="259045"/>
    <xdr:sp macro="" textlink="">
      <xdr:nvSpPr>
        <xdr:cNvPr id="337" name="定員管理の状況該当値テキスト"/>
        <xdr:cNvSpPr txBox="1"/>
      </xdr:nvSpPr>
      <xdr:spPr>
        <a:xfrm>
          <a:off x="17106900" y="1013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98939</xdr:rowOff>
    </xdr:from>
    <xdr:to>
      <xdr:col>23</xdr:col>
      <xdr:colOff>457200</xdr:colOff>
      <xdr:row>60</xdr:row>
      <xdr:rowOff>29089</xdr:rowOff>
    </xdr:to>
    <xdr:sp macro="" textlink="">
      <xdr:nvSpPr>
        <xdr:cNvPr id="338" name="円/楕円 337"/>
        <xdr:cNvSpPr/>
      </xdr:nvSpPr>
      <xdr:spPr>
        <a:xfrm>
          <a:off x="16129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39266</xdr:rowOff>
    </xdr:from>
    <xdr:ext cx="736600" cy="259045"/>
    <xdr:sp macro="" textlink="">
      <xdr:nvSpPr>
        <xdr:cNvPr id="339" name="テキスト ボックス 338"/>
        <xdr:cNvSpPr txBox="1"/>
      </xdr:nvSpPr>
      <xdr:spPr>
        <a:xfrm>
          <a:off x="15798800" y="9983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104684</xdr:rowOff>
    </xdr:from>
    <xdr:to>
      <xdr:col>22</xdr:col>
      <xdr:colOff>254000</xdr:colOff>
      <xdr:row>60</xdr:row>
      <xdr:rowOff>34834</xdr:rowOff>
    </xdr:to>
    <xdr:sp macro="" textlink="">
      <xdr:nvSpPr>
        <xdr:cNvPr id="340" name="円/楕円 339"/>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45011</xdr:rowOff>
    </xdr:from>
    <xdr:ext cx="762000" cy="259045"/>
    <xdr:sp macro="" textlink="">
      <xdr:nvSpPr>
        <xdr:cNvPr id="341" name="テキスト ボックス 340"/>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116175</xdr:rowOff>
    </xdr:from>
    <xdr:to>
      <xdr:col>21</xdr:col>
      <xdr:colOff>50800</xdr:colOff>
      <xdr:row>60</xdr:row>
      <xdr:rowOff>46325</xdr:rowOff>
    </xdr:to>
    <xdr:sp macro="" textlink="">
      <xdr:nvSpPr>
        <xdr:cNvPr id="342" name="円/楕円 341"/>
        <xdr:cNvSpPr/>
      </xdr:nvSpPr>
      <xdr:spPr>
        <a:xfrm>
          <a:off x="14351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56502</xdr:rowOff>
    </xdr:from>
    <xdr:ext cx="762000" cy="259045"/>
    <xdr:sp macro="" textlink="">
      <xdr:nvSpPr>
        <xdr:cNvPr id="343" name="テキスト ボックス 342"/>
        <xdr:cNvSpPr txBox="1"/>
      </xdr:nvSpPr>
      <xdr:spPr>
        <a:xfrm>
          <a:off x="14020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118473</xdr:rowOff>
    </xdr:from>
    <xdr:to>
      <xdr:col>19</xdr:col>
      <xdr:colOff>533400</xdr:colOff>
      <xdr:row>60</xdr:row>
      <xdr:rowOff>48623</xdr:rowOff>
    </xdr:to>
    <xdr:sp macro="" textlink="">
      <xdr:nvSpPr>
        <xdr:cNvPr id="344" name="円/楕円 343"/>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58800</xdr:rowOff>
    </xdr:from>
    <xdr:ext cx="762000" cy="259045"/>
    <xdr:sp macro="" textlink="">
      <xdr:nvSpPr>
        <xdr:cNvPr id="345" name="テキスト ボックス 344"/>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公債費の適正な管理により、前年度比で</a:t>
          </a:r>
          <a:r>
            <a:rPr kumimoji="1" lang="en-US" altLang="ja-JP" sz="1300">
              <a:latin typeface="ＭＳ Ｐゴシック"/>
            </a:rPr>
            <a:t>1.0</a:t>
          </a:r>
          <a:r>
            <a:rPr kumimoji="1" lang="ja-JP" altLang="en-US" sz="1300">
              <a:latin typeface="ＭＳ Ｐゴシック"/>
            </a:rPr>
            <a:t>ポイント低下した。</a:t>
          </a:r>
        </a:p>
        <a:p>
          <a:r>
            <a:rPr kumimoji="1" lang="ja-JP" altLang="en-US" sz="1300">
              <a:latin typeface="ＭＳ Ｐゴシック"/>
            </a:rPr>
            <a:t>　今後、公共施設の改修改築需要等が増大していくなか、世代間の負担の公平性を保つため、金利動向と将来世代への負担を配慮しながら、積極的に起債を活用していく。今後は比率の上昇が見込まれるが、将来を見据えた計画的な起債により健全な状態を維持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1" name="直線コネクタ 370"/>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2"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3" name="直線コネクタ 372"/>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39</xdr:row>
      <xdr:rowOff>97367</xdr:rowOff>
    </xdr:to>
    <xdr:cxnSp macro="">
      <xdr:nvCxnSpPr>
        <xdr:cNvPr id="376" name="直線コネクタ 375"/>
        <xdr:cNvCxnSpPr/>
      </xdr:nvCxnSpPr>
      <xdr:spPr>
        <a:xfrm flipV="1">
          <a:off x="16179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77"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78" name="フローチャート : 判断 377"/>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40</xdr:row>
      <xdr:rowOff>127000</xdr:rowOff>
    </xdr:to>
    <xdr:cxnSp macro="">
      <xdr:nvCxnSpPr>
        <xdr:cNvPr id="379" name="直線コネクタ 378"/>
        <xdr:cNvCxnSpPr/>
      </xdr:nvCxnSpPr>
      <xdr:spPr>
        <a:xfrm flipV="1">
          <a:off x="15290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0" name="フローチャート : 判断 379"/>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1" name="テキスト ボックス 380"/>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156633</xdr:rowOff>
    </xdr:to>
    <xdr:cxnSp macro="">
      <xdr:nvCxnSpPr>
        <xdr:cNvPr id="382" name="直線コネクタ 381"/>
        <xdr:cNvCxnSpPr/>
      </xdr:nvCxnSpPr>
      <xdr:spPr>
        <a:xfrm flipV="1">
          <a:off x="14401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3" name="フローチャート : 判断 38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384" name="テキスト ボックス 38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105833</xdr:rowOff>
    </xdr:to>
    <xdr:cxnSp macro="">
      <xdr:nvCxnSpPr>
        <xdr:cNvPr id="385" name="直線コネクタ 384"/>
        <xdr:cNvCxnSpPr/>
      </xdr:nvCxnSpPr>
      <xdr:spPr>
        <a:xfrm flipV="1">
          <a:off x="13512800" y="718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6" name="フローチャート : 判断 385"/>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87" name="テキスト ボックス 386"/>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88" name="フローチャート : 判断 387"/>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89" name="テキスト ボックス 388"/>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395" name="円/楕円 394"/>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396"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397" name="円/楕円 396"/>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8" name="テキスト ボックス 397"/>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9" name="円/楕円 398"/>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0" name="テキスト ボックス 39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1" name="円/楕円 400"/>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402" name="テキスト ボックス 40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3" name="円/楕円 402"/>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04" name="テキスト ボックス 403"/>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これまで、</a:t>
          </a:r>
          <a:r>
            <a:rPr kumimoji="1" lang="ja-JP" altLang="ja-JP" sz="1300" b="0" i="0" baseline="0">
              <a:solidFill>
                <a:schemeClr val="dk1"/>
              </a:solidFill>
              <a:effectLst/>
              <a:latin typeface="+mn-lt"/>
              <a:ea typeface="+mn-ea"/>
              <a:cs typeface="+mn-cs"/>
            </a:rPr>
            <a:t>着実な公債償還による地方債現在高の縮減や、決算剰余金の基金繰入等による財政調整基金の積立により、将来負担の軽減と充当可能財源の確保に努めてきた。</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今年度も</a:t>
          </a:r>
          <a:r>
            <a:rPr kumimoji="1" lang="ja-JP" altLang="ja-JP" sz="1300" b="0" i="0" baseline="0">
              <a:solidFill>
                <a:schemeClr val="dk1"/>
              </a:solidFill>
              <a:effectLst/>
              <a:latin typeface="+mn-lt"/>
              <a:ea typeface="+mn-ea"/>
              <a:cs typeface="+mn-cs"/>
            </a:rPr>
            <a:t>基金等の充当可能財源等が地方債現在高等の将来負担額を上回っているため、将来負担比率は負の数値となり、前年度と同様「</a:t>
          </a:r>
          <a:r>
            <a:rPr kumimoji="1" lang="en-US" altLang="ja-JP"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％」であるが、基準財政需要額に算入される見込額が減少したため、数値は増加している。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今後も、持続可能な財政運営により財政健全化の維持・向上を目指す。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5" name="直線コネクタ 424"/>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6"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7" name="直線コネクタ 426"/>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8"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0"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1" name="フローチャート : 判断 430"/>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2" name="フローチャート : 判断 431"/>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3" name="テキスト ボックス 432"/>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4" name="フローチャート : 判断 433"/>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5" name="テキスト ボックス 434"/>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6" name="フローチャート : 判断 435"/>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7" name="テキスト ボックス 436"/>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8" name="フローチャート : 判断 437"/>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9" name="テキスト ボックス 438"/>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人件費に係る経常収支比率は前年度比で</a:t>
          </a:r>
          <a:r>
            <a:rPr kumimoji="1" lang="en-US" altLang="ja-JP" sz="1300">
              <a:latin typeface="ＭＳ Ｐゴシック"/>
            </a:rPr>
            <a:t>0.8</a:t>
          </a:r>
          <a:r>
            <a:rPr kumimoji="1" lang="ja-JP" altLang="en-US" sz="1300">
              <a:latin typeface="ＭＳ Ｐゴシック"/>
            </a:rPr>
            <a:t>ポイント増加した。</a:t>
          </a:r>
        </a:p>
        <a:p>
          <a:r>
            <a:rPr kumimoji="1" lang="ja-JP" altLang="en-US" sz="1300">
              <a:latin typeface="ＭＳ Ｐゴシック"/>
            </a:rPr>
            <a:t>　これは、定年退職者の増により退職手当が増加したことによるものである。</a:t>
          </a:r>
        </a:p>
        <a:p>
          <a:r>
            <a:rPr kumimoji="1" lang="ja-JP" altLang="en-US" sz="1300">
              <a:latin typeface="ＭＳ Ｐゴシック"/>
            </a:rPr>
            <a:t>　引き続き行政改革を進め、人件費の抑制に努める。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34472</xdr:rowOff>
    </xdr:to>
    <xdr:cxnSp macro="">
      <xdr:nvCxnSpPr>
        <xdr:cNvPr id="68" name="直線コネクタ 67"/>
        <xdr:cNvCxnSpPr/>
      </xdr:nvCxnSpPr>
      <xdr:spPr>
        <a:xfrm>
          <a:off x="3987800" y="61195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9" name="人件費平均値テキスト"/>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36</xdr:row>
      <xdr:rowOff>143328</xdr:rowOff>
    </xdr:to>
    <xdr:cxnSp macro="">
      <xdr:nvCxnSpPr>
        <xdr:cNvPr id="71" name="直線コネクタ 70"/>
        <xdr:cNvCxnSpPr/>
      </xdr:nvCxnSpPr>
      <xdr:spPr>
        <a:xfrm flipV="1">
          <a:off x="3098800" y="6119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73" name="テキスト ボックス 72"/>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26307</xdr:rowOff>
    </xdr:to>
    <xdr:cxnSp macro="">
      <xdr:nvCxnSpPr>
        <xdr:cNvPr id="74" name="直線コネクタ 73"/>
        <xdr:cNvCxnSpPr/>
      </xdr:nvCxnSpPr>
      <xdr:spPr>
        <a:xfrm flipV="1">
          <a:off x="2209800" y="631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38</xdr:row>
      <xdr:rowOff>61685</xdr:rowOff>
    </xdr:to>
    <xdr:cxnSp macro="">
      <xdr:nvCxnSpPr>
        <xdr:cNvPr id="77" name="直線コネクタ 76"/>
        <xdr:cNvCxnSpPr/>
      </xdr:nvCxnSpPr>
      <xdr:spPr>
        <a:xfrm flipV="1">
          <a:off x="1320800" y="63699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87" name="円/楕円 86"/>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127199</xdr:rowOff>
    </xdr:from>
    <xdr:ext cx="762000" cy="259045"/>
    <xdr:sp macro="" textlink="">
      <xdr:nvSpPr>
        <xdr:cNvPr id="88" name="人件費該当値テキスト"/>
        <xdr:cNvSpPr txBox="1"/>
      </xdr:nvSpPr>
      <xdr:spPr>
        <a:xfrm>
          <a:off x="4914900" y="612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9" name="円/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92" name="テキスト ボックス 91"/>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3" name="円/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4" name="テキスト ボックス 93"/>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5" name="円/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96" name="テキスト ボックス 95"/>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物件費に係る経常収支比率は、前年度比で</a:t>
          </a:r>
          <a:r>
            <a:rPr kumimoji="1" lang="en-US" altLang="ja-JP" sz="1300">
              <a:latin typeface="ＭＳ Ｐゴシック"/>
            </a:rPr>
            <a:t>0.3</a:t>
          </a:r>
          <a:r>
            <a:rPr kumimoji="1" lang="ja-JP" altLang="en-US" sz="1300">
              <a:latin typeface="ＭＳ Ｐゴシック"/>
            </a:rPr>
            <a:t>ポイント増加した。</a:t>
          </a:r>
        </a:p>
        <a:p>
          <a:r>
            <a:rPr kumimoji="1" lang="ja-JP" altLang="en-US" sz="1300">
              <a:latin typeface="ＭＳ Ｐゴシック"/>
            </a:rPr>
            <a:t>　民間委託の推進等により、物件費が増加したことによるものである。</a:t>
          </a:r>
        </a:p>
        <a:p>
          <a:r>
            <a:rPr kumimoji="1" lang="ja-JP" altLang="en-US" sz="1300">
              <a:latin typeface="ＭＳ Ｐゴシック"/>
            </a:rPr>
            <a:t>　今後も適正な執行に努めていく。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12700</xdr:rowOff>
    </xdr:to>
    <xdr:cxnSp macro="">
      <xdr:nvCxnSpPr>
        <xdr:cNvPr id="129" name="直線コネクタ 128"/>
        <xdr:cNvCxnSpPr/>
      </xdr:nvCxnSpPr>
      <xdr:spPr>
        <a:xfrm>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158750</xdr:rowOff>
    </xdr:to>
    <xdr:cxnSp macro="">
      <xdr:nvCxnSpPr>
        <xdr:cNvPr id="132" name="直線コネクタ 131"/>
        <xdr:cNvCxnSpPr/>
      </xdr:nvCxnSpPr>
      <xdr:spPr>
        <a:xfrm flipV="1">
          <a:off x="14782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158750</xdr:rowOff>
    </xdr:to>
    <xdr:cxnSp macro="">
      <xdr:nvCxnSpPr>
        <xdr:cNvPr id="135" name="直線コネクタ 134"/>
        <xdr:cNvCxnSpPr/>
      </xdr:nvCxnSpPr>
      <xdr:spPr>
        <a:xfrm>
          <a:off x="13893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133350</xdr:rowOff>
    </xdr:to>
    <xdr:cxnSp macro="">
      <xdr:nvCxnSpPr>
        <xdr:cNvPr id="138" name="直線コネクタ 137"/>
        <xdr:cNvCxnSpPr/>
      </xdr:nvCxnSpPr>
      <xdr:spPr>
        <a:xfrm>
          <a:off x="13004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50" name="円/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2" name="円/楕円 151"/>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53" name="テキスト ボックス 152"/>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4" name="円/楕円 153"/>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5" name="テキスト ボックス 154"/>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扶助費に係る経常収支比率は、前年度比で</a:t>
          </a:r>
          <a:r>
            <a:rPr kumimoji="1" lang="en-US" altLang="ja-JP" sz="1300">
              <a:latin typeface="ＭＳ Ｐゴシック"/>
            </a:rPr>
            <a:t>1.1</a:t>
          </a:r>
          <a:r>
            <a:rPr kumimoji="1" lang="ja-JP" altLang="en-US" sz="1300">
              <a:latin typeface="ＭＳ Ｐゴシック"/>
            </a:rPr>
            <a:t>ポイント増加し、類似団体平均を</a:t>
          </a:r>
          <a:r>
            <a:rPr kumimoji="1" lang="en-US" altLang="ja-JP" sz="1300">
              <a:latin typeface="ＭＳ Ｐゴシック"/>
            </a:rPr>
            <a:t>4.4</a:t>
          </a:r>
          <a:r>
            <a:rPr kumimoji="1" lang="ja-JP" altLang="en-US" sz="1300">
              <a:latin typeface="ＭＳ Ｐゴシック"/>
            </a:rPr>
            <a:t>ポイント上回った。</a:t>
          </a:r>
        </a:p>
        <a:p>
          <a:r>
            <a:rPr kumimoji="1" lang="ja-JP" altLang="en-US" sz="1300">
              <a:latin typeface="ＭＳ Ｐゴシック"/>
            </a:rPr>
            <a:t>　これは、私立保育所運営経費などが、待機児童対策等の子育て施策の充実により増加していることが主な要因である。</a:t>
          </a:r>
        </a:p>
        <a:p>
          <a:r>
            <a:rPr kumimoji="1" lang="ja-JP" altLang="en-US" sz="1300">
              <a:latin typeface="ＭＳ Ｐゴシック"/>
            </a:rPr>
            <a:t>今後も、適正な執行に努めていく。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132443</xdr:rowOff>
    </xdr:from>
    <xdr:to>
      <xdr:col>7</xdr:col>
      <xdr:colOff>15875</xdr:colOff>
      <xdr:row>61</xdr:row>
      <xdr:rowOff>80735</xdr:rowOff>
    </xdr:to>
    <xdr:cxnSp macro="">
      <xdr:nvCxnSpPr>
        <xdr:cNvPr id="192" name="直線コネクタ 191"/>
        <xdr:cNvCxnSpPr/>
      </xdr:nvCxnSpPr>
      <xdr:spPr>
        <a:xfrm>
          <a:off x="3987800" y="104194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162378</xdr:rowOff>
    </xdr:from>
    <xdr:to>
      <xdr:col>5</xdr:col>
      <xdr:colOff>549275</xdr:colOff>
      <xdr:row>60</xdr:row>
      <xdr:rowOff>132443</xdr:rowOff>
    </xdr:to>
    <xdr:cxnSp macro="">
      <xdr:nvCxnSpPr>
        <xdr:cNvPr id="195" name="直線コネクタ 194"/>
        <xdr:cNvCxnSpPr/>
      </xdr:nvCxnSpPr>
      <xdr:spPr>
        <a:xfrm>
          <a:off x="3098800" y="10277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75293</xdr:rowOff>
    </xdr:from>
    <xdr:to>
      <xdr:col>4</xdr:col>
      <xdr:colOff>346075</xdr:colOff>
      <xdr:row>59</xdr:row>
      <xdr:rowOff>162378</xdr:rowOff>
    </xdr:to>
    <xdr:cxnSp macro="">
      <xdr:nvCxnSpPr>
        <xdr:cNvPr id="198" name="直線コネクタ 197"/>
        <xdr:cNvCxnSpPr/>
      </xdr:nvCxnSpPr>
      <xdr:spPr>
        <a:xfrm>
          <a:off x="2209800" y="10190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64407</xdr:rowOff>
    </xdr:from>
    <xdr:to>
      <xdr:col>3</xdr:col>
      <xdr:colOff>142875</xdr:colOff>
      <xdr:row>59</xdr:row>
      <xdr:rowOff>75293</xdr:rowOff>
    </xdr:to>
    <xdr:cxnSp macro="">
      <xdr:nvCxnSpPr>
        <xdr:cNvPr id="201" name="直線コネクタ 200"/>
        <xdr:cNvCxnSpPr/>
      </xdr:nvCxnSpPr>
      <xdr:spPr>
        <a:xfrm>
          <a:off x="1320800" y="1017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29935</xdr:rowOff>
    </xdr:from>
    <xdr:to>
      <xdr:col>7</xdr:col>
      <xdr:colOff>66675</xdr:colOff>
      <xdr:row>61</xdr:row>
      <xdr:rowOff>131535</xdr:rowOff>
    </xdr:to>
    <xdr:sp macro="" textlink="">
      <xdr:nvSpPr>
        <xdr:cNvPr id="211" name="円/楕円 210"/>
        <xdr:cNvSpPr/>
      </xdr:nvSpPr>
      <xdr:spPr>
        <a:xfrm>
          <a:off x="47752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109962</xdr:rowOff>
    </xdr:from>
    <xdr:ext cx="762000" cy="259045"/>
    <xdr:sp macro="" textlink="">
      <xdr:nvSpPr>
        <xdr:cNvPr id="212" name="扶助費該当値テキスト"/>
        <xdr:cNvSpPr txBox="1"/>
      </xdr:nvSpPr>
      <xdr:spPr>
        <a:xfrm>
          <a:off x="4914900" y="103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81643</xdr:rowOff>
    </xdr:from>
    <xdr:to>
      <xdr:col>5</xdr:col>
      <xdr:colOff>600075</xdr:colOff>
      <xdr:row>61</xdr:row>
      <xdr:rowOff>11793</xdr:rowOff>
    </xdr:to>
    <xdr:sp macro="" textlink="">
      <xdr:nvSpPr>
        <xdr:cNvPr id="213" name="円/楕円 212"/>
        <xdr:cNvSpPr/>
      </xdr:nvSpPr>
      <xdr:spPr>
        <a:xfrm>
          <a:off x="3937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168020</xdr:rowOff>
    </xdr:from>
    <xdr:ext cx="736600" cy="259045"/>
    <xdr:sp macro="" textlink="">
      <xdr:nvSpPr>
        <xdr:cNvPr id="214" name="テキスト ボックス 213"/>
        <xdr:cNvSpPr txBox="1"/>
      </xdr:nvSpPr>
      <xdr:spPr>
        <a:xfrm>
          <a:off x="3606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111578</xdr:rowOff>
    </xdr:from>
    <xdr:to>
      <xdr:col>4</xdr:col>
      <xdr:colOff>396875</xdr:colOff>
      <xdr:row>60</xdr:row>
      <xdr:rowOff>41728</xdr:rowOff>
    </xdr:to>
    <xdr:sp macro="" textlink="">
      <xdr:nvSpPr>
        <xdr:cNvPr id="215" name="円/楕円 214"/>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26505</xdr:rowOff>
    </xdr:from>
    <xdr:ext cx="762000" cy="259045"/>
    <xdr:sp macro="" textlink="">
      <xdr:nvSpPr>
        <xdr:cNvPr id="216" name="テキスト ボックス 215"/>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24493</xdr:rowOff>
    </xdr:from>
    <xdr:to>
      <xdr:col>3</xdr:col>
      <xdr:colOff>193675</xdr:colOff>
      <xdr:row>59</xdr:row>
      <xdr:rowOff>126093</xdr:rowOff>
    </xdr:to>
    <xdr:sp macro="" textlink="">
      <xdr:nvSpPr>
        <xdr:cNvPr id="217" name="円/楕円 216"/>
        <xdr:cNvSpPr/>
      </xdr:nvSpPr>
      <xdr:spPr>
        <a:xfrm>
          <a:off x="2159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110870</xdr:rowOff>
    </xdr:from>
    <xdr:ext cx="762000" cy="259045"/>
    <xdr:sp macro="" textlink="">
      <xdr:nvSpPr>
        <xdr:cNvPr id="218" name="テキスト ボックス 217"/>
        <xdr:cNvSpPr txBox="1"/>
      </xdr:nvSpPr>
      <xdr:spPr>
        <a:xfrm>
          <a:off x="1828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13607</xdr:rowOff>
    </xdr:from>
    <xdr:to>
      <xdr:col>1</xdr:col>
      <xdr:colOff>676275</xdr:colOff>
      <xdr:row>59</xdr:row>
      <xdr:rowOff>115207</xdr:rowOff>
    </xdr:to>
    <xdr:sp macro="" textlink="">
      <xdr:nvSpPr>
        <xdr:cNvPr id="219" name="円/楕円 218"/>
        <xdr:cNvSpPr/>
      </xdr:nvSpPr>
      <xdr:spPr>
        <a:xfrm>
          <a:off x="1270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99984</xdr:rowOff>
    </xdr:from>
    <xdr:ext cx="762000" cy="259045"/>
    <xdr:sp macro="" textlink="">
      <xdr:nvSpPr>
        <xdr:cNvPr id="220" name="テキスト ボックス 219"/>
        <xdr:cNvSpPr txBox="1"/>
      </xdr:nvSpPr>
      <xdr:spPr>
        <a:xfrm>
          <a:off x="939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その他に係る経常収支比率は前年度比で</a:t>
          </a:r>
          <a:r>
            <a:rPr kumimoji="1" lang="en-US" altLang="ja-JP" sz="1300">
              <a:latin typeface="ＭＳ Ｐゴシック"/>
            </a:rPr>
            <a:t>0.6</a:t>
          </a:r>
          <a:r>
            <a:rPr kumimoji="1" lang="ja-JP" altLang="en-US" sz="1300">
              <a:latin typeface="ＭＳ Ｐゴシック"/>
            </a:rPr>
            <a:t>ポイント増加した。</a:t>
          </a:r>
        </a:p>
        <a:p>
          <a:r>
            <a:rPr kumimoji="1" lang="ja-JP" altLang="en-US" sz="1300">
              <a:latin typeface="ＭＳ Ｐゴシック"/>
            </a:rPr>
            <a:t>  これは、介護保険会計や後期高齢者医療会計など、高齢化の進展により繰出金が増加していることによるものである。</a:t>
          </a:r>
        </a:p>
        <a:p>
          <a:r>
            <a:rPr kumimoji="1" lang="ja-JP" altLang="en-US" sz="1300">
              <a:latin typeface="ＭＳ Ｐゴシック"/>
            </a:rPr>
            <a:t>　今後もこの傾向は続くことが見込まれるが、介護予防の充実・医療費の適正化等に取り組んでいく。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127000</xdr:rowOff>
    </xdr:to>
    <xdr:cxnSp macro="">
      <xdr:nvCxnSpPr>
        <xdr:cNvPr id="251" name="直線コネクタ 250"/>
        <xdr:cNvCxnSpPr/>
      </xdr:nvCxnSpPr>
      <xdr:spPr>
        <a:xfrm>
          <a:off x="15671800" y="10276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161290</xdr:rowOff>
    </xdr:from>
    <xdr:to>
      <xdr:col>22</xdr:col>
      <xdr:colOff>565150</xdr:colOff>
      <xdr:row>60</xdr:row>
      <xdr:rowOff>81280</xdr:rowOff>
    </xdr:to>
    <xdr:cxnSp macro="">
      <xdr:nvCxnSpPr>
        <xdr:cNvPr id="254" name="直線コネクタ 253"/>
        <xdr:cNvCxnSpPr/>
      </xdr:nvCxnSpPr>
      <xdr:spPr>
        <a:xfrm flipV="1">
          <a:off x="14782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35560</xdr:rowOff>
    </xdr:from>
    <xdr:to>
      <xdr:col>21</xdr:col>
      <xdr:colOff>361950</xdr:colOff>
      <xdr:row>60</xdr:row>
      <xdr:rowOff>81280</xdr:rowOff>
    </xdr:to>
    <xdr:cxnSp macro="">
      <xdr:nvCxnSpPr>
        <xdr:cNvPr id="257" name="直線コネクタ 256"/>
        <xdr:cNvCxnSpPr/>
      </xdr:nvCxnSpPr>
      <xdr:spPr>
        <a:xfrm>
          <a:off x="13893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35560</xdr:rowOff>
    </xdr:to>
    <xdr:cxnSp macro="">
      <xdr:nvCxnSpPr>
        <xdr:cNvPr id="260" name="直線コネクタ 259"/>
        <xdr:cNvCxnSpPr/>
      </xdr:nvCxnSpPr>
      <xdr:spPr>
        <a:xfrm>
          <a:off x="13004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70" name="円/楕円 26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71"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72" name="円/楕円 271"/>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73" name="テキスト ボックス 272"/>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74" name="円/楕円 273"/>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75" name="テキスト ボックス 274"/>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156210</xdr:rowOff>
    </xdr:from>
    <xdr:to>
      <xdr:col>20</xdr:col>
      <xdr:colOff>209550</xdr:colOff>
      <xdr:row>60</xdr:row>
      <xdr:rowOff>86360</xdr:rowOff>
    </xdr:to>
    <xdr:sp macro="" textlink="">
      <xdr:nvSpPr>
        <xdr:cNvPr id="276" name="円/楕円 275"/>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71137</xdr:rowOff>
    </xdr:from>
    <xdr:ext cx="762000" cy="259045"/>
    <xdr:sp macro="" textlink="">
      <xdr:nvSpPr>
        <xdr:cNvPr id="277" name="テキスト ボックス 276"/>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78" name="円/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補助費等に係る経常収支比率は前年度比で</a:t>
          </a:r>
          <a:r>
            <a:rPr kumimoji="1" lang="en-US" altLang="ja-JP" sz="1300">
              <a:latin typeface="ＭＳ Ｐゴシック"/>
            </a:rPr>
            <a:t>0.1</a:t>
          </a:r>
          <a:r>
            <a:rPr kumimoji="1" lang="ja-JP" altLang="en-US" sz="1300">
              <a:latin typeface="ＭＳ Ｐゴシック"/>
            </a:rPr>
            <a:t>ポイント増加した。</a:t>
          </a:r>
        </a:p>
        <a:p>
          <a:r>
            <a:rPr kumimoji="1" lang="ja-JP" altLang="en-US" sz="1300">
              <a:latin typeface="ＭＳ Ｐゴシック"/>
            </a:rPr>
            <a:t>　補助金については、</a:t>
          </a:r>
          <a:r>
            <a:rPr kumimoji="1" lang="en-US" altLang="ja-JP" sz="1300">
              <a:latin typeface="ＭＳ Ｐゴシック"/>
            </a:rPr>
            <a:t>3</a:t>
          </a:r>
          <a:r>
            <a:rPr kumimoji="1" lang="ja-JP" altLang="en-US" sz="1300">
              <a:latin typeface="ＭＳ Ｐゴシック"/>
            </a:rPr>
            <a:t>年毎に見直しを行っており、今後も適正な執行に努めていく。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88900</xdr:rowOff>
    </xdr:to>
    <xdr:cxnSp macro="">
      <xdr:nvCxnSpPr>
        <xdr:cNvPr id="312" name="直線コネクタ 311"/>
        <xdr:cNvCxnSpPr/>
      </xdr:nvCxnSpPr>
      <xdr:spPr>
        <a:xfrm>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40</xdr:row>
      <xdr:rowOff>88900</xdr:rowOff>
    </xdr:to>
    <xdr:cxnSp macro="">
      <xdr:nvCxnSpPr>
        <xdr:cNvPr id="315" name="直線コネクタ 314"/>
        <xdr:cNvCxnSpPr/>
      </xdr:nvCxnSpPr>
      <xdr:spPr>
        <a:xfrm flipV="1">
          <a:off x="14782800" y="62230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17" name="テキスト ボックス 316"/>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50800</xdr:rowOff>
    </xdr:from>
    <xdr:to>
      <xdr:col>21</xdr:col>
      <xdr:colOff>361950</xdr:colOff>
      <xdr:row>40</xdr:row>
      <xdr:rowOff>88900</xdr:rowOff>
    </xdr:to>
    <xdr:cxnSp macro="">
      <xdr:nvCxnSpPr>
        <xdr:cNvPr id="318" name="直線コネクタ 317"/>
        <xdr:cNvCxnSpPr/>
      </xdr:nvCxnSpPr>
      <xdr:spPr>
        <a:xfrm>
          <a:off x="13893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35577</xdr:rowOff>
    </xdr:from>
    <xdr:ext cx="762000" cy="259045"/>
    <xdr:sp macro="" textlink="">
      <xdr:nvSpPr>
        <xdr:cNvPr id="320" name="テキスト ボックス 319"/>
        <xdr:cNvSpPr txBox="1"/>
      </xdr:nvSpPr>
      <xdr:spPr>
        <a:xfrm>
          <a:off x="14401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40</xdr:row>
      <xdr:rowOff>127000</xdr:rowOff>
    </xdr:to>
    <xdr:cxnSp macro="">
      <xdr:nvCxnSpPr>
        <xdr:cNvPr id="321" name="直線コネクタ 320"/>
        <xdr:cNvCxnSpPr/>
      </xdr:nvCxnSpPr>
      <xdr:spPr>
        <a:xfrm flipV="1">
          <a:off x="13004800" y="690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23" name="テキスト ボックス 322"/>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1" name="円/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33" name="円/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5" name="円/楕円 334"/>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6" name="テキスト ボックス 335"/>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7" name="円/楕円 336"/>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111777</xdr:rowOff>
    </xdr:from>
    <xdr:ext cx="762000" cy="259045"/>
    <xdr:sp macro="" textlink="">
      <xdr:nvSpPr>
        <xdr:cNvPr id="338" name="テキスト ボックス 337"/>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9" name="円/楕円 338"/>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公債費に係る経常収支比率は前年度比で</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今後は、公共施設の膨大な改修改築需要への対応などで、比率の上昇が見込まれるが、将来を見据えた計画的な起債により健全な状態を維持していく。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79</xdr:row>
      <xdr:rowOff>165100</xdr:rowOff>
    </xdr:to>
    <xdr:cxnSp macro="">
      <xdr:nvCxnSpPr>
        <xdr:cNvPr id="367" name="直線コネクタ 366"/>
        <xdr:cNvCxnSpPr/>
      </xdr:nvCxnSpPr>
      <xdr:spPr>
        <a:xfrm flipV="1">
          <a:off x="4826000" y="127000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137177</xdr:rowOff>
    </xdr:from>
    <xdr:ext cx="762000" cy="259045"/>
    <xdr:sp macro="" textlink="">
      <xdr:nvSpPr>
        <xdr:cNvPr id="368" name="公債費最小値テキスト"/>
        <xdr:cNvSpPr txBox="1"/>
      </xdr:nvSpPr>
      <xdr:spPr>
        <a:xfrm>
          <a:off x="49149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79</xdr:row>
      <xdr:rowOff>165100</xdr:rowOff>
    </xdr:from>
    <xdr:to>
      <xdr:col>7</xdr:col>
      <xdr:colOff>104775</xdr:colOff>
      <xdr:row>79</xdr:row>
      <xdr:rowOff>165100</xdr:rowOff>
    </xdr:to>
    <xdr:cxnSp macro="">
      <xdr:nvCxnSpPr>
        <xdr:cNvPr id="369" name="直線コネクタ 368"/>
        <xdr:cNvCxnSpPr/>
      </xdr:nvCxnSpPr>
      <xdr:spPr>
        <a:xfrm>
          <a:off x="4737100" y="1370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70"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71" name="直線コネクタ 370"/>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88900</xdr:rowOff>
    </xdr:to>
    <xdr:cxnSp macro="">
      <xdr:nvCxnSpPr>
        <xdr:cNvPr id="372" name="直線コネクタ 371"/>
        <xdr:cNvCxnSpPr/>
      </xdr:nvCxnSpPr>
      <xdr:spPr>
        <a:xfrm flipV="1">
          <a:off x="3987800" y="1310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35577</xdr:rowOff>
    </xdr:from>
    <xdr:ext cx="762000" cy="259045"/>
    <xdr:sp macro="" textlink="">
      <xdr:nvSpPr>
        <xdr:cNvPr id="373"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74" name="フローチャート : 判断 373"/>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127000</xdr:rowOff>
    </xdr:to>
    <xdr:cxnSp macro="">
      <xdr:nvCxnSpPr>
        <xdr:cNvPr id="375" name="直線コネクタ 374"/>
        <xdr:cNvCxnSpPr/>
      </xdr:nvCxnSpPr>
      <xdr:spPr>
        <a:xfrm flipV="1">
          <a:off x="3098800" y="13119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114300</xdr:rowOff>
    </xdr:from>
    <xdr:to>
      <xdr:col>5</xdr:col>
      <xdr:colOff>600075</xdr:colOff>
      <xdr:row>77</xdr:row>
      <xdr:rowOff>44450</xdr:rowOff>
    </xdr:to>
    <xdr:sp macro="" textlink="">
      <xdr:nvSpPr>
        <xdr:cNvPr id="376" name="フローチャート : 判断 375"/>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77" name="テキスト ボックス 376"/>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78</xdr:row>
      <xdr:rowOff>127000</xdr:rowOff>
    </xdr:to>
    <xdr:cxnSp macro="">
      <xdr:nvCxnSpPr>
        <xdr:cNvPr id="378" name="直線コネクタ 377"/>
        <xdr:cNvCxnSpPr/>
      </xdr:nvCxnSpPr>
      <xdr:spPr>
        <a:xfrm flipV="1">
          <a:off x="2209800" y="1332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114300</xdr:rowOff>
    </xdr:from>
    <xdr:to>
      <xdr:col>4</xdr:col>
      <xdr:colOff>396875</xdr:colOff>
      <xdr:row>78</xdr:row>
      <xdr:rowOff>44450</xdr:rowOff>
    </xdr:to>
    <xdr:sp macro="" textlink="">
      <xdr:nvSpPr>
        <xdr:cNvPr id="379" name="フローチャート : 判断 378"/>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29227</xdr:rowOff>
    </xdr:from>
    <xdr:ext cx="762000" cy="259045"/>
    <xdr:sp macro="" textlink="">
      <xdr:nvSpPr>
        <xdr:cNvPr id="380" name="テキスト ボックス 379"/>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80</xdr:row>
      <xdr:rowOff>146050</xdr:rowOff>
    </xdr:to>
    <xdr:cxnSp macro="">
      <xdr:nvCxnSpPr>
        <xdr:cNvPr id="381" name="直線コネクタ 380"/>
        <xdr:cNvCxnSpPr/>
      </xdr:nvCxnSpPr>
      <xdr:spPr>
        <a:xfrm flipV="1">
          <a:off x="1320800" y="135001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152400</xdr:rowOff>
    </xdr:from>
    <xdr:to>
      <xdr:col>3</xdr:col>
      <xdr:colOff>193675</xdr:colOff>
      <xdr:row>78</xdr:row>
      <xdr:rowOff>82550</xdr:rowOff>
    </xdr:to>
    <xdr:sp macro="" textlink="">
      <xdr:nvSpPr>
        <xdr:cNvPr id="382" name="フローチャート : 判断 381"/>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92727</xdr:rowOff>
    </xdr:from>
    <xdr:ext cx="762000" cy="259045"/>
    <xdr:sp macro="" textlink="">
      <xdr:nvSpPr>
        <xdr:cNvPr id="383" name="テキスト ボックス 382"/>
        <xdr:cNvSpPr txBox="1"/>
      </xdr:nvSpPr>
      <xdr:spPr>
        <a:xfrm>
          <a:off x="1828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95250</xdr:rowOff>
    </xdr:from>
    <xdr:to>
      <xdr:col>1</xdr:col>
      <xdr:colOff>676275</xdr:colOff>
      <xdr:row>79</xdr:row>
      <xdr:rowOff>25400</xdr:rowOff>
    </xdr:to>
    <xdr:sp macro="" textlink="">
      <xdr:nvSpPr>
        <xdr:cNvPr id="384" name="フローチャート : 判断 383"/>
        <xdr:cNvSpPr/>
      </xdr:nvSpPr>
      <xdr:spPr>
        <a:xfrm>
          <a:off x="1270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35577</xdr:rowOff>
    </xdr:from>
    <xdr:ext cx="762000" cy="259045"/>
    <xdr:sp macro="" textlink="">
      <xdr:nvSpPr>
        <xdr:cNvPr id="385" name="テキスト ボックス 384"/>
        <xdr:cNvSpPr txBox="1"/>
      </xdr:nvSpPr>
      <xdr:spPr>
        <a:xfrm>
          <a:off x="939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91" name="円/楕円 390"/>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162577</xdr:rowOff>
    </xdr:from>
    <xdr:ext cx="762000" cy="259045"/>
    <xdr:sp macro="" textlink="">
      <xdr:nvSpPr>
        <xdr:cNvPr id="392" name="公債費該当値テキスト"/>
        <xdr:cNvSpPr txBox="1"/>
      </xdr:nvSpPr>
      <xdr:spPr>
        <a:xfrm>
          <a:off x="49149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3" name="円/楕円 392"/>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94" name="テキスト ボックス 393"/>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95" name="円/楕円 394"/>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16527</xdr:rowOff>
    </xdr:from>
    <xdr:ext cx="762000" cy="259045"/>
    <xdr:sp macro="" textlink="">
      <xdr:nvSpPr>
        <xdr:cNvPr id="396" name="テキスト ボックス 395"/>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7" name="円/楕円 396"/>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8" name="テキスト ボックス 397"/>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95250</xdr:rowOff>
    </xdr:from>
    <xdr:to>
      <xdr:col>1</xdr:col>
      <xdr:colOff>676275</xdr:colOff>
      <xdr:row>81</xdr:row>
      <xdr:rowOff>25400</xdr:rowOff>
    </xdr:to>
    <xdr:sp macro="" textlink="">
      <xdr:nvSpPr>
        <xdr:cNvPr id="399" name="円/楕円 398"/>
        <xdr:cNvSpPr/>
      </xdr:nvSpPr>
      <xdr:spPr>
        <a:xfrm>
          <a:off x="1270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10177</xdr:rowOff>
    </xdr:from>
    <xdr:ext cx="762000" cy="259045"/>
    <xdr:sp macro="" textlink="">
      <xdr:nvSpPr>
        <xdr:cNvPr id="400" name="テキスト ボックス 399"/>
        <xdr:cNvSpPr txBox="1"/>
      </xdr:nvSpPr>
      <xdr:spPr>
        <a:xfrm>
          <a:off x="939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公債費以外に係る経常収支比率は前年度比</a:t>
          </a:r>
          <a:r>
            <a:rPr kumimoji="1" lang="en-US" altLang="ja-JP" sz="1300">
              <a:latin typeface="ＭＳ Ｐゴシック"/>
            </a:rPr>
            <a:t>2.9</a:t>
          </a:r>
          <a:r>
            <a:rPr kumimoji="1" lang="ja-JP" altLang="en-US" sz="1300">
              <a:latin typeface="ＭＳ Ｐゴシック"/>
            </a:rPr>
            <a:t>ポイント増加した。</a:t>
          </a:r>
        </a:p>
        <a:p>
          <a:r>
            <a:rPr kumimoji="1" lang="ja-JP" altLang="en-US" sz="1300">
              <a:latin typeface="ＭＳ Ｐゴシック"/>
            </a:rPr>
            <a:t>　これは、人件費、扶助費、繰出金に係る経常収支比率が増加したことが主な要因である。</a:t>
          </a:r>
        </a:p>
        <a:p>
          <a:r>
            <a:rPr kumimoji="1" lang="ja-JP" altLang="en-US" sz="1300">
              <a:latin typeface="ＭＳ Ｐゴシック"/>
            </a:rPr>
            <a:t>　今後も、適正な執行管理に努めていく。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73661</xdr:rowOff>
    </xdr:to>
    <xdr:cxnSp macro="">
      <xdr:nvCxnSpPr>
        <xdr:cNvPr id="428" name="直線コネクタ 427"/>
        <xdr:cNvCxnSpPr/>
      </xdr:nvCxnSpPr>
      <xdr:spPr>
        <a:xfrm flipV="1">
          <a:off x="16510000" y="126619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45738</xdr:rowOff>
    </xdr:from>
    <xdr:ext cx="762000" cy="259045"/>
    <xdr:sp macro="" textlink="">
      <xdr:nvSpPr>
        <xdr:cNvPr id="429"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80</xdr:row>
      <xdr:rowOff>73661</xdr:rowOff>
    </xdr:from>
    <xdr:to>
      <xdr:col>24</xdr:col>
      <xdr:colOff>120650</xdr:colOff>
      <xdr:row>80</xdr:row>
      <xdr:rowOff>73661</xdr:rowOff>
    </xdr:to>
    <xdr:cxnSp macro="">
      <xdr:nvCxnSpPr>
        <xdr:cNvPr id="430" name="直線コネクタ 429"/>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1"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2" name="直線コネクタ 431"/>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80</xdr:row>
      <xdr:rowOff>73661</xdr:rowOff>
    </xdr:to>
    <xdr:cxnSp macro="">
      <xdr:nvCxnSpPr>
        <xdr:cNvPr id="433" name="直線コネクタ 432"/>
        <xdr:cNvCxnSpPr/>
      </xdr:nvCxnSpPr>
      <xdr:spPr>
        <a:xfrm>
          <a:off x="15671800" y="135686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127016</xdr:rowOff>
    </xdr:from>
    <xdr:ext cx="762000" cy="259045"/>
    <xdr:sp macro="" textlink="">
      <xdr:nvSpPr>
        <xdr:cNvPr id="434"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35" name="フローチャート : 判断 434"/>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80</xdr:row>
      <xdr:rowOff>73661</xdr:rowOff>
    </xdr:to>
    <xdr:cxnSp macro="">
      <xdr:nvCxnSpPr>
        <xdr:cNvPr id="436" name="直線コネクタ 435"/>
        <xdr:cNvCxnSpPr/>
      </xdr:nvCxnSpPr>
      <xdr:spPr>
        <a:xfrm flipV="1">
          <a:off x="14782800" y="135686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7" name="フローチャート : 判断 436"/>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8" name="テキスト ボックス 437"/>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73661</xdr:rowOff>
    </xdr:to>
    <xdr:cxnSp macro="">
      <xdr:nvCxnSpPr>
        <xdr:cNvPr id="439" name="直線コネクタ 438"/>
        <xdr:cNvCxnSpPr/>
      </xdr:nvCxnSpPr>
      <xdr:spPr>
        <a:xfrm>
          <a:off x="13893800" y="13728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110489</xdr:rowOff>
    </xdr:from>
    <xdr:to>
      <xdr:col>21</xdr:col>
      <xdr:colOff>412750</xdr:colOff>
      <xdr:row>78</xdr:row>
      <xdr:rowOff>40639</xdr:rowOff>
    </xdr:to>
    <xdr:sp macro="" textlink="">
      <xdr:nvSpPr>
        <xdr:cNvPr id="440" name="フローチャート : 判断 439"/>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50816</xdr:rowOff>
    </xdr:from>
    <xdr:ext cx="762000" cy="259045"/>
    <xdr:sp macro="" textlink="">
      <xdr:nvSpPr>
        <xdr:cNvPr id="441" name="テキスト ボックス 440"/>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xdr:rowOff>
    </xdr:from>
    <xdr:to>
      <xdr:col>20</xdr:col>
      <xdr:colOff>158750</xdr:colOff>
      <xdr:row>80</xdr:row>
      <xdr:rowOff>142239</xdr:rowOff>
    </xdr:to>
    <xdr:cxnSp macro="">
      <xdr:nvCxnSpPr>
        <xdr:cNvPr id="442" name="直線コネクタ 441"/>
        <xdr:cNvCxnSpPr/>
      </xdr:nvCxnSpPr>
      <xdr:spPr>
        <a:xfrm flipV="1">
          <a:off x="13004800" y="137287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83820</xdr:rowOff>
    </xdr:from>
    <xdr:to>
      <xdr:col>20</xdr:col>
      <xdr:colOff>209550</xdr:colOff>
      <xdr:row>79</xdr:row>
      <xdr:rowOff>13970</xdr:rowOff>
    </xdr:to>
    <xdr:sp macro="" textlink="">
      <xdr:nvSpPr>
        <xdr:cNvPr id="443" name="フローチャート : 判断 442"/>
        <xdr:cNvSpPr/>
      </xdr:nvSpPr>
      <xdr:spPr>
        <a:xfrm>
          <a:off x="13843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24147</xdr:rowOff>
    </xdr:from>
    <xdr:ext cx="762000" cy="259045"/>
    <xdr:sp macro="" textlink="">
      <xdr:nvSpPr>
        <xdr:cNvPr id="444" name="テキスト ボックス 443"/>
        <xdr:cNvSpPr txBox="1"/>
      </xdr:nvSpPr>
      <xdr:spPr>
        <a:xfrm>
          <a:off x="13512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5" name="フローチャート : 判断 444"/>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46" name="テキスト ボックス 445"/>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22861</xdr:rowOff>
    </xdr:from>
    <xdr:to>
      <xdr:col>24</xdr:col>
      <xdr:colOff>82550</xdr:colOff>
      <xdr:row>80</xdr:row>
      <xdr:rowOff>124461</xdr:rowOff>
    </xdr:to>
    <xdr:sp macro="" textlink="">
      <xdr:nvSpPr>
        <xdr:cNvPr id="452" name="円/楕円 451"/>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102888</xdr:rowOff>
    </xdr:from>
    <xdr:ext cx="762000" cy="259045"/>
    <xdr:sp macro="" textlink="">
      <xdr:nvSpPr>
        <xdr:cNvPr id="453" name="公債費以外該当値テキスト"/>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54" name="円/楕円 453"/>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55" name="テキスト ボックス 454"/>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22861</xdr:rowOff>
    </xdr:from>
    <xdr:to>
      <xdr:col>21</xdr:col>
      <xdr:colOff>412750</xdr:colOff>
      <xdr:row>80</xdr:row>
      <xdr:rowOff>124461</xdr:rowOff>
    </xdr:to>
    <xdr:sp macro="" textlink="">
      <xdr:nvSpPr>
        <xdr:cNvPr id="456" name="円/楕円 455"/>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109238</xdr:rowOff>
    </xdr:from>
    <xdr:ext cx="762000" cy="259045"/>
    <xdr:sp macro="" textlink="">
      <xdr:nvSpPr>
        <xdr:cNvPr id="457" name="テキスト ボックス 456"/>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58" name="円/楕円 457"/>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59" name="テキスト ボックス 458"/>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91439</xdr:rowOff>
    </xdr:from>
    <xdr:to>
      <xdr:col>19</xdr:col>
      <xdr:colOff>6350</xdr:colOff>
      <xdr:row>81</xdr:row>
      <xdr:rowOff>21589</xdr:rowOff>
    </xdr:to>
    <xdr:sp macro="" textlink="">
      <xdr:nvSpPr>
        <xdr:cNvPr id="460" name="円/楕円 459"/>
        <xdr:cNvSpPr/>
      </xdr:nvSpPr>
      <xdr:spPr>
        <a:xfrm>
          <a:off x="12954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6366</xdr:rowOff>
    </xdr:from>
    <xdr:ext cx="762000" cy="259045"/>
    <xdr:sp macro="" textlink="">
      <xdr:nvSpPr>
        <xdr:cNvPr id="461" name="テキスト ボックス 460"/>
        <xdr:cNvSpPr txBox="1"/>
      </xdr:nvSpPr>
      <xdr:spPr>
        <a:xfrm>
          <a:off x="12623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東京都練馬区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153626</xdr:rowOff>
    </xdr:from>
    <xdr:to>
      <xdr:col>4</xdr:col>
      <xdr:colOff>1117600</xdr:colOff>
      <xdr:row>18</xdr:row>
      <xdr:rowOff>154976</xdr:rowOff>
    </xdr:to>
    <xdr:cxnSp macro="">
      <xdr:nvCxnSpPr>
        <xdr:cNvPr id="52" name="直線コネクタ 51"/>
        <xdr:cNvCxnSpPr/>
      </xdr:nvCxnSpPr>
      <xdr:spPr bwMode="auto">
        <a:xfrm>
          <a:off x="5003800" y="3287351"/>
          <a:ext cx="647700" cy="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65339</xdr:rowOff>
    </xdr:from>
    <xdr:ext cx="762000" cy="259045"/>
    <xdr:sp macro="" textlink="">
      <xdr:nvSpPr>
        <xdr:cNvPr id="53" name="人口1人当たり決算額の推移平均値テキスト130"/>
        <xdr:cNvSpPr txBox="1"/>
      </xdr:nvSpPr>
      <xdr:spPr>
        <a:xfrm>
          <a:off x="5740400" y="3027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149534</xdr:rowOff>
    </xdr:from>
    <xdr:to>
      <xdr:col>4</xdr:col>
      <xdr:colOff>469900</xdr:colOff>
      <xdr:row>18</xdr:row>
      <xdr:rowOff>153626</xdr:rowOff>
    </xdr:to>
    <xdr:cxnSp macro="">
      <xdr:nvCxnSpPr>
        <xdr:cNvPr id="55" name="直線コネクタ 54"/>
        <xdr:cNvCxnSpPr/>
      </xdr:nvCxnSpPr>
      <xdr:spPr bwMode="auto">
        <a:xfrm>
          <a:off x="4305300" y="3283259"/>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160371</xdr:rowOff>
    </xdr:from>
    <xdr:ext cx="736600" cy="259045"/>
    <xdr:sp macro="" textlink="">
      <xdr:nvSpPr>
        <xdr:cNvPr id="57" name="テキスト ボックス 56"/>
        <xdr:cNvSpPr txBox="1"/>
      </xdr:nvSpPr>
      <xdr:spPr>
        <a:xfrm>
          <a:off x="4622800" y="29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149534</xdr:rowOff>
    </xdr:from>
    <xdr:to>
      <xdr:col>3</xdr:col>
      <xdr:colOff>904875</xdr:colOff>
      <xdr:row>18</xdr:row>
      <xdr:rowOff>151395</xdr:rowOff>
    </xdr:to>
    <xdr:cxnSp macro="">
      <xdr:nvCxnSpPr>
        <xdr:cNvPr id="58" name="直線コネクタ 57"/>
        <xdr:cNvCxnSpPr/>
      </xdr:nvCxnSpPr>
      <xdr:spPr bwMode="auto">
        <a:xfrm flipV="1">
          <a:off x="3606800" y="3283259"/>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154525</xdr:rowOff>
    </xdr:from>
    <xdr:ext cx="762000" cy="259045"/>
    <xdr:sp macro="" textlink="">
      <xdr:nvSpPr>
        <xdr:cNvPr id="60" name="テキスト ボックス 59"/>
        <xdr:cNvSpPr txBox="1"/>
      </xdr:nvSpPr>
      <xdr:spPr>
        <a:xfrm>
          <a:off x="3924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137516</xdr:rowOff>
    </xdr:from>
    <xdr:to>
      <xdr:col>3</xdr:col>
      <xdr:colOff>206375</xdr:colOff>
      <xdr:row>18</xdr:row>
      <xdr:rowOff>151395</xdr:rowOff>
    </xdr:to>
    <xdr:cxnSp macro="">
      <xdr:nvCxnSpPr>
        <xdr:cNvPr id="61" name="直線コネクタ 60"/>
        <xdr:cNvCxnSpPr/>
      </xdr:nvCxnSpPr>
      <xdr:spPr bwMode="auto">
        <a:xfrm>
          <a:off x="2908300" y="3271241"/>
          <a:ext cx="6985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149812</xdr:rowOff>
    </xdr:from>
    <xdr:ext cx="762000" cy="259045"/>
    <xdr:sp macro="" textlink="">
      <xdr:nvSpPr>
        <xdr:cNvPr id="63" name="テキスト ボックス 62"/>
        <xdr:cNvSpPr txBox="1"/>
      </xdr:nvSpPr>
      <xdr:spPr>
        <a:xfrm>
          <a:off x="32258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131665</xdr:rowOff>
    </xdr:from>
    <xdr:ext cx="762000" cy="259045"/>
    <xdr:sp macro="" textlink="">
      <xdr:nvSpPr>
        <xdr:cNvPr id="65" name="テキスト ボックス 64"/>
        <xdr:cNvSpPr txBox="1"/>
      </xdr:nvSpPr>
      <xdr:spPr>
        <a:xfrm>
          <a:off x="25273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104176</xdr:rowOff>
    </xdr:from>
    <xdr:to>
      <xdr:col>5</xdr:col>
      <xdr:colOff>34925</xdr:colOff>
      <xdr:row>19</xdr:row>
      <xdr:rowOff>34326</xdr:rowOff>
    </xdr:to>
    <xdr:sp macro="" textlink="">
      <xdr:nvSpPr>
        <xdr:cNvPr id="71" name="円/楕円 70"/>
        <xdr:cNvSpPr/>
      </xdr:nvSpPr>
      <xdr:spPr bwMode="auto">
        <a:xfrm>
          <a:off x="56007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12753</xdr:rowOff>
    </xdr:from>
    <xdr:ext cx="762000" cy="259045"/>
    <xdr:sp macro="" textlink="">
      <xdr:nvSpPr>
        <xdr:cNvPr id="72" name="人口1人当たり決算額の推移該当値テキスト130"/>
        <xdr:cNvSpPr txBox="1"/>
      </xdr:nvSpPr>
      <xdr:spPr>
        <a:xfrm>
          <a:off x="5740400" y="314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59,555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102826</xdr:rowOff>
    </xdr:from>
    <xdr:to>
      <xdr:col>4</xdr:col>
      <xdr:colOff>520700</xdr:colOff>
      <xdr:row>19</xdr:row>
      <xdr:rowOff>32976</xdr:rowOff>
    </xdr:to>
    <xdr:sp macro="" textlink="">
      <xdr:nvSpPr>
        <xdr:cNvPr id="73" name="円/楕円 72"/>
        <xdr:cNvSpPr/>
      </xdr:nvSpPr>
      <xdr:spPr bwMode="auto">
        <a:xfrm>
          <a:off x="49530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17753</xdr:rowOff>
    </xdr:from>
    <xdr:ext cx="736600" cy="259045"/>
    <xdr:sp macro="" textlink="">
      <xdr:nvSpPr>
        <xdr:cNvPr id="74" name="テキスト ボックス 73"/>
        <xdr:cNvSpPr txBox="1"/>
      </xdr:nvSpPr>
      <xdr:spPr>
        <a:xfrm>
          <a:off x="4622800" y="332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59,679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98734</xdr:rowOff>
    </xdr:from>
    <xdr:to>
      <xdr:col>3</xdr:col>
      <xdr:colOff>955675</xdr:colOff>
      <xdr:row>19</xdr:row>
      <xdr:rowOff>28884</xdr:rowOff>
    </xdr:to>
    <xdr:sp macro="" textlink="">
      <xdr:nvSpPr>
        <xdr:cNvPr id="75" name="円/楕円 74"/>
        <xdr:cNvSpPr/>
      </xdr:nvSpPr>
      <xdr:spPr bwMode="auto">
        <a:xfrm>
          <a:off x="4254500" y="3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13661</xdr:rowOff>
    </xdr:from>
    <xdr:ext cx="762000" cy="259045"/>
    <xdr:sp macro="" textlink="">
      <xdr:nvSpPr>
        <xdr:cNvPr id="76" name="テキスト ボックス 75"/>
        <xdr:cNvSpPr txBox="1"/>
      </xdr:nvSpPr>
      <xdr:spPr>
        <a:xfrm>
          <a:off x="3924300" y="33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100595</xdr:rowOff>
    </xdr:from>
    <xdr:to>
      <xdr:col>3</xdr:col>
      <xdr:colOff>257175</xdr:colOff>
      <xdr:row>19</xdr:row>
      <xdr:rowOff>30745</xdr:rowOff>
    </xdr:to>
    <xdr:sp macro="" textlink="">
      <xdr:nvSpPr>
        <xdr:cNvPr id="77" name="円/楕円 76"/>
        <xdr:cNvSpPr/>
      </xdr:nvSpPr>
      <xdr:spPr bwMode="auto">
        <a:xfrm>
          <a:off x="3556000" y="32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15522</xdr:rowOff>
    </xdr:from>
    <xdr:ext cx="762000" cy="259045"/>
    <xdr:sp macro="" textlink="">
      <xdr:nvSpPr>
        <xdr:cNvPr id="78" name="テキスト ボックス 77"/>
        <xdr:cNvSpPr txBox="1"/>
      </xdr:nvSpPr>
      <xdr:spPr>
        <a:xfrm>
          <a:off x="3225800" y="33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86716</xdr:rowOff>
    </xdr:from>
    <xdr:to>
      <xdr:col>2</xdr:col>
      <xdr:colOff>692150</xdr:colOff>
      <xdr:row>19</xdr:row>
      <xdr:rowOff>16866</xdr:rowOff>
    </xdr:to>
    <xdr:sp macro="" textlink="">
      <xdr:nvSpPr>
        <xdr:cNvPr id="79" name="円/楕円 78"/>
        <xdr:cNvSpPr/>
      </xdr:nvSpPr>
      <xdr:spPr bwMode="auto">
        <a:xfrm>
          <a:off x="28575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1643</xdr:rowOff>
    </xdr:from>
    <xdr:ext cx="762000" cy="259045"/>
    <xdr:sp macro="" textlink="">
      <xdr:nvSpPr>
        <xdr:cNvPr id="80" name="テキスト ボックス 79"/>
        <xdr:cNvSpPr txBox="1"/>
      </xdr:nvSpPr>
      <xdr:spPr>
        <a:xfrm>
          <a:off x="2527300" y="33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37193</xdr:rowOff>
    </xdr:from>
    <xdr:to>
      <xdr:col>4</xdr:col>
      <xdr:colOff>1117600</xdr:colOff>
      <xdr:row>36</xdr:row>
      <xdr:rowOff>129090</xdr:rowOff>
    </xdr:to>
    <xdr:cxnSp macro="">
      <xdr:nvCxnSpPr>
        <xdr:cNvPr id="116" name="直線コネクタ 115"/>
        <xdr:cNvCxnSpPr/>
      </xdr:nvCxnSpPr>
      <xdr:spPr bwMode="auto">
        <a:xfrm>
          <a:off x="5003800" y="6990443"/>
          <a:ext cx="647700" cy="9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313211</xdr:rowOff>
    </xdr:from>
    <xdr:to>
      <xdr:col>4</xdr:col>
      <xdr:colOff>469900</xdr:colOff>
      <xdr:row>36</xdr:row>
      <xdr:rowOff>37193</xdr:rowOff>
    </xdr:to>
    <xdr:cxnSp macro="">
      <xdr:nvCxnSpPr>
        <xdr:cNvPr id="119" name="直線コネクタ 118"/>
        <xdr:cNvCxnSpPr/>
      </xdr:nvCxnSpPr>
      <xdr:spPr bwMode="auto">
        <a:xfrm>
          <a:off x="4305300" y="6923561"/>
          <a:ext cx="698500" cy="6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305869</xdr:rowOff>
    </xdr:from>
    <xdr:ext cx="736600" cy="259045"/>
    <xdr:sp macro="" textlink="">
      <xdr:nvSpPr>
        <xdr:cNvPr id="121" name="テキスト ボックス 120"/>
        <xdr:cNvSpPr txBox="1"/>
      </xdr:nvSpPr>
      <xdr:spPr>
        <a:xfrm>
          <a:off x="4622800" y="657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30857</xdr:rowOff>
    </xdr:from>
    <xdr:to>
      <xdr:col>3</xdr:col>
      <xdr:colOff>904875</xdr:colOff>
      <xdr:row>35</xdr:row>
      <xdr:rowOff>313211</xdr:rowOff>
    </xdr:to>
    <xdr:cxnSp macro="">
      <xdr:nvCxnSpPr>
        <xdr:cNvPr id="122" name="直線コネクタ 121"/>
        <xdr:cNvCxnSpPr/>
      </xdr:nvCxnSpPr>
      <xdr:spPr bwMode="auto">
        <a:xfrm>
          <a:off x="3606800" y="6641207"/>
          <a:ext cx="698500" cy="28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205416</xdr:rowOff>
    </xdr:from>
    <xdr:ext cx="762000" cy="259045"/>
    <xdr:sp macro="" textlink="">
      <xdr:nvSpPr>
        <xdr:cNvPr id="124" name="テキスト ボックス 123"/>
        <xdr:cNvSpPr txBox="1"/>
      </xdr:nvSpPr>
      <xdr:spPr>
        <a:xfrm>
          <a:off x="3924300" y="64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3425</xdr:rowOff>
    </xdr:from>
    <xdr:to>
      <xdr:col>3</xdr:col>
      <xdr:colOff>206375</xdr:colOff>
      <xdr:row>35</xdr:row>
      <xdr:rowOff>30857</xdr:rowOff>
    </xdr:to>
    <xdr:cxnSp macro="">
      <xdr:nvCxnSpPr>
        <xdr:cNvPr id="125" name="直線コネクタ 124"/>
        <xdr:cNvCxnSpPr/>
      </xdr:nvCxnSpPr>
      <xdr:spPr bwMode="auto">
        <a:xfrm>
          <a:off x="2908300" y="6613775"/>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136190</xdr:rowOff>
    </xdr:from>
    <xdr:ext cx="762000" cy="259045"/>
    <xdr:sp macro="" textlink="">
      <xdr:nvSpPr>
        <xdr:cNvPr id="127" name="テキスト ボックス 126"/>
        <xdr:cNvSpPr txBox="1"/>
      </xdr:nvSpPr>
      <xdr:spPr>
        <a:xfrm>
          <a:off x="32258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86224</xdr:rowOff>
    </xdr:from>
    <xdr:ext cx="762000" cy="259045"/>
    <xdr:sp macro="" textlink="">
      <xdr:nvSpPr>
        <xdr:cNvPr id="129" name="テキスト ボックス 128"/>
        <xdr:cNvSpPr txBox="1"/>
      </xdr:nvSpPr>
      <xdr:spPr>
        <a:xfrm>
          <a:off x="25273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78290</xdr:rowOff>
    </xdr:from>
    <xdr:to>
      <xdr:col>5</xdr:col>
      <xdr:colOff>34925</xdr:colOff>
      <xdr:row>37</xdr:row>
      <xdr:rowOff>8440</xdr:rowOff>
    </xdr:to>
    <xdr:sp macro="" textlink="">
      <xdr:nvSpPr>
        <xdr:cNvPr id="135" name="円/楕円 134"/>
        <xdr:cNvSpPr/>
      </xdr:nvSpPr>
      <xdr:spPr bwMode="auto">
        <a:xfrm>
          <a:off x="5600700" y="703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50367</xdr:rowOff>
    </xdr:from>
    <xdr:ext cx="762000" cy="259045"/>
    <xdr:sp macro="" textlink="">
      <xdr:nvSpPr>
        <xdr:cNvPr id="136" name="人口1人当たり決算額の推移該当値テキスト445"/>
        <xdr:cNvSpPr txBox="1"/>
      </xdr:nvSpPr>
      <xdr:spPr>
        <a:xfrm>
          <a:off x="5740400" y="70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329293</xdr:rowOff>
    </xdr:from>
    <xdr:to>
      <xdr:col>4</xdr:col>
      <xdr:colOff>520700</xdr:colOff>
      <xdr:row>36</xdr:row>
      <xdr:rowOff>87993</xdr:rowOff>
    </xdr:to>
    <xdr:sp macro="" textlink="">
      <xdr:nvSpPr>
        <xdr:cNvPr id="137" name="円/楕円 136"/>
        <xdr:cNvSpPr/>
      </xdr:nvSpPr>
      <xdr:spPr bwMode="auto">
        <a:xfrm>
          <a:off x="4953000" y="693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72770</xdr:rowOff>
    </xdr:from>
    <xdr:ext cx="736600" cy="259045"/>
    <xdr:sp macro="" textlink="">
      <xdr:nvSpPr>
        <xdr:cNvPr id="138" name="テキスト ボックス 137"/>
        <xdr:cNvSpPr txBox="1"/>
      </xdr:nvSpPr>
      <xdr:spPr>
        <a:xfrm>
          <a:off x="4622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262411</xdr:rowOff>
    </xdr:from>
    <xdr:to>
      <xdr:col>3</xdr:col>
      <xdr:colOff>955675</xdr:colOff>
      <xdr:row>36</xdr:row>
      <xdr:rowOff>21111</xdr:rowOff>
    </xdr:to>
    <xdr:sp macro="" textlink="">
      <xdr:nvSpPr>
        <xdr:cNvPr id="139" name="円/楕円 138"/>
        <xdr:cNvSpPr/>
      </xdr:nvSpPr>
      <xdr:spPr bwMode="auto">
        <a:xfrm>
          <a:off x="4254500" y="687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5888</xdr:rowOff>
    </xdr:from>
    <xdr:ext cx="762000" cy="259045"/>
    <xdr:sp macro="" textlink="">
      <xdr:nvSpPr>
        <xdr:cNvPr id="140" name="テキスト ボックス 139"/>
        <xdr:cNvSpPr txBox="1"/>
      </xdr:nvSpPr>
      <xdr:spPr>
        <a:xfrm>
          <a:off x="3924300" y="695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322957</xdr:rowOff>
    </xdr:from>
    <xdr:to>
      <xdr:col>3</xdr:col>
      <xdr:colOff>257175</xdr:colOff>
      <xdr:row>35</xdr:row>
      <xdr:rowOff>81657</xdr:rowOff>
    </xdr:to>
    <xdr:sp macro="" textlink="">
      <xdr:nvSpPr>
        <xdr:cNvPr id="141" name="円/楕円 140"/>
        <xdr:cNvSpPr/>
      </xdr:nvSpPr>
      <xdr:spPr bwMode="auto">
        <a:xfrm>
          <a:off x="3556000" y="659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91834</xdr:rowOff>
    </xdr:from>
    <xdr:ext cx="762000" cy="259045"/>
    <xdr:sp macro="" textlink="">
      <xdr:nvSpPr>
        <xdr:cNvPr id="142" name="テキスト ボックス 141"/>
        <xdr:cNvSpPr txBox="1"/>
      </xdr:nvSpPr>
      <xdr:spPr>
        <a:xfrm>
          <a:off x="3225800" y="635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295525</xdr:rowOff>
    </xdr:from>
    <xdr:to>
      <xdr:col>2</xdr:col>
      <xdr:colOff>692150</xdr:colOff>
      <xdr:row>35</xdr:row>
      <xdr:rowOff>54225</xdr:rowOff>
    </xdr:to>
    <xdr:sp macro="" textlink="">
      <xdr:nvSpPr>
        <xdr:cNvPr id="143" name="円/楕円 142"/>
        <xdr:cNvSpPr/>
      </xdr:nvSpPr>
      <xdr:spPr bwMode="auto">
        <a:xfrm>
          <a:off x="2857500" y="656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64402</xdr:rowOff>
    </xdr:from>
    <xdr:ext cx="762000" cy="259045"/>
    <xdr:sp macro="" textlink="">
      <xdr:nvSpPr>
        <xdr:cNvPr id="144" name="テキスト ボックス 143"/>
        <xdr:cNvSpPr txBox="1"/>
      </xdr:nvSpPr>
      <xdr:spPr>
        <a:xfrm>
          <a:off x="2527300" y="63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133212</xdr:rowOff>
    </xdr:from>
    <xdr:to>
      <xdr:col>6</xdr:col>
      <xdr:colOff>511175</xdr:colOff>
      <xdr:row>37</xdr:row>
      <xdr:rowOff>135727</xdr:rowOff>
    </xdr:to>
    <xdr:cxnSp macro="">
      <xdr:nvCxnSpPr>
        <xdr:cNvPr id="63" name="直線コネクタ 62"/>
        <xdr:cNvCxnSpPr/>
      </xdr:nvCxnSpPr>
      <xdr:spPr>
        <a:xfrm>
          <a:off x="3797300" y="647686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40541</xdr:rowOff>
    </xdr:from>
    <xdr:ext cx="534377" cy="259045"/>
    <xdr:sp macro="" textlink="">
      <xdr:nvSpPr>
        <xdr:cNvPr id="64" name="人件費平均値テキスト"/>
        <xdr:cNvSpPr txBox="1"/>
      </xdr:nvSpPr>
      <xdr:spPr>
        <a:xfrm>
          <a:off x="4686300" y="621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118048</xdr:rowOff>
    </xdr:from>
    <xdr:to>
      <xdr:col>5</xdr:col>
      <xdr:colOff>358775</xdr:colOff>
      <xdr:row>37</xdr:row>
      <xdr:rowOff>133212</xdr:rowOff>
    </xdr:to>
    <xdr:cxnSp macro="">
      <xdr:nvCxnSpPr>
        <xdr:cNvPr id="66" name="直線コネクタ 65"/>
        <xdr:cNvCxnSpPr/>
      </xdr:nvCxnSpPr>
      <xdr:spPr>
        <a:xfrm>
          <a:off x="2908300" y="646169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138186</xdr:rowOff>
    </xdr:from>
    <xdr:ext cx="534377" cy="259045"/>
    <xdr:sp macro="" textlink="">
      <xdr:nvSpPr>
        <xdr:cNvPr id="68" name="テキスト ボックス 67"/>
        <xdr:cNvSpPr txBox="1"/>
      </xdr:nvSpPr>
      <xdr:spPr>
        <a:xfrm>
          <a:off x="3530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118048</xdr:rowOff>
    </xdr:from>
    <xdr:to>
      <xdr:col>4</xdr:col>
      <xdr:colOff>155575</xdr:colOff>
      <xdr:row>37</xdr:row>
      <xdr:rowOff>123546</xdr:rowOff>
    </xdr:to>
    <xdr:cxnSp macro="">
      <xdr:nvCxnSpPr>
        <xdr:cNvPr id="69" name="直線コネクタ 68"/>
        <xdr:cNvCxnSpPr/>
      </xdr:nvCxnSpPr>
      <xdr:spPr>
        <a:xfrm flipV="1">
          <a:off x="2019300" y="6461698"/>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124372</xdr:rowOff>
    </xdr:from>
    <xdr:ext cx="534377" cy="259045"/>
    <xdr:sp macro="" textlink="">
      <xdr:nvSpPr>
        <xdr:cNvPr id="71" name="テキスト ボックス 70"/>
        <xdr:cNvSpPr txBox="1"/>
      </xdr:nvSpPr>
      <xdr:spPr>
        <a:xfrm>
          <a:off x="2641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100130</xdr:rowOff>
    </xdr:from>
    <xdr:to>
      <xdr:col>2</xdr:col>
      <xdr:colOff>638175</xdr:colOff>
      <xdr:row>37</xdr:row>
      <xdr:rowOff>123546</xdr:rowOff>
    </xdr:to>
    <xdr:cxnSp macro="">
      <xdr:nvCxnSpPr>
        <xdr:cNvPr id="72" name="直線コネクタ 71"/>
        <xdr:cNvCxnSpPr/>
      </xdr:nvCxnSpPr>
      <xdr:spPr>
        <a:xfrm>
          <a:off x="1130300" y="6443780"/>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117231</xdr:rowOff>
    </xdr:from>
    <xdr:ext cx="534377" cy="259045"/>
    <xdr:sp macro="" textlink="">
      <xdr:nvSpPr>
        <xdr:cNvPr id="74" name="テキスト ボックス 73"/>
        <xdr:cNvSpPr txBox="1"/>
      </xdr:nvSpPr>
      <xdr:spPr>
        <a:xfrm>
          <a:off x="1752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92270</xdr:rowOff>
    </xdr:from>
    <xdr:ext cx="534377" cy="259045"/>
    <xdr:sp macro="" textlink="">
      <xdr:nvSpPr>
        <xdr:cNvPr id="76" name="テキスト ボックス 75"/>
        <xdr:cNvSpPr txBox="1"/>
      </xdr:nvSpPr>
      <xdr:spPr>
        <a:xfrm>
          <a:off x="863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84927</xdr:rowOff>
    </xdr:from>
    <xdr:to>
      <xdr:col>6</xdr:col>
      <xdr:colOff>561975</xdr:colOff>
      <xdr:row>38</xdr:row>
      <xdr:rowOff>15077</xdr:rowOff>
    </xdr:to>
    <xdr:sp macro="" textlink="">
      <xdr:nvSpPr>
        <xdr:cNvPr id="82" name="円/楕円 81"/>
        <xdr:cNvSpPr/>
      </xdr:nvSpPr>
      <xdr:spPr>
        <a:xfrm>
          <a:off x="45847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171304</xdr:rowOff>
    </xdr:from>
    <xdr:ext cx="534377" cy="259045"/>
    <xdr:sp macro="" textlink="">
      <xdr:nvSpPr>
        <xdr:cNvPr id="83" name="人件費該当値テキスト"/>
        <xdr:cNvSpPr txBox="1"/>
      </xdr:nvSpPr>
      <xdr:spPr>
        <a:xfrm>
          <a:off x="4686300" y="63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82412</xdr:rowOff>
    </xdr:from>
    <xdr:to>
      <xdr:col>5</xdr:col>
      <xdr:colOff>409575</xdr:colOff>
      <xdr:row>38</xdr:row>
      <xdr:rowOff>12562</xdr:rowOff>
    </xdr:to>
    <xdr:sp macro="" textlink="">
      <xdr:nvSpPr>
        <xdr:cNvPr id="84" name="円/楕円 83"/>
        <xdr:cNvSpPr/>
      </xdr:nvSpPr>
      <xdr:spPr>
        <a:xfrm>
          <a:off x="37465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3689</xdr:rowOff>
    </xdr:from>
    <xdr:ext cx="534377" cy="259045"/>
    <xdr:sp macro="" textlink="">
      <xdr:nvSpPr>
        <xdr:cNvPr id="85" name="テキスト ボックス 84"/>
        <xdr:cNvSpPr txBox="1"/>
      </xdr:nvSpPr>
      <xdr:spPr>
        <a:xfrm>
          <a:off x="3530111" y="6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67248</xdr:rowOff>
    </xdr:from>
    <xdr:to>
      <xdr:col>4</xdr:col>
      <xdr:colOff>206375</xdr:colOff>
      <xdr:row>37</xdr:row>
      <xdr:rowOff>168849</xdr:rowOff>
    </xdr:to>
    <xdr:sp macro="" textlink="">
      <xdr:nvSpPr>
        <xdr:cNvPr id="86" name="円/楕円 85"/>
        <xdr:cNvSpPr/>
      </xdr:nvSpPr>
      <xdr:spPr>
        <a:xfrm>
          <a:off x="2857500" y="6410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159976</xdr:rowOff>
    </xdr:from>
    <xdr:ext cx="534377" cy="259045"/>
    <xdr:sp macro="" textlink="">
      <xdr:nvSpPr>
        <xdr:cNvPr id="87" name="テキスト ボックス 86"/>
        <xdr:cNvSpPr txBox="1"/>
      </xdr:nvSpPr>
      <xdr:spPr>
        <a:xfrm>
          <a:off x="2641111" y="65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72746</xdr:rowOff>
    </xdr:from>
    <xdr:to>
      <xdr:col>3</xdr:col>
      <xdr:colOff>3175</xdr:colOff>
      <xdr:row>38</xdr:row>
      <xdr:rowOff>2896</xdr:rowOff>
    </xdr:to>
    <xdr:sp macro="" textlink="">
      <xdr:nvSpPr>
        <xdr:cNvPr id="88" name="円/楕円 87"/>
        <xdr:cNvSpPr/>
      </xdr:nvSpPr>
      <xdr:spPr>
        <a:xfrm>
          <a:off x="1968500" y="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165473</xdr:rowOff>
    </xdr:from>
    <xdr:ext cx="534377" cy="259045"/>
    <xdr:sp macro="" textlink="">
      <xdr:nvSpPr>
        <xdr:cNvPr id="89" name="テキスト ボックス 88"/>
        <xdr:cNvSpPr txBox="1"/>
      </xdr:nvSpPr>
      <xdr:spPr>
        <a:xfrm>
          <a:off x="1752111" y="65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49330</xdr:rowOff>
    </xdr:from>
    <xdr:to>
      <xdr:col>1</xdr:col>
      <xdr:colOff>485775</xdr:colOff>
      <xdr:row>37</xdr:row>
      <xdr:rowOff>150930</xdr:rowOff>
    </xdr:to>
    <xdr:sp macro="" textlink="">
      <xdr:nvSpPr>
        <xdr:cNvPr id="90" name="円/楕円 89"/>
        <xdr:cNvSpPr/>
      </xdr:nvSpPr>
      <xdr:spPr>
        <a:xfrm>
          <a:off x="1079500" y="63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142057</xdr:rowOff>
    </xdr:from>
    <xdr:ext cx="534377" cy="259045"/>
    <xdr:sp macro="" textlink="">
      <xdr:nvSpPr>
        <xdr:cNvPr id="91" name="テキスト ボックス 90"/>
        <xdr:cNvSpPr txBox="1"/>
      </xdr:nvSpPr>
      <xdr:spPr>
        <a:xfrm>
          <a:off x="863111" y="64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3335</xdr:rowOff>
    </xdr:from>
    <xdr:to>
      <xdr:col>6</xdr:col>
      <xdr:colOff>511175</xdr:colOff>
      <xdr:row>58</xdr:row>
      <xdr:rowOff>30505</xdr:rowOff>
    </xdr:to>
    <xdr:cxnSp macro="">
      <xdr:nvCxnSpPr>
        <xdr:cNvPr id="123" name="直線コネクタ 122"/>
        <xdr:cNvCxnSpPr/>
      </xdr:nvCxnSpPr>
      <xdr:spPr>
        <a:xfrm flipV="1">
          <a:off x="3797300" y="9947435"/>
          <a:ext cx="8382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30505</xdr:rowOff>
    </xdr:from>
    <xdr:to>
      <xdr:col>5</xdr:col>
      <xdr:colOff>358775</xdr:colOff>
      <xdr:row>58</xdr:row>
      <xdr:rowOff>49980</xdr:rowOff>
    </xdr:to>
    <xdr:cxnSp macro="">
      <xdr:nvCxnSpPr>
        <xdr:cNvPr id="126" name="直線コネクタ 125"/>
        <xdr:cNvCxnSpPr/>
      </xdr:nvCxnSpPr>
      <xdr:spPr>
        <a:xfrm flipV="1">
          <a:off x="2908300" y="9974605"/>
          <a:ext cx="8890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49980</xdr:rowOff>
    </xdr:from>
    <xdr:to>
      <xdr:col>4</xdr:col>
      <xdr:colOff>155575</xdr:colOff>
      <xdr:row>58</xdr:row>
      <xdr:rowOff>80025</xdr:rowOff>
    </xdr:to>
    <xdr:cxnSp macro="">
      <xdr:nvCxnSpPr>
        <xdr:cNvPr id="129" name="直線コネクタ 128"/>
        <xdr:cNvCxnSpPr/>
      </xdr:nvCxnSpPr>
      <xdr:spPr>
        <a:xfrm flipV="1">
          <a:off x="2019300" y="9994080"/>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80025</xdr:rowOff>
    </xdr:from>
    <xdr:to>
      <xdr:col>2</xdr:col>
      <xdr:colOff>638175</xdr:colOff>
      <xdr:row>58</xdr:row>
      <xdr:rowOff>84324</xdr:rowOff>
    </xdr:to>
    <xdr:cxnSp macro="">
      <xdr:nvCxnSpPr>
        <xdr:cNvPr id="132" name="直線コネクタ 131"/>
        <xdr:cNvCxnSpPr/>
      </xdr:nvCxnSpPr>
      <xdr:spPr>
        <a:xfrm flipV="1">
          <a:off x="1130300" y="1002412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123985</xdr:rowOff>
    </xdr:from>
    <xdr:to>
      <xdr:col>6</xdr:col>
      <xdr:colOff>561975</xdr:colOff>
      <xdr:row>58</xdr:row>
      <xdr:rowOff>54135</xdr:rowOff>
    </xdr:to>
    <xdr:sp macro="" textlink="">
      <xdr:nvSpPr>
        <xdr:cNvPr id="142" name="円/楕円 141"/>
        <xdr:cNvSpPr/>
      </xdr:nvSpPr>
      <xdr:spPr>
        <a:xfrm>
          <a:off x="4584700" y="9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38912</xdr:rowOff>
    </xdr:from>
    <xdr:ext cx="534377" cy="259045"/>
    <xdr:sp macro="" textlink="">
      <xdr:nvSpPr>
        <xdr:cNvPr id="143" name="物件費該当値テキスト"/>
        <xdr:cNvSpPr txBox="1"/>
      </xdr:nvSpPr>
      <xdr:spPr>
        <a:xfrm>
          <a:off x="4686300" y="98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151155</xdr:rowOff>
    </xdr:from>
    <xdr:to>
      <xdr:col>5</xdr:col>
      <xdr:colOff>409575</xdr:colOff>
      <xdr:row>58</xdr:row>
      <xdr:rowOff>81305</xdr:rowOff>
    </xdr:to>
    <xdr:sp macro="" textlink="">
      <xdr:nvSpPr>
        <xdr:cNvPr id="144" name="円/楕円 143"/>
        <xdr:cNvSpPr/>
      </xdr:nvSpPr>
      <xdr:spPr>
        <a:xfrm>
          <a:off x="3746500" y="99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72432</xdr:rowOff>
    </xdr:from>
    <xdr:ext cx="534377" cy="259045"/>
    <xdr:sp macro="" textlink="">
      <xdr:nvSpPr>
        <xdr:cNvPr id="145" name="テキスト ボックス 144"/>
        <xdr:cNvSpPr txBox="1"/>
      </xdr:nvSpPr>
      <xdr:spPr>
        <a:xfrm>
          <a:off x="3530111" y="100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170630</xdr:rowOff>
    </xdr:from>
    <xdr:to>
      <xdr:col>4</xdr:col>
      <xdr:colOff>206375</xdr:colOff>
      <xdr:row>58</xdr:row>
      <xdr:rowOff>100780</xdr:rowOff>
    </xdr:to>
    <xdr:sp macro="" textlink="">
      <xdr:nvSpPr>
        <xdr:cNvPr id="146" name="円/楕円 145"/>
        <xdr:cNvSpPr/>
      </xdr:nvSpPr>
      <xdr:spPr>
        <a:xfrm>
          <a:off x="2857500" y="99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91907</xdr:rowOff>
    </xdr:from>
    <xdr:ext cx="534377" cy="259045"/>
    <xdr:sp macro="" textlink="">
      <xdr:nvSpPr>
        <xdr:cNvPr id="147" name="テキスト ボックス 146"/>
        <xdr:cNvSpPr txBox="1"/>
      </xdr:nvSpPr>
      <xdr:spPr>
        <a:xfrm>
          <a:off x="2641111" y="100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29225</xdr:rowOff>
    </xdr:from>
    <xdr:to>
      <xdr:col>3</xdr:col>
      <xdr:colOff>3175</xdr:colOff>
      <xdr:row>58</xdr:row>
      <xdr:rowOff>130825</xdr:rowOff>
    </xdr:to>
    <xdr:sp macro="" textlink="">
      <xdr:nvSpPr>
        <xdr:cNvPr id="148" name="円/楕円 147"/>
        <xdr:cNvSpPr/>
      </xdr:nvSpPr>
      <xdr:spPr>
        <a:xfrm>
          <a:off x="1968500" y="99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121952</xdr:rowOff>
    </xdr:from>
    <xdr:ext cx="534377" cy="259045"/>
    <xdr:sp macro="" textlink="">
      <xdr:nvSpPr>
        <xdr:cNvPr id="149" name="テキスト ボックス 148"/>
        <xdr:cNvSpPr txBox="1"/>
      </xdr:nvSpPr>
      <xdr:spPr>
        <a:xfrm>
          <a:off x="1752111" y="100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33524</xdr:rowOff>
    </xdr:from>
    <xdr:to>
      <xdr:col>1</xdr:col>
      <xdr:colOff>485775</xdr:colOff>
      <xdr:row>58</xdr:row>
      <xdr:rowOff>135124</xdr:rowOff>
    </xdr:to>
    <xdr:sp macro="" textlink="">
      <xdr:nvSpPr>
        <xdr:cNvPr id="150" name="円/楕円 149"/>
        <xdr:cNvSpPr/>
      </xdr:nvSpPr>
      <xdr:spPr>
        <a:xfrm>
          <a:off x="1079500" y="99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126251</xdr:rowOff>
    </xdr:from>
    <xdr:ext cx="534377" cy="259045"/>
    <xdr:sp macro="" textlink="">
      <xdr:nvSpPr>
        <xdr:cNvPr id="151" name="テキスト ボックス 150"/>
        <xdr:cNvSpPr txBox="1"/>
      </xdr:nvSpPr>
      <xdr:spPr>
        <a:xfrm>
          <a:off x="863111" y="100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167241</xdr:rowOff>
    </xdr:from>
    <xdr:to>
      <xdr:col>6</xdr:col>
      <xdr:colOff>511175</xdr:colOff>
      <xdr:row>77</xdr:row>
      <xdr:rowOff>8091</xdr:rowOff>
    </xdr:to>
    <xdr:cxnSp macro="">
      <xdr:nvCxnSpPr>
        <xdr:cNvPr id="182" name="直線コネクタ 181"/>
        <xdr:cNvCxnSpPr/>
      </xdr:nvCxnSpPr>
      <xdr:spPr>
        <a:xfrm flipV="1">
          <a:off x="3797300" y="13197441"/>
          <a:ext cx="8382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151347</xdr:rowOff>
    </xdr:from>
    <xdr:to>
      <xdr:col>5</xdr:col>
      <xdr:colOff>358775</xdr:colOff>
      <xdr:row>77</xdr:row>
      <xdr:rowOff>8091</xdr:rowOff>
    </xdr:to>
    <xdr:cxnSp macro="">
      <xdr:nvCxnSpPr>
        <xdr:cNvPr id="185" name="直線コネクタ 184"/>
        <xdr:cNvCxnSpPr/>
      </xdr:nvCxnSpPr>
      <xdr:spPr>
        <a:xfrm>
          <a:off x="2908300" y="1318154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151347</xdr:rowOff>
    </xdr:from>
    <xdr:to>
      <xdr:col>4</xdr:col>
      <xdr:colOff>155575</xdr:colOff>
      <xdr:row>77</xdr:row>
      <xdr:rowOff>39443</xdr:rowOff>
    </xdr:to>
    <xdr:cxnSp macro="">
      <xdr:nvCxnSpPr>
        <xdr:cNvPr id="188" name="直線コネクタ 187"/>
        <xdr:cNvCxnSpPr/>
      </xdr:nvCxnSpPr>
      <xdr:spPr>
        <a:xfrm flipV="1">
          <a:off x="2019300" y="13181547"/>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39443</xdr:rowOff>
    </xdr:from>
    <xdr:to>
      <xdr:col>2</xdr:col>
      <xdr:colOff>638175</xdr:colOff>
      <xdr:row>77</xdr:row>
      <xdr:rowOff>49130</xdr:rowOff>
    </xdr:to>
    <xdr:cxnSp macro="">
      <xdr:nvCxnSpPr>
        <xdr:cNvPr id="191" name="直線コネクタ 190"/>
        <xdr:cNvCxnSpPr/>
      </xdr:nvCxnSpPr>
      <xdr:spPr>
        <a:xfrm flipV="1">
          <a:off x="1130300" y="13241093"/>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116441</xdr:rowOff>
    </xdr:from>
    <xdr:to>
      <xdr:col>6</xdr:col>
      <xdr:colOff>561975</xdr:colOff>
      <xdr:row>77</xdr:row>
      <xdr:rowOff>46591</xdr:rowOff>
    </xdr:to>
    <xdr:sp macro="" textlink="">
      <xdr:nvSpPr>
        <xdr:cNvPr id="201" name="円/楕円 200"/>
        <xdr:cNvSpPr/>
      </xdr:nvSpPr>
      <xdr:spPr>
        <a:xfrm>
          <a:off x="4584700" y="13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139318</xdr:rowOff>
    </xdr:from>
    <xdr:ext cx="469744" cy="259045"/>
    <xdr:sp macro="" textlink="">
      <xdr:nvSpPr>
        <xdr:cNvPr id="202" name="維持補修費該当値テキスト"/>
        <xdr:cNvSpPr txBox="1"/>
      </xdr:nvSpPr>
      <xdr:spPr>
        <a:xfrm>
          <a:off x="4686300" y="129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128741</xdr:rowOff>
    </xdr:from>
    <xdr:to>
      <xdr:col>5</xdr:col>
      <xdr:colOff>409575</xdr:colOff>
      <xdr:row>77</xdr:row>
      <xdr:rowOff>58891</xdr:rowOff>
    </xdr:to>
    <xdr:sp macro="" textlink="">
      <xdr:nvSpPr>
        <xdr:cNvPr id="203" name="円/楕円 202"/>
        <xdr:cNvSpPr/>
      </xdr:nvSpPr>
      <xdr:spPr>
        <a:xfrm>
          <a:off x="3746500" y="131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75419</xdr:rowOff>
    </xdr:from>
    <xdr:ext cx="469744" cy="259045"/>
    <xdr:sp macro="" textlink="">
      <xdr:nvSpPr>
        <xdr:cNvPr id="204" name="テキスト ボックス 203"/>
        <xdr:cNvSpPr txBox="1"/>
      </xdr:nvSpPr>
      <xdr:spPr>
        <a:xfrm>
          <a:off x="3562427" y="129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100547</xdr:rowOff>
    </xdr:from>
    <xdr:to>
      <xdr:col>4</xdr:col>
      <xdr:colOff>206375</xdr:colOff>
      <xdr:row>77</xdr:row>
      <xdr:rowOff>30697</xdr:rowOff>
    </xdr:to>
    <xdr:sp macro="" textlink="">
      <xdr:nvSpPr>
        <xdr:cNvPr id="205" name="円/楕円 204"/>
        <xdr:cNvSpPr/>
      </xdr:nvSpPr>
      <xdr:spPr>
        <a:xfrm>
          <a:off x="2857500" y="131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47224</xdr:rowOff>
    </xdr:from>
    <xdr:ext cx="469744" cy="259045"/>
    <xdr:sp macro="" textlink="">
      <xdr:nvSpPr>
        <xdr:cNvPr id="206" name="テキスト ボックス 205"/>
        <xdr:cNvSpPr txBox="1"/>
      </xdr:nvSpPr>
      <xdr:spPr>
        <a:xfrm>
          <a:off x="2673427" y="129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160093</xdr:rowOff>
    </xdr:from>
    <xdr:to>
      <xdr:col>3</xdr:col>
      <xdr:colOff>3175</xdr:colOff>
      <xdr:row>77</xdr:row>
      <xdr:rowOff>90243</xdr:rowOff>
    </xdr:to>
    <xdr:sp macro="" textlink="">
      <xdr:nvSpPr>
        <xdr:cNvPr id="207" name="円/楕円 206"/>
        <xdr:cNvSpPr/>
      </xdr:nvSpPr>
      <xdr:spPr>
        <a:xfrm>
          <a:off x="1968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106770</xdr:rowOff>
    </xdr:from>
    <xdr:ext cx="469744" cy="259045"/>
    <xdr:sp macro="" textlink="">
      <xdr:nvSpPr>
        <xdr:cNvPr id="208" name="テキスト ボックス 207"/>
        <xdr:cNvSpPr txBox="1"/>
      </xdr:nvSpPr>
      <xdr:spPr>
        <a:xfrm>
          <a:off x="1784427" y="129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169780</xdr:rowOff>
    </xdr:from>
    <xdr:to>
      <xdr:col>1</xdr:col>
      <xdr:colOff>485775</xdr:colOff>
      <xdr:row>77</xdr:row>
      <xdr:rowOff>99930</xdr:rowOff>
    </xdr:to>
    <xdr:sp macro="" textlink="">
      <xdr:nvSpPr>
        <xdr:cNvPr id="209" name="円/楕円 208"/>
        <xdr:cNvSpPr/>
      </xdr:nvSpPr>
      <xdr:spPr>
        <a:xfrm>
          <a:off x="1079500" y="131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116457</xdr:rowOff>
    </xdr:from>
    <xdr:ext cx="469744" cy="259045"/>
    <xdr:sp macro="" textlink="">
      <xdr:nvSpPr>
        <xdr:cNvPr id="210" name="テキスト ボックス 209"/>
        <xdr:cNvSpPr txBox="1"/>
      </xdr:nvSpPr>
      <xdr:spPr>
        <a:xfrm>
          <a:off x="895427" y="12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49174</xdr:rowOff>
    </xdr:from>
    <xdr:to>
      <xdr:col>6</xdr:col>
      <xdr:colOff>511175</xdr:colOff>
      <xdr:row>95</xdr:row>
      <xdr:rowOff>137643</xdr:rowOff>
    </xdr:to>
    <xdr:cxnSp macro="">
      <xdr:nvCxnSpPr>
        <xdr:cNvPr id="242" name="直線コネクタ 241"/>
        <xdr:cNvCxnSpPr/>
      </xdr:nvCxnSpPr>
      <xdr:spPr>
        <a:xfrm flipV="1">
          <a:off x="3797300" y="16336924"/>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137643</xdr:rowOff>
    </xdr:from>
    <xdr:to>
      <xdr:col>5</xdr:col>
      <xdr:colOff>358775</xdr:colOff>
      <xdr:row>96</xdr:row>
      <xdr:rowOff>104299</xdr:rowOff>
    </xdr:to>
    <xdr:cxnSp macro="">
      <xdr:nvCxnSpPr>
        <xdr:cNvPr id="245" name="直線コネクタ 244"/>
        <xdr:cNvCxnSpPr/>
      </xdr:nvCxnSpPr>
      <xdr:spPr>
        <a:xfrm flipV="1">
          <a:off x="2908300" y="16425393"/>
          <a:ext cx="889000" cy="1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104299</xdr:rowOff>
    </xdr:from>
    <xdr:to>
      <xdr:col>4</xdr:col>
      <xdr:colOff>155575</xdr:colOff>
      <xdr:row>97</xdr:row>
      <xdr:rowOff>33761</xdr:rowOff>
    </xdr:to>
    <xdr:cxnSp macro="">
      <xdr:nvCxnSpPr>
        <xdr:cNvPr id="248" name="直線コネクタ 247"/>
        <xdr:cNvCxnSpPr/>
      </xdr:nvCxnSpPr>
      <xdr:spPr>
        <a:xfrm flipV="1">
          <a:off x="2019300" y="16563499"/>
          <a:ext cx="8890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33761</xdr:rowOff>
    </xdr:from>
    <xdr:to>
      <xdr:col>2</xdr:col>
      <xdr:colOff>638175</xdr:colOff>
      <xdr:row>97</xdr:row>
      <xdr:rowOff>73537</xdr:rowOff>
    </xdr:to>
    <xdr:cxnSp macro="">
      <xdr:nvCxnSpPr>
        <xdr:cNvPr id="251" name="直線コネクタ 250"/>
        <xdr:cNvCxnSpPr/>
      </xdr:nvCxnSpPr>
      <xdr:spPr>
        <a:xfrm flipV="1">
          <a:off x="1130300" y="1666441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169824</xdr:rowOff>
    </xdr:from>
    <xdr:to>
      <xdr:col>6</xdr:col>
      <xdr:colOff>561975</xdr:colOff>
      <xdr:row>95</xdr:row>
      <xdr:rowOff>99974</xdr:rowOff>
    </xdr:to>
    <xdr:sp macro="" textlink="">
      <xdr:nvSpPr>
        <xdr:cNvPr id="261" name="円/楕円 260"/>
        <xdr:cNvSpPr/>
      </xdr:nvSpPr>
      <xdr:spPr>
        <a:xfrm>
          <a:off x="4584700" y="162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21251</xdr:rowOff>
    </xdr:from>
    <xdr:ext cx="599010" cy="259045"/>
    <xdr:sp macro="" textlink="">
      <xdr:nvSpPr>
        <xdr:cNvPr id="262" name="扶助費該当値テキスト"/>
        <xdr:cNvSpPr txBox="1"/>
      </xdr:nvSpPr>
      <xdr:spPr>
        <a:xfrm>
          <a:off x="4686300" y="161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86843</xdr:rowOff>
    </xdr:from>
    <xdr:to>
      <xdr:col>5</xdr:col>
      <xdr:colOff>409575</xdr:colOff>
      <xdr:row>96</xdr:row>
      <xdr:rowOff>16993</xdr:rowOff>
    </xdr:to>
    <xdr:sp macro="" textlink="">
      <xdr:nvSpPr>
        <xdr:cNvPr id="263" name="円/楕円 262"/>
        <xdr:cNvSpPr/>
      </xdr:nvSpPr>
      <xdr:spPr>
        <a:xfrm>
          <a:off x="3746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33520</xdr:rowOff>
    </xdr:from>
    <xdr:ext cx="599010" cy="259045"/>
    <xdr:sp macro="" textlink="">
      <xdr:nvSpPr>
        <xdr:cNvPr id="264" name="テキスト ボックス 263"/>
        <xdr:cNvSpPr txBox="1"/>
      </xdr:nvSpPr>
      <xdr:spPr>
        <a:xfrm>
          <a:off x="3497794" y="161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53499</xdr:rowOff>
    </xdr:from>
    <xdr:to>
      <xdr:col>4</xdr:col>
      <xdr:colOff>206375</xdr:colOff>
      <xdr:row>96</xdr:row>
      <xdr:rowOff>155099</xdr:rowOff>
    </xdr:to>
    <xdr:sp macro="" textlink="">
      <xdr:nvSpPr>
        <xdr:cNvPr id="265" name="円/楕円 264"/>
        <xdr:cNvSpPr/>
      </xdr:nvSpPr>
      <xdr:spPr>
        <a:xfrm>
          <a:off x="2857500" y="16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176</xdr:rowOff>
    </xdr:from>
    <xdr:ext cx="599010" cy="259045"/>
    <xdr:sp macro="" textlink="">
      <xdr:nvSpPr>
        <xdr:cNvPr id="266" name="テキスト ボックス 265"/>
        <xdr:cNvSpPr txBox="1"/>
      </xdr:nvSpPr>
      <xdr:spPr>
        <a:xfrm>
          <a:off x="2608794" y="1628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154411</xdr:rowOff>
    </xdr:from>
    <xdr:to>
      <xdr:col>3</xdr:col>
      <xdr:colOff>3175</xdr:colOff>
      <xdr:row>97</xdr:row>
      <xdr:rowOff>84561</xdr:rowOff>
    </xdr:to>
    <xdr:sp macro="" textlink="">
      <xdr:nvSpPr>
        <xdr:cNvPr id="267" name="円/楕円 266"/>
        <xdr:cNvSpPr/>
      </xdr:nvSpPr>
      <xdr:spPr>
        <a:xfrm>
          <a:off x="1968500" y="166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101088</xdr:rowOff>
    </xdr:from>
    <xdr:ext cx="599010" cy="259045"/>
    <xdr:sp macro="" textlink="">
      <xdr:nvSpPr>
        <xdr:cNvPr id="268" name="テキスト ボックス 267"/>
        <xdr:cNvSpPr txBox="1"/>
      </xdr:nvSpPr>
      <xdr:spPr>
        <a:xfrm>
          <a:off x="1719794" y="163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22737</xdr:rowOff>
    </xdr:from>
    <xdr:to>
      <xdr:col>1</xdr:col>
      <xdr:colOff>485775</xdr:colOff>
      <xdr:row>97</xdr:row>
      <xdr:rowOff>124337</xdr:rowOff>
    </xdr:to>
    <xdr:sp macro="" textlink="">
      <xdr:nvSpPr>
        <xdr:cNvPr id="269" name="円/楕円 268"/>
        <xdr:cNvSpPr/>
      </xdr:nvSpPr>
      <xdr:spPr>
        <a:xfrm>
          <a:off x="1079500" y="166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140864</xdr:rowOff>
    </xdr:from>
    <xdr:ext cx="599010" cy="259045"/>
    <xdr:sp macro="" textlink="">
      <xdr:nvSpPr>
        <xdr:cNvPr id="270" name="テキスト ボックス 269"/>
        <xdr:cNvSpPr txBox="1"/>
      </xdr:nvSpPr>
      <xdr:spPr>
        <a:xfrm>
          <a:off x="830794" y="164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59652</xdr:rowOff>
    </xdr:from>
    <xdr:to>
      <xdr:col>15</xdr:col>
      <xdr:colOff>180975</xdr:colOff>
      <xdr:row>37</xdr:row>
      <xdr:rowOff>71253</xdr:rowOff>
    </xdr:to>
    <xdr:cxnSp macro="">
      <xdr:nvCxnSpPr>
        <xdr:cNvPr id="299" name="直線コネクタ 298"/>
        <xdr:cNvCxnSpPr/>
      </xdr:nvCxnSpPr>
      <xdr:spPr>
        <a:xfrm>
          <a:off x="9639300" y="6403302"/>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811</xdr:rowOff>
    </xdr:from>
    <xdr:ext cx="534377" cy="259045"/>
    <xdr:sp macro="" textlink="">
      <xdr:nvSpPr>
        <xdr:cNvPr id="300" name="補助費等平均値テキスト"/>
        <xdr:cNvSpPr txBox="1"/>
      </xdr:nvSpPr>
      <xdr:spPr>
        <a:xfrm>
          <a:off x="10528300" y="6173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44164</xdr:rowOff>
    </xdr:from>
    <xdr:to>
      <xdr:col>14</xdr:col>
      <xdr:colOff>28575</xdr:colOff>
      <xdr:row>37</xdr:row>
      <xdr:rowOff>59652</xdr:rowOff>
    </xdr:to>
    <xdr:cxnSp macro="">
      <xdr:nvCxnSpPr>
        <xdr:cNvPr id="302" name="直線コネクタ 301"/>
        <xdr:cNvCxnSpPr/>
      </xdr:nvCxnSpPr>
      <xdr:spPr>
        <a:xfrm>
          <a:off x="8750300" y="6216364"/>
          <a:ext cx="889000" cy="18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4" name="テキスト ボックス 303"/>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44164</xdr:rowOff>
    </xdr:from>
    <xdr:to>
      <xdr:col>12</xdr:col>
      <xdr:colOff>511175</xdr:colOff>
      <xdr:row>37</xdr:row>
      <xdr:rowOff>39059</xdr:rowOff>
    </xdr:to>
    <xdr:cxnSp macro="">
      <xdr:nvCxnSpPr>
        <xdr:cNvPr id="305" name="直線コネクタ 304"/>
        <xdr:cNvCxnSpPr/>
      </xdr:nvCxnSpPr>
      <xdr:spPr>
        <a:xfrm flipV="1">
          <a:off x="7861300" y="6216364"/>
          <a:ext cx="889000" cy="1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170502</xdr:rowOff>
    </xdr:from>
    <xdr:ext cx="534377" cy="259045"/>
    <xdr:sp macro="" textlink="">
      <xdr:nvSpPr>
        <xdr:cNvPr id="307" name="テキスト ボックス 306"/>
        <xdr:cNvSpPr txBox="1"/>
      </xdr:nvSpPr>
      <xdr:spPr>
        <a:xfrm>
          <a:off x="8483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39059</xdr:rowOff>
    </xdr:from>
    <xdr:to>
      <xdr:col>11</xdr:col>
      <xdr:colOff>307975</xdr:colOff>
      <xdr:row>37</xdr:row>
      <xdr:rowOff>44164</xdr:rowOff>
    </xdr:to>
    <xdr:cxnSp macro="">
      <xdr:nvCxnSpPr>
        <xdr:cNvPr id="308" name="直線コネクタ 307"/>
        <xdr:cNvCxnSpPr/>
      </xdr:nvCxnSpPr>
      <xdr:spPr>
        <a:xfrm flipV="1">
          <a:off x="6972300" y="638270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10" name="テキスト ボックス 309"/>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35996</xdr:rowOff>
    </xdr:from>
    <xdr:ext cx="534377" cy="259045"/>
    <xdr:sp macro="" textlink="">
      <xdr:nvSpPr>
        <xdr:cNvPr id="312" name="テキスト ボックス 311"/>
        <xdr:cNvSpPr txBox="1"/>
      </xdr:nvSpPr>
      <xdr:spPr>
        <a:xfrm>
          <a:off x="6705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20453</xdr:rowOff>
    </xdr:from>
    <xdr:to>
      <xdr:col>15</xdr:col>
      <xdr:colOff>231775</xdr:colOff>
      <xdr:row>37</xdr:row>
      <xdr:rowOff>122053</xdr:rowOff>
    </xdr:to>
    <xdr:sp macro="" textlink="">
      <xdr:nvSpPr>
        <xdr:cNvPr id="318" name="円/楕円 317"/>
        <xdr:cNvSpPr/>
      </xdr:nvSpPr>
      <xdr:spPr>
        <a:xfrm>
          <a:off x="10426700" y="63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127810</xdr:rowOff>
    </xdr:from>
    <xdr:ext cx="534377" cy="259045"/>
    <xdr:sp macro="" textlink="">
      <xdr:nvSpPr>
        <xdr:cNvPr id="319" name="補助費等該当値テキスト"/>
        <xdr:cNvSpPr txBox="1"/>
      </xdr:nvSpPr>
      <xdr:spPr>
        <a:xfrm>
          <a:off x="10528300" y="63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8852</xdr:rowOff>
    </xdr:from>
    <xdr:to>
      <xdr:col>14</xdr:col>
      <xdr:colOff>79375</xdr:colOff>
      <xdr:row>37</xdr:row>
      <xdr:rowOff>110452</xdr:rowOff>
    </xdr:to>
    <xdr:sp macro="" textlink="">
      <xdr:nvSpPr>
        <xdr:cNvPr id="320" name="円/楕円 319"/>
        <xdr:cNvSpPr/>
      </xdr:nvSpPr>
      <xdr:spPr>
        <a:xfrm>
          <a:off x="9588500" y="63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101579</xdr:rowOff>
    </xdr:from>
    <xdr:ext cx="534377" cy="259045"/>
    <xdr:sp macro="" textlink="">
      <xdr:nvSpPr>
        <xdr:cNvPr id="321" name="テキスト ボックス 320"/>
        <xdr:cNvSpPr txBox="1"/>
      </xdr:nvSpPr>
      <xdr:spPr>
        <a:xfrm>
          <a:off x="9372111" y="64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164814</xdr:rowOff>
    </xdr:from>
    <xdr:to>
      <xdr:col>12</xdr:col>
      <xdr:colOff>561975</xdr:colOff>
      <xdr:row>36</xdr:row>
      <xdr:rowOff>94964</xdr:rowOff>
    </xdr:to>
    <xdr:sp macro="" textlink="">
      <xdr:nvSpPr>
        <xdr:cNvPr id="322" name="円/楕円 321"/>
        <xdr:cNvSpPr/>
      </xdr:nvSpPr>
      <xdr:spPr>
        <a:xfrm>
          <a:off x="8699500" y="61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111491</xdr:rowOff>
    </xdr:from>
    <xdr:ext cx="534377" cy="259045"/>
    <xdr:sp macro="" textlink="">
      <xdr:nvSpPr>
        <xdr:cNvPr id="323" name="テキスト ボックス 322"/>
        <xdr:cNvSpPr txBox="1"/>
      </xdr:nvSpPr>
      <xdr:spPr>
        <a:xfrm>
          <a:off x="8483111" y="59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159709</xdr:rowOff>
    </xdr:from>
    <xdr:to>
      <xdr:col>11</xdr:col>
      <xdr:colOff>358775</xdr:colOff>
      <xdr:row>37</xdr:row>
      <xdr:rowOff>89859</xdr:rowOff>
    </xdr:to>
    <xdr:sp macro="" textlink="">
      <xdr:nvSpPr>
        <xdr:cNvPr id="324" name="円/楕円 323"/>
        <xdr:cNvSpPr/>
      </xdr:nvSpPr>
      <xdr:spPr>
        <a:xfrm>
          <a:off x="7810500" y="63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80986</xdr:rowOff>
    </xdr:from>
    <xdr:ext cx="534377" cy="259045"/>
    <xdr:sp macro="" textlink="">
      <xdr:nvSpPr>
        <xdr:cNvPr id="325" name="テキスト ボックス 324"/>
        <xdr:cNvSpPr txBox="1"/>
      </xdr:nvSpPr>
      <xdr:spPr>
        <a:xfrm>
          <a:off x="7594111" y="6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164814</xdr:rowOff>
    </xdr:from>
    <xdr:to>
      <xdr:col>10</xdr:col>
      <xdr:colOff>155575</xdr:colOff>
      <xdr:row>37</xdr:row>
      <xdr:rowOff>94964</xdr:rowOff>
    </xdr:to>
    <xdr:sp macro="" textlink="">
      <xdr:nvSpPr>
        <xdr:cNvPr id="326" name="円/楕円 325"/>
        <xdr:cNvSpPr/>
      </xdr:nvSpPr>
      <xdr:spPr>
        <a:xfrm>
          <a:off x="6921500" y="63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86091</xdr:rowOff>
    </xdr:from>
    <xdr:ext cx="534377" cy="259045"/>
    <xdr:sp macro="" textlink="">
      <xdr:nvSpPr>
        <xdr:cNvPr id="327" name="テキスト ボックス 326"/>
        <xdr:cNvSpPr txBox="1"/>
      </xdr:nvSpPr>
      <xdr:spPr>
        <a:xfrm>
          <a:off x="6705111" y="64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9247</xdr:rowOff>
    </xdr:from>
    <xdr:to>
      <xdr:col>15</xdr:col>
      <xdr:colOff>180975</xdr:colOff>
      <xdr:row>58</xdr:row>
      <xdr:rowOff>91146</xdr:rowOff>
    </xdr:to>
    <xdr:cxnSp macro="">
      <xdr:nvCxnSpPr>
        <xdr:cNvPr id="358" name="直線コネクタ 357"/>
        <xdr:cNvCxnSpPr/>
      </xdr:nvCxnSpPr>
      <xdr:spPr>
        <a:xfrm flipV="1">
          <a:off x="9639300" y="9953347"/>
          <a:ext cx="838200" cy="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163318</xdr:rowOff>
    </xdr:from>
    <xdr:to>
      <xdr:col>14</xdr:col>
      <xdr:colOff>28575</xdr:colOff>
      <xdr:row>58</xdr:row>
      <xdr:rowOff>91146</xdr:rowOff>
    </xdr:to>
    <xdr:cxnSp macro="">
      <xdr:nvCxnSpPr>
        <xdr:cNvPr id="361" name="直線コネクタ 360"/>
        <xdr:cNvCxnSpPr/>
      </xdr:nvCxnSpPr>
      <xdr:spPr>
        <a:xfrm>
          <a:off x="8750300" y="9935968"/>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163318</xdr:rowOff>
    </xdr:from>
    <xdr:to>
      <xdr:col>12</xdr:col>
      <xdr:colOff>511175</xdr:colOff>
      <xdr:row>58</xdr:row>
      <xdr:rowOff>50317</xdr:rowOff>
    </xdr:to>
    <xdr:cxnSp macro="">
      <xdr:nvCxnSpPr>
        <xdr:cNvPr id="364" name="直線コネクタ 363"/>
        <xdr:cNvCxnSpPr/>
      </xdr:nvCxnSpPr>
      <xdr:spPr>
        <a:xfrm flipV="1">
          <a:off x="7861300" y="9935968"/>
          <a:ext cx="889000" cy="5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49625</xdr:rowOff>
    </xdr:from>
    <xdr:to>
      <xdr:col>11</xdr:col>
      <xdr:colOff>307975</xdr:colOff>
      <xdr:row>58</xdr:row>
      <xdr:rowOff>50317</xdr:rowOff>
    </xdr:to>
    <xdr:cxnSp macro="">
      <xdr:nvCxnSpPr>
        <xdr:cNvPr id="367" name="直線コネクタ 366"/>
        <xdr:cNvCxnSpPr/>
      </xdr:nvCxnSpPr>
      <xdr:spPr>
        <a:xfrm>
          <a:off x="6972300" y="9993725"/>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129897</xdr:rowOff>
    </xdr:from>
    <xdr:to>
      <xdr:col>15</xdr:col>
      <xdr:colOff>231775</xdr:colOff>
      <xdr:row>58</xdr:row>
      <xdr:rowOff>60047</xdr:rowOff>
    </xdr:to>
    <xdr:sp macro="" textlink="">
      <xdr:nvSpPr>
        <xdr:cNvPr id="377" name="円/楕円 376"/>
        <xdr:cNvSpPr/>
      </xdr:nvSpPr>
      <xdr:spPr>
        <a:xfrm>
          <a:off x="10426700" y="99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44824</xdr:rowOff>
    </xdr:from>
    <xdr:ext cx="534377" cy="259045"/>
    <xdr:sp macro="" textlink="">
      <xdr:nvSpPr>
        <xdr:cNvPr id="378" name="普通建設事業費該当値テキスト"/>
        <xdr:cNvSpPr txBox="1"/>
      </xdr:nvSpPr>
      <xdr:spPr>
        <a:xfrm>
          <a:off x="10528300" y="981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40346</xdr:rowOff>
    </xdr:from>
    <xdr:to>
      <xdr:col>14</xdr:col>
      <xdr:colOff>79375</xdr:colOff>
      <xdr:row>58</xdr:row>
      <xdr:rowOff>141946</xdr:rowOff>
    </xdr:to>
    <xdr:sp macro="" textlink="">
      <xdr:nvSpPr>
        <xdr:cNvPr id="379" name="円/楕円 378"/>
        <xdr:cNvSpPr/>
      </xdr:nvSpPr>
      <xdr:spPr>
        <a:xfrm>
          <a:off x="9588500" y="99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133073</xdr:rowOff>
    </xdr:from>
    <xdr:ext cx="534377" cy="259045"/>
    <xdr:sp macro="" textlink="">
      <xdr:nvSpPr>
        <xdr:cNvPr id="380" name="テキスト ボックス 379"/>
        <xdr:cNvSpPr txBox="1"/>
      </xdr:nvSpPr>
      <xdr:spPr>
        <a:xfrm>
          <a:off x="9372111" y="1007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112518</xdr:rowOff>
    </xdr:from>
    <xdr:to>
      <xdr:col>12</xdr:col>
      <xdr:colOff>561975</xdr:colOff>
      <xdr:row>58</xdr:row>
      <xdr:rowOff>42668</xdr:rowOff>
    </xdr:to>
    <xdr:sp macro="" textlink="">
      <xdr:nvSpPr>
        <xdr:cNvPr id="381" name="円/楕円 380"/>
        <xdr:cNvSpPr/>
      </xdr:nvSpPr>
      <xdr:spPr>
        <a:xfrm>
          <a:off x="8699500" y="98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33795</xdr:rowOff>
    </xdr:from>
    <xdr:ext cx="534377" cy="259045"/>
    <xdr:sp macro="" textlink="">
      <xdr:nvSpPr>
        <xdr:cNvPr id="382" name="テキスト ボックス 381"/>
        <xdr:cNvSpPr txBox="1"/>
      </xdr:nvSpPr>
      <xdr:spPr>
        <a:xfrm>
          <a:off x="8483111" y="997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170967</xdr:rowOff>
    </xdr:from>
    <xdr:to>
      <xdr:col>11</xdr:col>
      <xdr:colOff>358775</xdr:colOff>
      <xdr:row>58</xdr:row>
      <xdr:rowOff>101117</xdr:rowOff>
    </xdr:to>
    <xdr:sp macro="" textlink="">
      <xdr:nvSpPr>
        <xdr:cNvPr id="383" name="円/楕円 382"/>
        <xdr:cNvSpPr/>
      </xdr:nvSpPr>
      <xdr:spPr>
        <a:xfrm>
          <a:off x="7810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92244</xdr:rowOff>
    </xdr:from>
    <xdr:ext cx="534377" cy="259045"/>
    <xdr:sp macro="" textlink="">
      <xdr:nvSpPr>
        <xdr:cNvPr id="384" name="テキスト ボックス 383"/>
        <xdr:cNvSpPr txBox="1"/>
      </xdr:nvSpPr>
      <xdr:spPr>
        <a:xfrm>
          <a:off x="7594111" y="10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170275</xdr:rowOff>
    </xdr:from>
    <xdr:to>
      <xdr:col>10</xdr:col>
      <xdr:colOff>155575</xdr:colOff>
      <xdr:row>58</xdr:row>
      <xdr:rowOff>100425</xdr:rowOff>
    </xdr:to>
    <xdr:sp macro="" textlink="">
      <xdr:nvSpPr>
        <xdr:cNvPr id="385" name="円/楕円 384"/>
        <xdr:cNvSpPr/>
      </xdr:nvSpPr>
      <xdr:spPr>
        <a:xfrm>
          <a:off x="6921500" y="99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91552</xdr:rowOff>
    </xdr:from>
    <xdr:ext cx="534377" cy="259045"/>
    <xdr:sp macro="" textlink="">
      <xdr:nvSpPr>
        <xdr:cNvPr id="386" name="テキスト ボックス 385"/>
        <xdr:cNvSpPr txBox="1"/>
      </xdr:nvSpPr>
      <xdr:spPr>
        <a:xfrm>
          <a:off x="6705111" y="100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83072</xdr:rowOff>
    </xdr:from>
    <xdr:to>
      <xdr:col>15</xdr:col>
      <xdr:colOff>180975</xdr:colOff>
      <xdr:row>78</xdr:row>
      <xdr:rowOff>56392</xdr:rowOff>
    </xdr:to>
    <xdr:cxnSp macro="">
      <xdr:nvCxnSpPr>
        <xdr:cNvPr id="417" name="直線コネクタ 416"/>
        <xdr:cNvCxnSpPr/>
      </xdr:nvCxnSpPr>
      <xdr:spPr>
        <a:xfrm flipV="1">
          <a:off x="9639300" y="13284722"/>
          <a:ext cx="838200" cy="1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144561</xdr:rowOff>
    </xdr:from>
    <xdr:ext cx="469744" cy="259045"/>
    <xdr:sp macro="" textlink="">
      <xdr:nvSpPr>
        <xdr:cNvPr id="418" name="普通建設事業費 （ うち新規整備　）平均値テキスト"/>
        <xdr:cNvSpPr txBox="1"/>
      </xdr:nvSpPr>
      <xdr:spPr>
        <a:xfrm>
          <a:off x="10528300" y="1334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162071</xdr:rowOff>
    </xdr:from>
    <xdr:to>
      <xdr:col>14</xdr:col>
      <xdr:colOff>28575</xdr:colOff>
      <xdr:row>78</xdr:row>
      <xdr:rowOff>56392</xdr:rowOff>
    </xdr:to>
    <xdr:cxnSp macro="">
      <xdr:nvCxnSpPr>
        <xdr:cNvPr id="420" name="直線コネクタ 419"/>
        <xdr:cNvCxnSpPr/>
      </xdr:nvCxnSpPr>
      <xdr:spPr>
        <a:xfrm>
          <a:off x="8750300" y="13363721"/>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22" name="テキスト ボックス 421"/>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32272</xdr:rowOff>
    </xdr:from>
    <xdr:to>
      <xdr:col>15</xdr:col>
      <xdr:colOff>231775</xdr:colOff>
      <xdr:row>77</xdr:row>
      <xdr:rowOff>133872</xdr:rowOff>
    </xdr:to>
    <xdr:sp macro="" textlink="">
      <xdr:nvSpPr>
        <xdr:cNvPr id="430" name="円/楕円 429"/>
        <xdr:cNvSpPr/>
      </xdr:nvSpPr>
      <xdr:spPr>
        <a:xfrm>
          <a:off x="10426700" y="132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55149</xdr:rowOff>
    </xdr:from>
    <xdr:ext cx="534377" cy="259045"/>
    <xdr:sp macro="" textlink="">
      <xdr:nvSpPr>
        <xdr:cNvPr id="431" name="普通建設事業費 （ うち新規整備　）該当値テキスト"/>
        <xdr:cNvSpPr txBox="1"/>
      </xdr:nvSpPr>
      <xdr:spPr>
        <a:xfrm>
          <a:off x="10528300" y="130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5592</xdr:rowOff>
    </xdr:from>
    <xdr:to>
      <xdr:col>14</xdr:col>
      <xdr:colOff>79375</xdr:colOff>
      <xdr:row>78</xdr:row>
      <xdr:rowOff>107192</xdr:rowOff>
    </xdr:to>
    <xdr:sp macro="" textlink="">
      <xdr:nvSpPr>
        <xdr:cNvPr id="432" name="円/楕円 431"/>
        <xdr:cNvSpPr/>
      </xdr:nvSpPr>
      <xdr:spPr>
        <a:xfrm>
          <a:off x="9588500" y="13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98319</xdr:rowOff>
    </xdr:from>
    <xdr:ext cx="469744" cy="259045"/>
    <xdr:sp macro="" textlink="">
      <xdr:nvSpPr>
        <xdr:cNvPr id="433" name="テキスト ボックス 432"/>
        <xdr:cNvSpPr txBox="1"/>
      </xdr:nvSpPr>
      <xdr:spPr>
        <a:xfrm>
          <a:off x="9404427" y="134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111271</xdr:rowOff>
    </xdr:from>
    <xdr:to>
      <xdr:col>12</xdr:col>
      <xdr:colOff>561975</xdr:colOff>
      <xdr:row>78</xdr:row>
      <xdr:rowOff>41421</xdr:rowOff>
    </xdr:to>
    <xdr:sp macro="" textlink="">
      <xdr:nvSpPr>
        <xdr:cNvPr id="434" name="円/楕円 433"/>
        <xdr:cNvSpPr/>
      </xdr:nvSpPr>
      <xdr:spPr>
        <a:xfrm>
          <a:off x="8699500" y="133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57948</xdr:rowOff>
    </xdr:from>
    <xdr:ext cx="469744" cy="259045"/>
    <xdr:sp macro="" textlink="">
      <xdr:nvSpPr>
        <xdr:cNvPr id="435" name="テキスト ボックス 434"/>
        <xdr:cNvSpPr txBox="1"/>
      </xdr:nvSpPr>
      <xdr:spPr>
        <a:xfrm>
          <a:off x="8515427" y="1308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52913</xdr:rowOff>
    </xdr:from>
    <xdr:to>
      <xdr:col>15</xdr:col>
      <xdr:colOff>180975</xdr:colOff>
      <xdr:row>98</xdr:row>
      <xdr:rowOff>77276</xdr:rowOff>
    </xdr:to>
    <xdr:cxnSp macro="">
      <xdr:nvCxnSpPr>
        <xdr:cNvPr id="466" name="直線コネクタ 465"/>
        <xdr:cNvCxnSpPr/>
      </xdr:nvCxnSpPr>
      <xdr:spPr>
        <a:xfrm flipV="1">
          <a:off x="9639300" y="16855013"/>
          <a:ext cx="8382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67"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77276</xdr:rowOff>
    </xdr:from>
    <xdr:to>
      <xdr:col>14</xdr:col>
      <xdr:colOff>28575</xdr:colOff>
      <xdr:row>98</xdr:row>
      <xdr:rowOff>82125</xdr:rowOff>
    </xdr:to>
    <xdr:cxnSp macro="">
      <xdr:nvCxnSpPr>
        <xdr:cNvPr id="469" name="直線コネクタ 468"/>
        <xdr:cNvCxnSpPr/>
      </xdr:nvCxnSpPr>
      <xdr:spPr>
        <a:xfrm flipV="1">
          <a:off x="8750300" y="16879376"/>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2113</xdr:rowOff>
    </xdr:from>
    <xdr:to>
      <xdr:col>15</xdr:col>
      <xdr:colOff>231775</xdr:colOff>
      <xdr:row>98</xdr:row>
      <xdr:rowOff>103713</xdr:rowOff>
    </xdr:to>
    <xdr:sp macro="" textlink="">
      <xdr:nvSpPr>
        <xdr:cNvPr id="479" name="円/楕円 478"/>
        <xdr:cNvSpPr/>
      </xdr:nvSpPr>
      <xdr:spPr>
        <a:xfrm>
          <a:off x="104267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88490</xdr:rowOff>
    </xdr:from>
    <xdr:ext cx="534377" cy="259045"/>
    <xdr:sp macro="" textlink="">
      <xdr:nvSpPr>
        <xdr:cNvPr id="480" name="普通建設事業費 （ うち更新整備　）該当値テキスト"/>
        <xdr:cNvSpPr txBox="1"/>
      </xdr:nvSpPr>
      <xdr:spPr>
        <a:xfrm>
          <a:off x="10528300" y="167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26476</xdr:rowOff>
    </xdr:from>
    <xdr:to>
      <xdr:col>14</xdr:col>
      <xdr:colOff>79375</xdr:colOff>
      <xdr:row>98</xdr:row>
      <xdr:rowOff>128076</xdr:rowOff>
    </xdr:to>
    <xdr:sp macro="" textlink="">
      <xdr:nvSpPr>
        <xdr:cNvPr id="481" name="円/楕円 480"/>
        <xdr:cNvSpPr/>
      </xdr:nvSpPr>
      <xdr:spPr>
        <a:xfrm>
          <a:off x="9588500" y="168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119203</xdr:rowOff>
    </xdr:from>
    <xdr:ext cx="534377" cy="259045"/>
    <xdr:sp macro="" textlink="">
      <xdr:nvSpPr>
        <xdr:cNvPr id="482" name="テキスト ボックス 481"/>
        <xdr:cNvSpPr txBox="1"/>
      </xdr:nvSpPr>
      <xdr:spPr>
        <a:xfrm>
          <a:off x="9372111" y="169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31325</xdr:rowOff>
    </xdr:from>
    <xdr:to>
      <xdr:col>12</xdr:col>
      <xdr:colOff>561975</xdr:colOff>
      <xdr:row>98</xdr:row>
      <xdr:rowOff>132925</xdr:rowOff>
    </xdr:to>
    <xdr:sp macro="" textlink="">
      <xdr:nvSpPr>
        <xdr:cNvPr id="483" name="円/楕円 482"/>
        <xdr:cNvSpPr/>
      </xdr:nvSpPr>
      <xdr:spPr>
        <a:xfrm>
          <a:off x="8699500" y="16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124052</xdr:rowOff>
    </xdr:from>
    <xdr:ext cx="534377" cy="259045"/>
    <xdr:sp macro="" textlink="">
      <xdr:nvSpPr>
        <xdr:cNvPr id="484" name="テキスト ボックス 483"/>
        <xdr:cNvSpPr txBox="1"/>
      </xdr:nvSpPr>
      <xdr:spPr>
        <a:xfrm>
          <a:off x="8483111" y="169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6" name="テキスト ボックス 525"/>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8" name="円/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9" name="テキスト ボックス 53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40" name="円/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41" name="テキスト ボックス 54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151385</xdr:rowOff>
    </xdr:from>
    <xdr:to>
      <xdr:col>23</xdr:col>
      <xdr:colOff>517525</xdr:colOff>
      <xdr:row>76</xdr:row>
      <xdr:rowOff>34417</xdr:rowOff>
    </xdr:to>
    <xdr:cxnSp macro="">
      <xdr:nvCxnSpPr>
        <xdr:cNvPr id="620" name="直線コネクタ 619"/>
        <xdr:cNvCxnSpPr/>
      </xdr:nvCxnSpPr>
      <xdr:spPr>
        <a:xfrm>
          <a:off x="15481300" y="13010135"/>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120413</xdr:rowOff>
    </xdr:from>
    <xdr:ext cx="469744" cy="259045"/>
    <xdr:sp macro="" textlink="">
      <xdr:nvSpPr>
        <xdr:cNvPr id="621" name="公債費平均値テキスト"/>
        <xdr:cNvSpPr txBox="1"/>
      </xdr:nvSpPr>
      <xdr:spPr>
        <a:xfrm>
          <a:off x="16370300" y="1280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72390</xdr:rowOff>
    </xdr:from>
    <xdr:to>
      <xdr:col>22</xdr:col>
      <xdr:colOff>365125</xdr:colOff>
      <xdr:row>75</xdr:row>
      <xdr:rowOff>151385</xdr:rowOff>
    </xdr:to>
    <xdr:cxnSp macro="">
      <xdr:nvCxnSpPr>
        <xdr:cNvPr id="623" name="直線コネクタ 622"/>
        <xdr:cNvCxnSpPr/>
      </xdr:nvCxnSpPr>
      <xdr:spPr>
        <a:xfrm>
          <a:off x="14592300" y="12759690"/>
          <a:ext cx="889000" cy="2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5" name="テキスト ボックス 624"/>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5715</xdr:rowOff>
    </xdr:from>
    <xdr:to>
      <xdr:col>21</xdr:col>
      <xdr:colOff>161925</xdr:colOff>
      <xdr:row>74</xdr:row>
      <xdr:rowOff>72390</xdr:rowOff>
    </xdr:to>
    <xdr:cxnSp macro="">
      <xdr:nvCxnSpPr>
        <xdr:cNvPr id="626" name="直線コネクタ 625"/>
        <xdr:cNvCxnSpPr/>
      </xdr:nvCxnSpPr>
      <xdr:spPr>
        <a:xfrm>
          <a:off x="13703300" y="12178665"/>
          <a:ext cx="889000"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151401</xdr:rowOff>
    </xdr:from>
    <xdr:ext cx="534377" cy="259045"/>
    <xdr:sp macro="" textlink="">
      <xdr:nvSpPr>
        <xdr:cNvPr id="628" name="テキスト ボックス 627"/>
        <xdr:cNvSpPr txBox="1"/>
      </xdr:nvSpPr>
      <xdr:spPr>
        <a:xfrm>
          <a:off x="14325111" y="123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89662</xdr:rowOff>
    </xdr:from>
    <xdr:to>
      <xdr:col>19</xdr:col>
      <xdr:colOff>644525</xdr:colOff>
      <xdr:row>71</xdr:row>
      <xdr:rowOff>5715</xdr:rowOff>
    </xdr:to>
    <xdr:cxnSp macro="">
      <xdr:nvCxnSpPr>
        <xdr:cNvPr id="629" name="直線コネクタ 628"/>
        <xdr:cNvCxnSpPr/>
      </xdr:nvCxnSpPr>
      <xdr:spPr>
        <a:xfrm>
          <a:off x="12814300" y="12091162"/>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152417</xdr:rowOff>
    </xdr:from>
    <xdr:ext cx="534377" cy="259045"/>
    <xdr:sp macro="" textlink="">
      <xdr:nvSpPr>
        <xdr:cNvPr id="631" name="テキスト ボックス 630"/>
        <xdr:cNvSpPr txBox="1"/>
      </xdr:nvSpPr>
      <xdr:spPr>
        <a:xfrm>
          <a:off x="13436111" y="124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167276</xdr:rowOff>
    </xdr:from>
    <xdr:ext cx="534377" cy="259045"/>
    <xdr:sp macro="" textlink="">
      <xdr:nvSpPr>
        <xdr:cNvPr id="633" name="テキスト ボックス 632"/>
        <xdr:cNvSpPr txBox="1"/>
      </xdr:nvSpPr>
      <xdr:spPr>
        <a:xfrm>
          <a:off x="12547111" y="123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155067</xdr:rowOff>
    </xdr:from>
    <xdr:to>
      <xdr:col>23</xdr:col>
      <xdr:colOff>568325</xdr:colOff>
      <xdr:row>76</xdr:row>
      <xdr:rowOff>85217</xdr:rowOff>
    </xdr:to>
    <xdr:sp macro="" textlink="">
      <xdr:nvSpPr>
        <xdr:cNvPr id="639" name="円/楕円 638"/>
        <xdr:cNvSpPr/>
      </xdr:nvSpPr>
      <xdr:spPr>
        <a:xfrm>
          <a:off x="16268700" y="130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133494</xdr:rowOff>
    </xdr:from>
    <xdr:ext cx="469744" cy="259045"/>
    <xdr:sp macro="" textlink="">
      <xdr:nvSpPr>
        <xdr:cNvPr id="640" name="公債費該当値テキスト"/>
        <xdr:cNvSpPr txBox="1"/>
      </xdr:nvSpPr>
      <xdr:spPr>
        <a:xfrm>
          <a:off x="16370300" y="1299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100584</xdr:rowOff>
    </xdr:from>
    <xdr:to>
      <xdr:col>22</xdr:col>
      <xdr:colOff>415925</xdr:colOff>
      <xdr:row>76</xdr:row>
      <xdr:rowOff>30733</xdr:rowOff>
    </xdr:to>
    <xdr:sp macro="" textlink="">
      <xdr:nvSpPr>
        <xdr:cNvPr id="641" name="円/楕円 640"/>
        <xdr:cNvSpPr/>
      </xdr:nvSpPr>
      <xdr:spPr>
        <a:xfrm>
          <a:off x="15430500" y="12959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21862</xdr:rowOff>
    </xdr:from>
    <xdr:ext cx="469744" cy="259045"/>
    <xdr:sp macro="" textlink="">
      <xdr:nvSpPr>
        <xdr:cNvPr id="642" name="テキスト ボックス 641"/>
        <xdr:cNvSpPr txBox="1"/>
      </xdr:nvSpPr>
      <xdr:spPr>
        <a:xfrm>
          <a:off x="15246427" y="130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21590</xdr:rowOff>
    </xdr:from>
    <xdr:to>
      <xdr:col>21</xdr:col>
      <xdr:colOff>212725</xdr:colOff>
      <xdr:row>74</xdr:row>
      <xdr:rowOff>123190</xdr:rowOff>
    </xdr:to>
    <xdr:sp macro="" textlink="">
      <xdr:nvSpPr>
        <xdr:cNvPr id="643" name="円/楕円 642"/>
        <xdr:cNvSpPr/>
      </xdr:nvSpPr>
      <xdr:spPr>
        <a:xfrm>
          <a:off x="145415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114317</xdr:rowOff>
    </xdr:from>
    <xdr:ext cx="469744" cy="259045"/>
    <xdr:sp macro="" textlink="">
      <xdr:nvSpPr>
        <xdr:cNvPr id="644" name="テキスト ボックス 643"/>
        <xdr:cNvSpPr txBox="1"/>
      </xdr:nvSpPr>
      <xdr:spPr>
        <a:xfrm>
          <a:off x="14357427"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126365</xdr:rowOff>
    </xdr:from>
    <xdr:to>
      <xdr:col>20</xdr:col>
      <xdr:colOff>9525</xdr:colOff>
      <xdr:row>71</xdr:row>
      <xdr:rowOff>56515</xdr:rowOff>
    </xdr:to>
    <xdr:sp macro="" textlink="">
      <xdr:nvSpPr>
        <xdr:cNvPr id="645" name="円/楕円 644"/>
        <xdr:cNvSpPr/>
      </xdr:nvSpPr>
      <xdr:spPr>
        <a:xfrm>
          <a:off x="13652500" y="1212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73042</xdr:rowOff>
    </xdr:from>
    <xdr:ext cx="534377" cy="259045"/>
    <xdr:sp macro="" textlink="">
      <xdr:nvSpPr>
        <xdr:cNvPr id="646" name="テキスト ボックス 645"/>
        <xdr:cNvSpPr txBox="1"/>
      </xdr:nvSpPr>
      <xdr:spPr>
        <a:xfrm>
          <a:off x="13436111" y="1190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38862</xdr:rowOff>
    </xdr:from>
    <xdr:to>
      <xdr:col>18</xdr:col>
      <xdr:colOff>492125</xdr:colOff>
      <xdr:row>70</xdr:row>
      <xdr:rowOff>140462</xdr:rowOff>
    </xdr:to>
    <xdr:sp macro="" textlink="">
      <xdr:nvSpPr>
        <xdr:cNvPr id="647" name="円/楕円 646"/>
        <xdr:cNvSpPr/>
      </xdr:nvSpPr>
      <xdr:spPr>
        <a:xfrm>
          <a:off x="12763500" y="1204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156989</xdr:rowOff>
    </xdr:from>
    <xdr:ext cx="534377" cy="259045"/>
    <xdr:sp macro="" textlink="">
      <xdr:nvSpPr>
        <xdr:cNvPr id="648" name="テキスト ボックス 647"/>
        <xdr:cNvSpPr txBox="1"/>
      </xdr:nvSpPr>
      <xdr:spPr>
        <a:xfrm>
          <a:off x="12547111" y="1181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120948</xdr:rowOff>
    </xdr:from>
    <xdr:to>
      <xdr:col>23</xdr:col>
      <xdr:colOff>517525</xdr:colOff>
      <xdr:row>98</xdr:row>
      <xdr:rowOff>122509</xdr:rowOff>
    </xdr:to>
    <xdr:cxnSp macro="">
      <xdr:nvCxnSpPr>
        <xdr:cNvPr id="677" name="直線コネクタ 676"/>
        <xdr:cNvCxnSpPr/>
      </xdr:nvCxnSpPr>
      <xdr:spPr>
        <a:xfrm flipV="1">
          <a:off x="15481300" y="16923048"/>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78"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122509</xdr:rowOff>
    </xdr:from>
    <xdr:to>
      <xdr:col>22</xdr:col>
      <xdr:colOff>365125</xdr:colOff>
      <xdr:row>99</xdr:row>
      <xdr:rowOff>9641</xdr:rowOff>
    </xdr:to>
    <xdr:cxnSp macro="">
      <xdr:nvCxnSpPr>
        <xdr:cNvPr id="680" name="直線コネクタ 679"/>
        <xdr:cNvCxnSpPr/>
      </xdr:nvCxnSpPr>
      <xdr:spPr>
        <a:xfrm flipV="1">
          <a:off x="14592300" y="16924609"/>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2" name="テキスト ボックス 681"/>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9641</xdr:rowOff>
    </xdr:from>
    <xdr:to>
      <xdr:col>21</xdr:col>
      <xdr:colOff>161925</xdr:colOff>
      <xdr:row>99</xdr:row>
      <xdr:rowOff>17414</xdr:rowOff>
    </xdr:to>
    <xdr:cxnSp macro="">
      <xdr:nvCxnSpPr>
        <xdr:cNvPr id="683" name="直線コネクタ 682"/>
        <xdr:cNvCxnSpPr/>
      </xdr:nvCxnSpPr>
      <xdr:spPr>
        <a:xfrm flipV="1">
          <a:off x="13703300" y="1698319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5" name="テキスト ボックス 684"/>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17414</xdr:rowOff>
    </xdr:from>
    <xdr:to>
      <xdr:col>19</xdr:col>
      <xdr:colOff>644525</xdr:colOff>
      <xdr:row>99</xdr:row>
      <xdr:rowOff>38979</xdr:rowOff>
    </xdr:to>
    <xdr:cxnSp macro="">
      <xdr:nvCxnSpPr>
        <xdr:cNvPr id="686" name="直線コネクタ 685"/>
        <xdr:cNvCxnSpPr/>
      </xdr:nvCxnSpPr>
      <xdr:spPr>
        <a:xfrm flipV="1">
          <a:off x="12814300" y="16990964"/>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8" name="テキスト ボックス 687"/>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90" name="テキスト ボックス 689"/>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70148</xdr:rowOff>
    </xdr:from>
    <xdr:to>
      <xdr:col>23</xdr:col>
      <xdr:colOff>568325</xdr:colOff>
      <xdr:row>99</xdr:row>
      <xdr:rowOff>298</xdr:rowOff>
    </xdr:to>
    <xdr:sp macro="" textlink="">
      <xdr:nvSpPr>
        <xdr:cNvPr id="696" name="円/楕円 695"/>
        <xdr:cNvSpPr/>
      </xdr:nvSpPr>
      <xdr:spPr>
        <a:xfrm>
          <a:off x="162687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156525</xdr:rowOff>
    </xdr:from>
    <xdr:ext cx="534377" cy="259045"/>
    <xdr:sp macro="" textlink="">
      <xdr:nvSpPr>
        <xdr:cNvPr id="697" name="積立金該当値テキスト"/>
        <xdr:cNvSpPr txBox="1"/>
      </xdr:nvSpPr>
      <xdr:spPr>
        <a:xfrm>
          <a:off x="16370300" y="167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71709</xdr:rowOff>
    </xdr:from>
    <xdr:to>
      <xdr:col>22</xdr:col>
      <xdr:colOff>415925</xdr:colOff>
      <xdr:row>99</xdr:row>
      <xdr:rowOff>1859</xdr:rowOff>
    </xdr:to>
    <xdr:sp macro="" textlink="">
      <xdr:nvSpPr>
        <xdr:cNvPr id="698" name="円/楕円 697"/>
        <xdr:cNvSpPr/>
      </xdr:nvSpPr>
      <xdr:spPr>
        <a:xfrm>
          <a:off x="15430500" y="16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164436</xdr:rowOff>
    </xdr:from>
    <xdr:ext cx="534377" cy="259045"/>
    <xdr:sp macro="" textlink="">
      <xdr:nvSpPr>
        <xdr:cNvPr id="699" name="テキスト ボックス 698"/>
        <xdr:cNvSpPr txBox="1"/>
      </xdr:nvSpPr>
      <xdr:spPr>
        <a:xfrm>
          <a:off x="15214111" y="16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130291</xdr:rowOff>
    </xdr:from>
    <xdr:to>
      <xdr:col>21</xdr:col>
      <xdr:colOff>212725</xdr:colOff>
      <xdr:row>99</xdr:row>
      <xdr:rowOff>60441</xdr:rowOff>
    </xdr:to>
    <xdr:sp macro="" textlink="">
      <xdr:nvSpPr>
        <xdr:cNvPr id="700" name="円/楕円 699"/>
        <xdr:cNvSpPr/>
      </xdr:nvSpPr>
      <xdr:spPr>
        <a:xfrm>
          <a:off x="14541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51568</xdr:rowOff>
    </xdr:from>
    <xdr:ext cx="469744" cy="259045"/>
    <xdr:sp macro="" textlink="">
      <xdr:nvSpPr>
        <xdr:cNvPr id="701" name="テキスト ボックス 700"/>
        <xdr:cNvSpPr txBox="1"/>
      </xdr:nvSpPr>
      <xdr:spPr>
        <a:xfrm>
          <a:off x="14357427"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138064</xdr:rowOff>
    </xdr:from>
    <xdr:to>
      <xdr:col>20</xdr:col>
      <xdr:colOff>9525</xdr:colOff>
      <xdr:row>99</xdr:row>
      <xdr:rowOff>68214</xdr:rowOff>
    </xdr:to>
    <xdr:sp macro="" textlink="">
      <xdr:nvSpPr>
        <xdr:cNvPr id="702" name="円/楕円 701"/>
        <xdr:cNvSpPr/>
      </xdr:nvSpPr>
      <xdr:spPr>
        <a:xfrm>
          <a:off x="13652500" y="169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59341</xdr:rowOff>
    </xdr:from>
    <xdr:ext cx="469744" cy="259045"/>
    <xdr:sp macro="" textlink="">
      <xdr:nvSpPr>
        <xdr:cNvPr id="703" name="テキスト ボックス 702"/>
        <xdr:cNvSpPr txBox="1"/>
      </xdr:nvSpPr>
      <xdr:spPr>
        <a:xfrm>
          <a:off x="13468427" y="170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159629</xdr:rowOff>
    </xdr:from>
    <xdr:to>
      <xdr:col>18</xdr:col>
      <xdr:colOff>492125</xdr:colOff>
      <xdr:row>99</xdr:row>
      <xdr:rowOff>89779</xdr:rowOff>
    </xdr:to>
    <xdr:sp macro="" textlink="">
      <xdr:nvSpPr>
        <xdr:cNvPr id="704" name="円/楕円 703"/>
        <xdr:cNvSpPr/>
      </xdr:nvSpPr>
      <xdr:spPr>
        <a:xfrm>
          <a:off x="12763500" y="169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80906</xdr:rowOff>
    </xdr:from>
    <xdr:ext cx="378565" cy="259045"/>
    <xdr:sp macro="" textlink="">
      <xdr:nvSpPr>
        <xdr:cNvPr id="705" name="テキスト ボックス 704"/>
        <xdr:cNvSpPr txBox="1"/>
      </xdr:nvSpPr>
      <xdr:spPr>
        <a:xfrm>
          <a:off x="12625017" y="1705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9" name="テキスト ボックス 718"/>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21" name="テキスト ボックス 720"/>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3" name="テキスト ボックス 722"/>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5" name="テキスト ボックス 724"/>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7" name="テキスト ボックス 72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9" name="直線コネクタ 728"/>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2"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3" name="直線コネクタ 732"/>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5"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6" name="フローチャート : 判断 735"/>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8" name="フローチャート : 判断 737"/>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9" name="テキスト ボックス 738"/>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1" name="フローチャート : 判断 74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4" name="フローチャート : 判断 743"/>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5" name="テキスト ボックス 744"/>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6" name="フローチャート : 判断 745"/>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7" name="テキスト ボックス 746"/>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8" name="テキスト ボックス 75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6" name="直線コネクタ 785"/>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7"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8" name="直線コネクタ 787"/>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9"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0" name="直線コネクタ 789"/>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59004</xdr:rowOff>
    </xdr:from>
    <xdr:to>
      <xdr:col>32</xdr:col>
      <xdr:colOff>187325</xdr:colOff>
      <xdr:row>58</xdr:row>
      <xdr:rowOff>76073</xdr:rowOff>
    </xdr:to>
    <xdr:cxnSp macro="">
      <xdr:nvCxnSpPr>
        <xdr:cNvPr id="791" name="直線コネクタ 790"/>
        <xdr:cNvCxnSpPr/>
      </xdr:nvCxnSpPr>
      <xdr:spPr>
        <a:xfrm flipV="1">
          <a:off x="21323300" y="10003104"/>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2"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3" name="フローチャート : 判断 792"/>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22428</xdr:rowOff>
    </xdr:from>
    <xdr:to>
      <xdr:col>31</xdr:col>
      <xdr:colOff>34925</xdr:colOff>
      <xdr:row>58</xdr:row>
      <xdr:rowOff>76073</xdr:rowOff>
    </xdr:to>
    <xdr:cxnSp macro="">
      <xdr:nvCxnSpPr>
        <xdr:cNvPr id="794" name="直線コネクタ 793"/>
        <xdr:cNvCxnSpPr/>
      </xdr:nvCxnSpPr>
      <xdr:spPr>
        <a:xfrm>
          <a:off x="20434300" y="9966528"/>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5" name="フローチャート : 判断 794"/>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96" name="テキスト ボックス 795"/>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22428</xdr:rowOff>
    </xdr:from>
    <xdr:to>
      <xdr:col>29</xdr:col>
      <xdr:colOff>517525</xdr:colOff>
      <xdr:row>58</xdr:row>
      <xdr:rowOff>51918</xdr:rowOff>
    </xdr:to>
    <xdr:cxnSp macro="">
      <xdr:nvCxnSpPr>
        <xdr:cNvPr id="797" name="直線コネクタ 796"/>
        <xdr:cNvCxnSpPr/>
      </xdr:nvCxnSpPr>
      <xdr:spPr>
        <a:xfrm flipV="1">
          <a:off x="19545300" y="9966528"/>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8" name="フローチャート : 判断 797"/>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99" name="テキスト ボックス 798"/>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51918</xdr:rowOff>
    </xdr:from>
    <xdr:to>
      <xdr:col>28</xdr:col>
      <xdr:colOff>314325</xdr:colOff>
      <xdr:row>58</xdr:row>
      <xdr:rowOff>60681</xdr:rowOff>
    </xdr:to>
    <xdr:cxnSp macro="">
      <xdr:nvCxnSpPr>
        <xdr:cNvPr id="800" name="直線コネクタ 799"/>
        <xdr:cNvCxnSpPr/>
      </xdr:nvCxnSpPr>
      <xdr:spPr>
        <a:xfrm flipV="1">
          <a:off x="18656300" y="999601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1" name="フローチャート : 判断 800"/>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802" name="テキスト ボックス 801"/>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3" name="フローチャート : 判断 802"/>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4" name="テキスト ボックス 803"/>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8204</xdr:rowOff>
    </xdr:from>
    <xdr:to>
      <xdr:col>32</xdr:col>
      <xdr:colOff>238125</xdr:colOff>
      <xdr:row>58</xdr:row>
      <xdr:rowOff>109804</xdr:rowOff>
    </xdr:to>
    <xdr:sp macro="" textlink="">
      <xdr:nvSpPr>
        <xdr:cNvPr id="810" name="円/楕円 809"/>
        <xdr:cNvSpPr/>
      </xdr:nvSpPr>
      <xdr:spPr>
        <a:xfrm>
          <a:off x="22110700" y="99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158081</xdr:rowOff>
    </xdr:from>
    <xdr:ext cx="469744" cy="259045"/>
    <xdr:sp macro="" textlink="">
      <xdr:nvSpPr>
        <xdr:cNvPr id="811" name="貸付金該当値テキスト"/>
        <xdr:cNvSpPr txBox="1"/>
      </xdr:nvSpPr>
      <xdr:spPr>
        <a:xfrm>
          <a:off x="22212300" y="99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25273</xdr:rowOff>
    </xdr:from>
    <xdr:to>
      <xdr:col>31</xdr:col>
      <xdr:colOff>85725</xdr:colOff>
      <xdr:row>58</xdr:row>
      <xdr:rowOff>126873</xdr:rowOff>
    </xdr:to>
    <xdr:sp macro="" textlink="">
      <xdr:nvSpPr>
        <xdr:cNvPr id="812" name="円/楕円 811"/>
        <xdr:cNvSpPr/>
      </xdr:nvSpPr>
      <xdr:spPr>
        <a:xfrm>
          <a:off x="21272500" y="99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118000</xdr:rowOff>
    </xdr:from>
    <xdr:ext cx="469744" cy="259045"/>
    <xdr:sp macro="" textlink="">
      <xdr:nvSpPr>
        <xdr:cNvPr id="813" name="テキスト ボックス 812"/>
        <xdr:cNvSpPr txBox="1"/>
      </xdr:nvSpPr>
      <xdr:spPr>
        <a:xfrm>
          <a:off x="21088427" y="1006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143078</xdr:rowOff>
    </xdr:from>
    <xdr:to>
      <xdr:col>29</xdr:col>
      <xdr:colOff>568325</xdr:colOff>
      <xdr:row>58</xdr:row>
      <xdr:rowOff>73228</xdr:rowOff>
    </xdr:to>
    <xdr:sp macro="" textlink="">
      <xdr:nvSpPr>
        <xdr:cNvPr id="814" name="円/楕円 813"/>
        <xdr:cNvSpPr/>
      </xdr:nvSpPr>
      <xdr:spPr>
        <a:xfrm>
          <a:off x="203835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64355</xdr:rowOff>
    </xdr:from>
    <xdr:ext cx="469744" cy="259045"/>
    <xdr:sp macro="" textlink="">
      <xdr:nvSpPr>
        <xdr:cNvPr id="815" name="テキスト ボックス 814"/>
        <xdr:cNvSpPr txBox="1"/>
      </xdr:nvSpPr>
      <xdr:spPr>
        <a:xfrm>
          <a:off x="20199427" y="1000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1118</xdr:rowOff>
    </xdr:from>
    <xdr:to>
      <xdr:col>28</xdr:col>
      <xdr:colOff>365125</xdr:colOff>
      <xdr:row>58</xdr:row>
      <xdr:rowOff>102718</xdr:rowOff>
    </xdr:to>
    <xdr:sp macro="" textlink="">
      <xdr:nvSpPr>
        <xdr:cNvPr id="816" name="円/楕円 815"/>
        <xdr:cNvSpPr/>
      </xdr:nvSpPr>
      <xdr:spPr>
        <a:xfrm>
          <a:off x="19494500" y="99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93845</xdr:rowOff>
    </xdr:from>
    <xdr:ext cx="469744" cy="259045"/>
    <xdr:sp macro="" textlink="">
      <xdr:nvSpPr>
        <xdr:cNvPr id="817" name="テキスト ボックス 816"/>
        <xdr:cNvSpPr txBox="1"/>
      </xdr:nvSpPr>
      <xdr:spPr>
        <a:xfrm>
          <a:off x="19310427" y="100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9881</xdr:rowOff>
    </xdr:from>
    <xdr:to>
      <xdr:col>27</xdr:col>
      <xdr:colOff>161925</xdr:colOff>
      <xdr:row>58</xdr:row>
      <xdr:rowOff>111481</xdr:rowOff>
    </xdr:to>
    <xdr:sp macro="" textlink="">
      <xdr:nvSpPr>
        <xdr:cNvPr id="818" name="円/楕円 817"/>
        <xdr:cNvSpPr/>
      </xdr:nvSpPr>
      <xdr:spPr>
        <a:xfrm>
          <a:off x="18605500" y="99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102608</xdr:rowOff>
    </xdr:from>
    <xdr:ext cx="469744" cy="259045"/>
    <xdr:sp macro="" textlink="">
      <xdr:nvSpPr>
        <xdr:cNvPr id="819" name="テキスト ボックス 818"/>
        <xdr:cNvSpPr txBox="1"/>
      </xdr:nvSpPr>
      <xdr:spPr>
        <a:xfrm>
          <a:off x="18421427" y="100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2" name="直線コネクタ 841"/>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3"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4" name="直線コネクタ 843"/>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5"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6" name="直線コネクタ 845"/>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153416</xdr:rowOff>
    </xdr:from>
    <xdr:to>
      <xdr:col>32</xdr:col>
      <xdr:colOff>187325</xdr:colOff>
      <xdr:row>75</xdr:row>
      <xdr:rowOff>91922</xdr:rowOff>
    </xdr:to>
    <xdr:cxnSp macro="">
      <xdr:nvCxnSpPr>
        <xdr:cNvPr id="847" name="直線コネクタ 846"/>
        <xdr:cNvCxnSpPr/>
      </xdr:nvCxnSpPr>
      <xdr:spPr>
        <a:xfrm>
          <a:off x="21323300" y="12840716"/>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48"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9" name="フローチャート : 判断 848"/>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153416</xdr:rowOff>
    </xdr:from>
    <xdr:to>
      <xdr:col>31</xdr:col>
      <xdr:colOff>34925</xdr:colOff>
      <xdr:row>75</xdr:row>
      <xdr:rowOff>110805</xdr:rowOff>
    </xdr:to>
    <xdr:cxnSp macro="">
      <xdr:nvCxnSpPr>
        <xdr:cNvPr id="850" name="直線コネクタ 849"/>
        <xdr:cNvCxnSpPr/>
      </xdr:nvCxnSpPr>
      <xdr:spPr>
        <a:xfrm flipV="1">
          <a:off x="20434300" y="12840716"/>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1" name="フローチャート : 判断 850"/>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52" name="テキスト ボックス 851"/>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110805</xdr:rowOff>
    </xdr:from>
    <xdr:to>
      <xdr:col>29</xdr:col>
      <xdr:colOff>517525</xdr:colOff>
      <xdr:row>76</xdr:row>
      <xdr:rowOff>12872</xdr:rowOff>
    </xdr:to>
    <xdr:cxnSp macro="">
      <xdr:nvCxnSpPr>
        <xdr:cNvPr id="853" name="直線コネクタ 852"/>
        <xdr:cNvCxnSpPr/>
      </xdr:nvCxnSpPr>
      <xdr:spPr>
        <a:xfrm flipV="1">
          <a:off x="19545300" y="12969555"/>
          <a:ext cx="8890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4" name="フローチャート : 判断 853"/>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55" name="テキスト ボックス 854"/>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12872</xdr:rowOff>
    </xdr:from>
    <xdr:to>
      <xdr:col>28</xdr:col>
      <xdr:colOff>314325</xdr:colOff>
      <xdr:row>76</xdr:row>
      <xdr:rowOff>39345</xdr:rowOff>
    </xdr:to>
    <xdr:cxnSp macro="">
      <xdr:nvCxnSpPr>
        <xdr:cNvPr id="856" name="直線コネクタ 855"/>
        <xdr:cNvCxnSpPr/>
      </xdr:nvCxnSpPr>
      <xdr:spPr>
        <a:xfrm flipV="1">
          <a:off x="18656300" y="13043072"/>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7" name="フローチャート : 判断 856"/>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58" name="テキスト ボックス 857"/>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9" name="フローチャート : 判断 858"/>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60" name="テキスト ボックス 859"/>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41122</xdr:rowOff>
    </xdr:from>
    <xdr:to>
      <xdr:col>32</xdr:col>
      <xdr:colOff>238125</xdr:colOff>
      <xdr:row>75</xdr:row>
      <xdr:rowOff>142722</xdr:rowOff>
    </xdr:to>
    <xdr:sp macro="" textlink="">
      <xdr:nvSpPr>
        <xdr:cNvPr id="866" name="円/楕円 865"/>
        <xdr:cNvSpPr/>
      </xdr:nvSpPr>
      <xdr:spPr>
        <a:xfrm>
          <a:off x="221107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19549</xdr:rowOff>
    </xdr:from>
    <xdr:ext cx="534377" cy="259045"/>
    <xdr:sp macro="" textlink="">
      <xdr:nvSpPr>
        <xdr:cNvPr id="867" name="繰出金該当値テキスト"/>
        <xdr:cNvSpPr txBox="1"/>
      </xdr:nvSpPr>
      <xdr:spPr>
        <a:xfrm>
          <a:off x="22212300" y="128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102616</xdr:rowOff>
    </xdr:from>
    <xdr:to>
      <xdr:col>31</xdr:col>
      <xdr:colOff>85725</xdr:colOff>
      <xdr:row>75</xdr:row>
      <xdr:rowOff>32766</xdr:rowOff>
    </xdr:to>
    <xdr:sp macro="" textlink="">
      <xdr:nvSpPr>
        <xdr:cNvPr id="868" name="円/楕円 867"/>
        <xdr:cNvSpPr/>
      </xdr:nvSpPr>
      <xdr:spPr>
        <a:xfrm>
          <a:off x="21272500" y="12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23893</xdr:rowOff>
    </xdr:from>
    <xdr:ext cx="534377" cy="259045"/>
    <xdr:sp macro="" textlink="">
      <xdr:nvSpPr>
        <xdr:cNvPr id="869" name="テキスト ボックス 868"/>
        <xdr:cNvSpPr txBox="1"/>
      </xdr:nvSpPr>
      <xdr:spPr>
        <a:xfrm>
          <a:off x="21056111" y="128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60005</xdr:rowOff>
    </xdr:from>
    <xdr:to>
      <xdr:col>29</xdr:col>
      <xdr:colOff>568325</xdr:colOff>
      <xdr:row>75</xdr:row>
      <xdr:rowOff>161606</xdr:rowOff>
    </xdr:to>
    <xdr:sp macro="" textlink="">
      <xdr:nvSpPr>
        <xdr:cNvPr id="870" name="円/楕円 869"/>
        <xdr:cNvSpPr/>
      </xdr:nvSpPr>
      <xdr:spPr>
        <a:xfrm>
          <a:off x="20383500" y="12918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152733</xdr:rowOff>
    </xdr:from>
    <xdr:ext cx="534377" cy="259045"/>
    <xdr:sp macro="" textlink="">
      <xdr:nvSpPr>
        <xdr:cNvPr id="871" name="テキスト ボックス 870"/>
        <xdr:cNvSpPr txBox="1"/>
      </xdr:nvSpPr>
      <xdr:spPr>
        <a:xfrm>
          <a:off x="20167111" y="130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133523</xdr:rowOff>
    </xdr:from>
    <xdr:to>
      <xdr:col>28</xdr:col>
      <xdr:colOff>365125</xdr:colOff>
      <xdr:row>76</xdr:row>
      <xdr:rowOff>63674</xdr:rowOff>
    </xdr:to>
    <xdr:sp macro="" textlink="">
      <xdr:nvSpPr>
        <xdr:cNvPr id="872" name="円/楕円 871"/>
        <xdr:cNvSpPr/>
      </xdr:nvSpPr>
      <xdr:spPr>
        <a:xfrm>
          <a:off x="19494500" y="12992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73" name="テキスト ボックス 872"/>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159995</xdr:rowOff>
    </xdr:from>
    <xdr:to>
      <xdr:col>27</xdr:col>
      <xdr:colOff>161925</xdr:colOff>
      <xdr:row>76</xdr:row>
      <xdr:rowOff>90145</xdr:rowOff>
    </xdr:to>
    <xdr:sp macro="" textlink="">
      <xdr:nvSpPr>
        <xdr:cNvPr id="874" name="円/楕円 873"/>
        <xdr:cNvSpPr/>
      </xdr:nvSpPr>
      <xdr:spPr>
        <a:xfrm>
          <a:off x="18605500" y="130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81272</xdr:rowOff>
    </xdr:from>
    <xdr:ext cx="534377" cy="259045"/>
    <xdr:sp macro="" textlink="">
      <xdr:nvSpPr>
        <xdr:cNvPr id="875" name="テキスト ボックス 874"/>
        <xdr:cNvSpPr txBox="1"/>
      </xdr:nvSpPr>
      <xdr:spPr>
        <a:xfrm>
          <a:off x="18389111" y="131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民間委託の推進等により</a:t>
          </a:r>
          <a:r>
            <a:rPr kumimoji="1" lang="ja-JP" altLang="ja-JP" sz="1100">
              <a:solidFill>
                <a:schemeClr val="dk1"/>
              </a:solidFill>
              <a:effectLst/>
              <a:latin typeface="+mn-lt"/>
              <a:ea typeface="+mn-ea"/>
              <a:cs typeface="+mn-cs"/>
            </a:rPr>
            <a:t>、</a:t>
          </a:r>
          <a:r>
            <a:rPr kumimoji="1" lang="ja-JP" altLang="en-US" sz="1300">
              <a:latin typeface="ＭＳ Ｐゴシック"/>
            </a:rPr>
            <a:t>人件費は減少傾向にある一方、物件費は増加傾向にある。</a:t>
          </a:r>
        </a:p>
        <a:p>
          <a:r>
            <a:rPr kumimoji="1" lang="ja-JP" altLang="en-US" sz="1300">
              <a:latin typeface="ＭＳ Ｐゴシック"/>
            </a:rPr>
            <a:t>普通建設事業費は、事業進捗により年度間の変動が大きいが、今後は公共施設の改修・改築需要の増大などに伴い増えていくことが見込まれる。</a:t>
          </a:r>
        </a:p>
        <a:p>
          <a:r>
            <a:rPr kumimoji="1" lang="ja-JP" altLang="en-US" sz="1300">
              <a:latin typeface="ＭＳ Ｐゴシック"/>
            </a:rPr>
            <a:t>扶助費は、生活保護費は近年微増傾向であるが、私立保育所運営経費などが</a:t>
          </a:r>
          <a:r>
            <a:rPr kumimoji="1" lang="ja-JP" altLang="ja-JP" sz="1200">
              <a:solidFill>
                <a:schemeClr val="dk1"/>
              </a:solidFill>
              <a:effectLst/>
              <a:latin typeface="+mn-lt"/>
              <a:ea typeface="+mn-ea"/>
              <a:cs typeface="+mn-cs"/>
            </a:rPr>
            <a:t>待機児童対策</a:t>
          </a:r>
          <a:r>
            <a:rPr kumimoji="1" lang="ja-JP" altLang="en-US" sz="1200">
              <a:solidFill>
                <a:schemeClr val="dk1"/>
              </a:solidFill>
              <a:effectLst/>
              <a:latin typeface="+mn-lt"/>
              <a:ea typeface="+mn-ea"/>
              <a:cs typeface="+mn-cs"/>
            </a:rPr>
            <a:t>等の</a:t>
          </a:r>
          <a:r>
            <a:rPr kumimoji="1" lang="ja-JP" altLang="en-US" sz="1300">
              <a:latin typeface="ＭＳ Ｐゴシック"/>
            </a:rPr>
            <a:t>子育て施策の充実により増えている。</a:t>
          </a:r>
        </a:p>
        <a:p>
          <a:r>
            <a:rPr kumimoji="1" lang="ja-JP" altLang="en-US" sz="1300">
              <a:latin typeface="ＭＳ Ｐゴシック"/>
            </a:rPr>
            <a:t>繰出金が増加傾向にあるのは、高齢化の進展により、介護保険会計・後期高齢者医療会計への繰出金が増加しているためである。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723,711
707,289
48.08
262,200,867
254,958,186
7,242,681
165,065,853
47,716,189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17725</xdr:rowOff>
    </xdr:from>
    <xdr:to>
      <xdr:col>6</xdr:col>
      <xdr:colOff>511175</xdr:colOff>
      <xdr:row>38</xdr:row>
      <xdr:rowOff>36503</xdr:rowOff>
    </xdr:to>
    <xdr:cxnSp macro="">
      <xdr:nvCxnSpPr>
        <xdr:cNvPr id="62" name="直線コネクタ 61"/>
        <xdr:cNvCxnSpPr/>
      </xdr:nvCxnSpPr>
      <xdr:spPr>
        <a:xfrm>
          <a:off x="3797300" y="6532825"/>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93162</xdr:rowOff>
    </xdr:from>
    <xdr:ext cx="469744" cy="259045"/>
    <xdr:sp macro="" textlink="">
      <xdr:nvSpPr>
        <xdr:cNvPr id="63" name="議会費平均値テキスト"/>
        <xdr:cNvSpPr txBox="1"/>
      </xdr:nvSpPr>
      <xdr:spPr>
        <a:xfrm>
          <a:off x="4686300" y="62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17725</xdr:rowOff>
    </xdr:from>
    <xdr:to>
      <xdr:col>5</xdr:col>
      <xdr:colOff>358775</xdr:colOff>
      <xdr:row>38</xdr:row>
      <xdr:rowOff>25400</xdr:rowOff>
    </xdr:to>
    <xdr:cxnSp macro="">
      <xdr:nvCxnSpPr>
        <xdr:cNvPr id="65" name="直線コネクタ 64"/>
        <xdr:cNvCxnSpPr/>
      </xdr:nvCxnSpPr>
      <xdr:spPr>
        <a:xfrm flipV="1">
          <a:off x="2908300" y="653282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166532</xdr:rowOff>
    </xdr:from>
    <xdr:ext cx="469744" cy="259045"/>
    <xdr:sp macro="" textlink="">
      <xdr:nvSpPr>
        <xdr:cNvPr id="67" name="テキスト ボックス 66"/>
        <xdr:cNvSpPr txBox="1"/>
      </xdr:nvSpPr>
      <xdr:spPr>
        <a:xfrm>
          <a:off x="3562427"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23604</xdr:rowOff>
    </xdr:from>
    <xdr:to>
      <xdr:col>4</xdr:col>
      <xdr:colOff>155575</xdr:colOff>
      <xdr:row>38</xdr:row>
      <xdr:rowOff>25400</xdr:rowOff>
    </xdr:to>
    <xdr:cxnSp macro="">
      <xdr:nvCxnSpPr>
        <xdr:cNvPr id="68" name="直線コネクタ 67"/>
        <xdr:cNvCxnSpPr/>
      </xdr:nvCxnSpPr>
      <xdr:spPr>
        <a:xfrm>
          <a:off x="2019300" y="653870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8145</xdr:rowOff>
    </xdr:from>
    <xdr:ext cx="469744" cy="259045"/>
    <xdr:sp macro="" textlink="">
      <xdr:nvSpPr>
        <xdr:cNvPr id="70" name="テキスト ボックス 69"/>
        <xdr:cNvSpPr txBox="1"/>
      </xdr:nvSpPr>
      <xdr:spPr>
        <a:xfrm>
          <a:off x="2673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16909</xdr:rowOff>
    </xdr:from>
    <xdr:to>
      <xdr:col>2</xdr:col>
      <xdr:colOff>638175</xdr:colOff>
      <xdr:row>38</xdr:row>
      <xdr:rowOff>23604</xdr:rowOff>
    </xdr:to>
    <xdr:cxnSp macro="">
      <xdr:nvCxnSpPr>
        <xdr:cNvPr id="71" name="直線コネクタ 70"/>
        <xdr:cNvCxnSpPr/>
      </xdr:nvCxnSpPr>
      <xdr:spPr>
        <a:xfrm>
          <a:off x="1130300" y="6532009"/>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5206</xdr:rowOff>
    </xdr:from>
    <xdr:ext cx="469744" cy="259045"/>
    <xdr:sp macro="" textlink="">
      <xdr:nvSpPr>
        <xdr:cNvPr id="73" name="テキスト ボックス 72"/>
        <xdr:cNvSpPr txBox="1"/>
      </xdr:nvSpPr>
      <xdr:spPr>
        <a:xfrm>
          <a:off x="1784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161307</xdr:rowOff>
    </xdr:from>
    <xdr:ext cx="469744" cy="259045"/>
    <xdr:sp macro="" textlink="">
      <xdr:nvSpPr>
        <xdr:cNvPr id="75" name="テキスト ボックス 74"/>
        <xdr:cNvSpPr txBox="1"/>
      </xdr:nvSpPr>
      <xdr:spPr>
        <a:xfrm>
          <a:off x="895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157154</xdr:rowOff>
    </xdr:from>
    <xdr:to>
      <xdr:col>6</xdr:col>
      <xdr:colOff>561975</xdr:colOff>
      <xdr:row>38</xdr:row>
      <xdr:rowOff>87303</xdr:rowOff>
    </xdr:to>
    <xdr:sp macro="" textlink="">
      <xdr:nvSpPr>
        <xdr:cNvPr id="81" name="円/楕円 80"/>
        <xdr:cNvSpPr/>
      </xdr:nvSpPr>
      <xdr:spPr>
        <a:xfrm>
          <a:off x="45847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72081</xdr:rowOff>
    </xdr:from>
    <xdr:ext cx="469744" cy="259045"/>
    <xdr:sp macro="" textlink="">
      <xdr:nvSpPr>
        <xdr:cNvPr id="82" name="議会費該当値テキスト"/>
        <xdr:cNvSpPr txBox="1"/>
      </xdr:nvSpPr>
      <xdr:spPr>
        <a:xfrm>
          <a:off x="4686300" y="641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138376</xdr:rowOff>
    </xdr:from>
    <xdr:to>
      <xdr:col>5</xdr:col>
      <xdr:colOff>409575</xdr:colOff>
      <xdr:row>38</xdr:row>
      <xdr:rowOff>68526</xdr:rowOff>
    </xdr:to>
    <xdr:sp macro="" textlink="">
      <xdr:nvSpPr>
        <xdr:cNvPr id="83" name="円/楕円 82"/>
        <xdr:cNvSpPr/>
      </xdr:nvSpPr>
      <xdr:spPr>
        <a:xfrm>
          <a:off x="3746500" y="64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59652</xdr:rowOff>
    </xdr:from>
    <xdr:ext cx="469744" cy="259045"/>
    <xdr:sp macro="" textlink="">
      <xdr:nvSpPr>
        <xdr:cNvPr id="84" name="テキスト ボックス 83"/>
        <xdr:cNvSpPr txBox="1"/>
      </xdr:nvSpPr>
      <xdr:spPr>
        <a:xfrm>
          <a:off x="3562427" y="65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146050</xdr:rowOff>
    </xdr:from>
    <xdr:to>
      <xdr:col>4</xdr:col>
      <xdr:colOff>206375</xdr:colOff>
      <xdr:row>38</xdr:row>
      <xdr:rowOff>76200</xdr:rowOff>
    </xdr:to>
    <xdr:sp macro="" textlink="">
      <xdr:nvSpPr>
        <xdr:cNvPr id="85" name="円/楕円 84"/>
        <xdr:cNvSpPr/>
      </xdr:nvSpPr>
      <xdr:spPr>
        <a:xfrm>
          <a:off x="2857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67327</xdr:rowOff>
    </xdr:from>
    <xdr:ext cx="469744" cy="259045"/>
    <xdr:sp macro="" textlink="">
      <xdr:nvSpPr>
        <xdr:cNvPr id="86" name="テキスト ボックス 85"/>
        <xdr:cNvSpPr txBox="1"/>
      </xdr:nvSpPr>
      <xdr:spPr>
        <a:xfrm>
          <a:off x="2673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144254</xdr:rowOff>
    </xdr:from>
    <xdr:to>
      <xdr:col>3</xdr:col>
      <xdr:colOff>3175</xdr:colOff>
      <xdr:row>38</xdr:row>
      <xdr:rowOff>74404</xdr:rowOff>
    </xdr:to>
    <xdr:sp macro="" textlink="">
      <xdr:nvSpPr>
        <xdr:cNvPr id="87" name="円/楕円 86"/>
        <xdr:cNvSpPr/>
      </xdr:nvSpPr>
      <xdr:spPr>
        <a:xfrm>
          <a:off x="1968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65531</xdr:rowOff>
    </xdr:from>
    <xdr:ext cx="469744" cy="259045"/>
    <xdr:sp macro="" textlink="">
      <xdr:nvSpPr>
        <xdr:cNvPr id="88" name="テキスト ボックス 87"/>
        <xdr:cNvSpPr txBox="1"/>
      </xdr:nvSpPr>
      <xdr:spPr>
        <a:xfrm>
          <a:off x="1784427" y="658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137559</xdr:rowOff>
    </xdr:from>
    <xdr:to>
      <xdr:col>1</xdr:col>
      <xdr:colOff>485775</xdr:colOff>
      <xdr:row>38</xdr:row>
      <xdr:rowOff>67709</xdr:rowOff>
    </xdr:to>
    <xdr:sp macro="" textlink="">
      <xdr:nvSpPr>
        <xdr:cNvPr id="89" name="円/楕円 88"/>
        <xdr:cNvSpPr/>
      </xdr:nvSpPr>
      <xdr:spPr>
        <a:xfrm>
          <a:off x="1079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58836</xdr:rowOff>
    </xdr:from>
    <xdr:ext cx="469744" cy="259045"/>
    <xdr:sp macro="" textlink="">
      <xdr:nvSpPr>
        <xdr:cNvPr id="90" name="テキスト ボックス 89"/>
        <xdr:cNvSpPr txBox="1"/>
      </xdr:nvSpPr>
      <xdr:spPr>
        <a:xfrm>
          <a:off x="895427" y="65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138474</xdr:rowOff>
    </xdr:from>
    <xdr:to>
      <xdr:col>6</xdr:col>
      <xdr:colOff>511175</xdr:colOff>
      <xdr:row>57</xdr:row>
      <xdr:rowOff>163031</xdr:rowOff>
    </xdr:to>
    <xdr:cxnSp macro="">
      <xdr:nvCxnSpPr>
        <xdr:cNvPr id="117" name="直線コネクタ 116"/>
        <xdr:cNvCxnSpPr/>
      </xdr:nvCxnSpPr>
      <xdr:spPr>
        <a:xfrm>
          <a:off x="3797300" y="9911124"/>
          <a:ext cx="8382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64141</xdr:rowOff>
    </xdr:from>
    <xdr:ext cx="534377" cy="259045"/>
    <xdr:sp macro="" textlink="">
      <xdr:nvSpPr>
        <xdr:cNvPr id="118" name="総務費平均値テキスト"/>
        <xdr:cNvSpPr txBox="1"/>
      </xdr:nvSpPr>
      <xdr:spPr>
        <a:xfrm>
          <a:off x="4686300" y="96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138474</xdr:rowOff>
    </xdr:from>
    <xdr:to>
      <xdr:col>5</xdr:col>
      <xdr:colOff>358775</xdr:colOff>
      <xdr:row>57</xdr:row>
      <xdr:rowOff>138754</xdr:rowOff>
    </xdr:to>
    <xdr:cxnSp macro="">
      <xdr:nvCxnSpPr>
        <xdr:cNvPr id="120" name="直線コネクタ 119"/>
        <xdr:cNvCxnSpPr/>
      </xdr:nvCxnSpPr>
      <xdr:spPr>
        <a:xfrm flipV="1">
          <a:off x="2908300" y="9911124"/>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148990</xdr:rowOff>
    </xdr:from>
    <xdr:ext cx="534377" cy="259045"/>
    <xdr:sp macro="" textlink="">
      <xdr:nvSpPr>
        <xdr:cNvPr id="122" name="テキスト ボックス 121"/>
        <xdr:cNvSpPr txBox="1"/>
      </xdr:nvSpPr>
      <xdr:spPr>
        <a:xfrm>
          <a:off x="3530111"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138754</xdr:rowOff>
    </xdr:from>
    <xdr:to>
      <xdr:col>4</xdr:col>
      <xdr:colOff>155575</xdr:colOff>
      <xdr:row>58</xdr:row>
      <xdr:rowOff>7638</xdr:rowOff>
    </xdr:to>
    <xdr:cxnSp macro="">
      <xdr:nvCxnSpPr>
        <xdr:cNvPr id="123" name="直線コネクタ 122"/>
        <xdr:cNvCxnSpPr/>
      </xdr:nvCxnSpPr>
      <xdr:spPr>
        <a:xfrm flipV="1">
          <a:off x="2019300" y="9911404"/>
          <a:ext cx="8890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157170</xdr:rowOff>
    </xdr:from>
    <xdr:ext cx="534377" cy="259045"/>
    <xdr:sp macro="" textlink="">
      <xdr:nvSpPr>
        <xdr:cNvPr id="125" name="テキスト ボックス 124"/>
        <xdr:cNvSpPr txBox="1"/>
      </xdr:nvSpPr>
      <xdr:spPr>
        <a:xfrm>
          <a:off x="2641111" y="95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7638</xdr:rowOff>
    </xdr:from>
    <xdr:to>
      <xdr:col>2</xdr:col>
      <xdr:colOff>638175</xdr:colOff>
      <xdr:row>58</xdr:row>
      <xdr:rowOff>24842</xdr:rowOff>
    </xdr:to>
    <xdr:cxnSp macro="">
      <xdr:nvCxnSpPr>
        <xdr:cNvPr id="126" name="直線コネクタ 125"/>
        <xdr:cNvCxnSpPr/>
      </xdr:nvCxnSpPr>
      <xdr:spPr>
        <a:xfrm flipV="1">
          <a:off x="1130300" y="9951738"/>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1854</xdr:rowOff>
    </xdr:from>
    <xdr:ext cx="534377" cy="259045"/>
    <xdr:sp macro="" textlink="">
      <xdr:nvSpPr>
        <xdr:cNvPr id="128" name="テキスト ボックス 127"/>
        <xdr:cNvSpPr txBox="1"/>
      </xdr:nvSpPr>
      <xdr:spPr>
        <a:xfrm>
          <a:off x="1752111" y="96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7011</xdr:rowOff>
    </xdr:from>
    <xdr:ext cx="534377" cy="259045"/>
    <xdr:sp macro="" textlink="">
      <xdr:nvSpPr>
        <xdr:cNvPr id="130" name="テキスト ボックス 129"/>
        <xdr:cNvSpPr txBox="1"/>
      </xdr:nvSpPr>
      <xdr:spPr>
        <a:xfrm>
          <a:off x="863111" y="96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112231</xdr:rowOff>
    </xdr:from>
    <xdr:to>
      <xdr:col>6</xdr:col>
      <xdr:colOff>561975</xdr:colOff>
      <xdr:row>58</xdr:row>
      <xdr:rowOff>42381</xdr:rowOff>
    </xdr:to>
    <xdr:sp macro="" textlink="">
      <xdr:nvSpPr>
        <xdr:cNvPr id="136" name="円/楕円 135"/>
        <xdr:cNvSpPr/>
      </xdr:nvSpPr>
      <xdr:spPr>
        <a:xfrm>
          <a:off x="4584700" y="98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27158</xdr:rowOff>
    </xdr:from>
    <xdr:ext cx="534377" cy="259045"/>
    <xdr:sp macro="" textlink="">
      <xdr:nvSpPr>
        <xdr:cNvPr id="137" name="総務費該当値テキスト"/>
        <xdr:cNvSpPr txBox="1"/>
      </xdr:nvSpPr>
      <xdr:spPr>
        <a:xfrm>
          <a:off x="4686300" y="97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87674</xdr:rowOff>
    </xdr:from>
    <xdr:to>
      <xdr:col>5</xdr:col>
      <xdr:colOff>409575</xdr:colOff>
      <xdr:row>58</xdr:row>
      <xdr:rowOff>17824</xdr:rowOff>
    </xdr:to>
    <xdr:sp macro="" textlink="">
      <xdr:nvSpPr>
        <xdr:cNvPr id="138" name="円/楕円 137"/>
        <xdr:cNvSpPr/>
      </xdr:nvSpPr>
      <xdr:spPr>
        <a:xfrm>
          <a:off x="3746500" y="98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8951</xdr:rowOff>
    </xdr:from>
    <xdr:ext cx="534377" cy="259045"/>
    <xdr:sp macro="" textlink="">
      <xdr:nvSpPr>
        <xdr:cNvPr id="139" name="テキスト ボックス 138"/>
        <xdr:cNvSpPr txBox="1"/>
      </xdr:nvSpPr>
      <xdr:spPr>
        <a:xfrm>
          <a:off x="3530111" y="99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87954</xdr:rowOff>
    </xdr:from>
    <xdr:to>
      <xdr:col>4</xdr:col>
      <xdr:colOff>206375</xdr:colOff>
      <xdr:row>58</xdr:row>
      <xdr:rowOff>18104</xdr:rowOff>
    </xdr:to>
    <xdr:sp macro="" textlink="">
      <xdr:nvSpPr>
        <xdr:cNvPr id="140" name="円/楕円 139"/>
        <xdr:cNvSpPr/>
      </xdr:nvSpPr>
      <xdr:spPr>
        <a:xfrm>
          <a:off x="2857500" y="98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9231</xdr:rowOff>
    </xdr:from>
    <xdr:ext cx="534377" cy="259045"/>
    <xdr:sp macro="" textlink="">
      <xdr:nvSpPr>
        <xdr:cNvPr id="141" name="テキスト ボックス 140"/>
        <xdr:cNvSpPr txBox="1"/>
      </xdr:nvSpPr>
      <xdr:spPr>
        <a:xfrm>
          <a:off x="2641111" y="99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128288</xdr:rowOff>
    </xdr:from>
    <xdr:to>
      <xdr:col>3</xdr:col>
      <xdr:colOff>3175</xdr:colOff>
      <xdr:row>58</xdr:row>
      <xdr:rowOff>58438</xdr:rowOff>
    </xdr:to>
    <xdr:sp macro="" textlink="">
      <xdr:nvSpPr>
        <xdr:cNvPr id="142" name="円/楕円 141"/>
        <xdr:cNvSpPr/>
      </xdr:nvSpPr>
      <xdr:spPr>
        <a:xfrm>
          <a:off x="1968500" y="99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49565</xdr:rowOff>
    </xdr:from>
    <xdr:ext cx="534377" cy="259045"/>
    <xdr:sp macro="" textlink="">
      <xdr:nvSpPr>
        <xdr:cNvPr id="143" name="テキスト ボックス 142"/>
        <xdr:cNvSpPr txBox="1"/>
      </xdr:nvSpPr>
      <xdr:spPr>
        <a:xfrm>
          <a:off x="1752111" y="99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145492</xdr:rowOff>
    </xdr:from>
    <xdr:to>
      <xdr:col>1</xdr:col>
      <xdr:colOff>485775</xdr:colOff>
      <xdr:row>58</xdr:row>
      <xdr:rowOff>75642</xdr:rowOff>
    </xdr:to>
    <xdr:sp macro="" textlink="">
      <xdr:nvSpPr>
        <xdr:cNvPr id="144" name="円/楕円 143"/>
        <xdr:cNvSpPr/>
      </xdr:nvSpPr>
      <xdr:spPr>
        <a:xfrm>
          <a:off x="1079500" y="99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66769</xdr:rowOff>
    </xdr:from>
    <xdr:ext cx="534377" cy="259045"/>
    <xdr:sp macro="" textlink="">
      <xdr:nvSpPr>
        <xdr:cNvPr id="145" name="テキスト ボックス 144"/>
        <xdr:cNvSpPr txBox="1"/>
      </xdr:nvSpPr>
      <xdr:spPr>
        <a:xfrm>
          <a:off x="863111" y="10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129083</xdr:rowOff>
    </xdr:from>
    <xdr:to>
      <xdr:col>6</xdr:col>
      <xdr:colOff>511175</xdr:colOff>
      <xdr:row>76</xdr:row>
      <xdr:rowOff>33465</xdr:rowOff>
    </xdr:to>
    <xdr:cxnSp macro="">
      <xdr:nvCxnSpPr>
        <xdr:cNvPr id="175" name="直線コネクタ 174"/>
        <xdr:cNvCxnSpPr/>
      </xdr:nvCxnSpPr>
      <xdr:spPr>
        <a:xfrm flipV="1">
          <a:off x="3797300" y="12987833"/>
          <a:ext cx="8382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74096</xdr:rowOff>
    </xdr:from>
    <xdr:ext cx="599010" cy="259045"/>
    <xdr:sp macro="" textlink="">
      <xdr:nvSpPr>
        <xdr:cNvPr id="176" name="民生費平均値テキスト"/>
        <xdr:cNvSpPr txBox="1"/>
      </xdr:nvSpPr>
      <xdr:spPr>
        <a:xfrm>
          <a:off x="4686300" y="12761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33465</xdr:rowOff>
    </xdr:from>
    <xdr:to>
      <xdr:col>5</xdr:col>
      <xdr:colOff>358775</xdr:colOff>
      <xdr:row>76</xdr:row>
      <xdr:rowOff>106947</xdr:rowOff>
    </xdr:to>
    <xdr:cxnSp macro="">
      <xdr:nvCxnSpPr>
        <xdr:cNvPr id="178" name="直線コネクタ 177"/>
        <xdr:cNvCxnSpPr/>
      </xdr:nvCxnSpPr>
      <xdr:spPr>
        <a:xfrm flipV="1">
          <a:off x="2908300" y="13063665"/>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87558</xdr:rowOff>
    </xdr:from>
    <xdr:ext cx="599010" cy="259045"/>
    <xdr:sp macro="" textlink="">
      <xdr:nvSpPr>
        <xdr:cNvPr id="180" name="テキスト ボックス 179"/>
        <xdr:cNvSpPr txBox="1"/>
      </xdr:nvSpPr>
      <xdr:spPr>
        <a:xfrm>
          <a:off x="3497794"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106947</xdr:rowOff>
    </xdr:from>
    <xdr:to>
      <xdr:col>4</xdr:col>
      <xdr:colOff>155575</xdr:colOff>
      <xdr:row>77</xdr:row>
      <xdr:rowOff>67284</xdr:rowOff>
    </xdr:to>
    <xdr:cxnSp macro="">
      <xdr:nvCxnSpPr>
        <xdr:cNvPr id="181" name="直線コネクタ 180"/>
        <xdr:cNvCxnSpPr/>
      </xdr:nvCxnSpPr>
      <xdr:spPr>
        <a:xfrm flipV="1">
          <a:off x="2019300" y="13137147"/>
          <a:ext cx="889000" cy="1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122305</xdr:rowOff>
    </xdr:from>
    <xdr:ext cx="599010" cy="259045"/>
    <xdr:sp macro="" textlink="">
      <xdr:nvSpPr>
        <xdr:cNvPr id="183" name="テキスト ボックス 182"/>
        <xdr:cNvSpPr txBox="1"/>
      </xdr:nvSpPr>
      <xdr:spPr>
        <a:xfrm>
          <a:off x="2608794"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67284</xdr:rowOff>
    </xdr:from>
    <xdr:to>
      <xdr:col>2</xdr:col>
      <xdr:colOff>638175</xdr:colOff>
      <xdr:row>77</xdr:row>
      <xdr:rowOff>102070</xdr:rowOff>
    </xdr:to>
    <xdr:cxnSp macro="">
      <xdr:nvCxnSpPr>
        <xdr:cNvPr id="184" name="直線コネクタ 183"/>
        <xdr:cNvCxnSpPr/>
      </xdr:nvCxnSpPr>
      <xdr:spPr>
        <a:xfrm flipV="1">
          <a:off x="1130300" y="13268934"/>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84396</xdr:rowOff>
    </xdr:from>
    <xdr:ext cx="599010" cy="259045"/>
    <xdr:sp macro="" textlink="">
      <xdr:nvSpPr>
        <xdr:cNvPr id="186" name="テキスト ボックス 185"/>
        <xdr:cNvSpPr txBox="1"/>
      </xdr:nvSpPr>
      <xdr:spPr>
        <a:xfrm>
          <a:off x="1719794" y="129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105897</xdr:rowOff>
    </xdr:from>
    <xdr:ext cx="599010" cy="259045"/>
    <xdr:sp macro="" textlink="">
      <xdr:nvSpPr>
        <xdr:cNvPr id="188" name="テキスト ボックス 187"/>
        <xdr:cNvSpPr txBox="1"/>
      </xdr:nvSpPr>
      <xdr:spPr>
        <a:xfrm>
          <a:off x="830794" y="1296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78283</xdr:rowOff>
    </xdr:from>
    <xdr:to>
      <xdr:col>6</xdr:col>
      <xdr:colOff>561975</xdr:colOff>
      <xdr:row>76</xdr:row>
      <xdr:rowOff>8434</xdr:rowOff>
    </xdr:to>
    <xdr:sp macro="" textlink="">
      <xdr:nvSpPr>
        <xdr:cNvPr id="194" name="円/楕円 193"/>
        <xdr:cNvSpPr/>
      </xdr:nvSpPr>
      <xdr:spPr>
        <a:xfrm>
          <a:off x="4584700" y="12937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56710</xdr:rowOff>
    </xdr:from>
    <xdr:ext cx="599010" cy="259045"/>
    <xdr:sp macro="" textlink="">
      <xdr:nvSpPr>
        <xdr:cNvPr id="195" name="民生費該当値テキスト"/>
        <xdr:cNvSpPr txBox="1"/>
      </xdr:nvSpPr>
      <xdr:spPr>
        <a:xfrm>
          <a:off x="4686300" y="129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154115</xdr:rowOff>
    </xdr:from>
    <xdr:to>
      <xdr:col>5</xdr:col>
      <xdr:colOff>409575</xdr:colOff>
      <xdr:row>76</xdr:row>
      <xdr:rowOff>84265</xdr:rowOff>
    </xdr:to>
    <xdr:sp macro="" textlink="">
      <xdr:nvSpPr>
        <xdr:cNvPr id="196" name="円/楕円 195"/>
        <xdr:cNvSpPr/>
      </xdr:nvSpPr>
      <xdr:spPr>
        <a:xfrm>
          <a:off x="3746500" y="130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75392</xdr:rowOff>
    </xdr:from>
    <xdr:ext cx="599010" cy="259045"/>
    <xdr:sp macro="" textlink="">
      <xdr:nvSpPr>
        <xdr:cNvPr id="197" name="テキスト ボックス 196"/>
        <xdr:cNvSpPr txBox="1"/>
      </xdr:nvSpPr>
      <xdr:spPr>
        <a:xfrm>
          <a:off x="3497794" y="131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56147</xdr:rowOff>
    </xdr:from>
    <xdr:to>
      <xdr:col>4</xdr:col>
      <xdr:colOff>206375</xdr:colOff>
      <xdr:row>76</xdr:row>
      <xdr:rowOff>157747</xdr:rowOff>
    </xdr:to>
    <xdr:sp macro="" textlink="">
      <xdr:nvSpPr>
        <xdr:cNvPr id="198" name="円/楕円 197"/>
        <xdr:cNvSpPr/>
      </xdr:nvSpPr>
      <xdr:spPr>
        <a:xfrm>
          <a:off x="2857500" y="130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148874</xdr:rowOff>
    </xdr:from>
    <xdr:ext cx="599010" cy="259045"/>
    <xdr:sp macro="" textlink="">
      <xdr:nvSpPr>
        <xdr:cNvPr id="199" name="テキスト ボックス 198"/>
        <xdr:cNvSpPr txBox="1"/>
      </xdr:nvSpPr>
      <xdr:spPr>
        <a:xfrm>
          <a:off x="2608794" y="1317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16484</xdr:rowOff>
    </xdr:from>
    <xdr:to>
      <xdr:col>3</xdr:col>
      <xdr:colOff>3175</xdr:colOff>
      <xdr:row>77</xdr:row>
      <xdr:rowOff>118084</xdr:rowOff>
    </xdr:to>
    <xdr:sp macro="" textlink="">
      <xdr:nvSpPr>
        <xdr:cNvPr id="200" name="円/楕円 199"/>
        <xdr:cNvSpPr/>
      </xdr:nvSpPr>
      <xdr:spPr>
        <a:xfrm>
          <a:off x="1968500" y="132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109211</xdr:rowOff>
    </xdr:from>
    <xdr:ext cx="599010" cy="259045"/>
    <xdr:sp macro="" textlink="">
      <xdr:nvSpPr>
        <xdr:cNvPr id="201" name="テキスト ボックス 200"/>
        <xdr:cNvSpPr txBox="1"/>
      </xdr:nvSpPr>
      <xdr:spPr>
        <a:xfrm>
          <a:off x="1719794" y="1331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51270</xdr:rowOff>
    </xdr:from>
    <xdr:to>
      <xdr:col>1</xdr:col>
      <xdr:colOff>485775</xdr:colOff>
      <xdr:row>77</xdr:row>
      <xdr:rowOff>152870</xdr:rowOff>
    </xdr:to>
    <xdr:sp macro="" textlink="">
      <xdr:nvSpPr>
        <xdr:cNvPr id="202" name="円/楕円 201"/>
        <xdr:cNvSpPr/>
      </xdr:nvSpPr>
      <xdr:spPr>
        <a:xfrm>
          <a:off x="1079500" y="13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143997</xdr:rowOff>
    </xdr:from>
    <xdr:ext cx="599010" cy="259045"/>
    <xdr:sp macro="" textlink="">
      <xdr:nvSpPr>
        <xdr:cNvPr id="203" name="テキスト ボックス 202"/>
        <xdr:cNvSpPr txBox="1"/>
      </xdr:nvSpPr>
      <xdr:spPr>
        <a:xfrm>
          <a:off x="830794" y="1334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47140</xdr:rowOff>
    </xdr:from>
    <xdr:to>
      <xdr:col>6</xdr:col>
      <xdr:colOff>511175</xdr:colOff>
      <xdr:row>98</xdr:row>
      <xdr:rowOff>53037</xdr:rowOff>
    </xdr:to>
    <xdr:cxnSp macro="">
      <xdr:nvCxnSpPr>
        <xdr:cNvPr id="231" name="直線コネクタ 230"/>
        <xdr:cNvCxnSpPr/>
      </xdr:nvCxnSpPr>
      <xdr:spPr>
        <a:xfrm flipV="1">
          <a:off x="3797300" y="16677790"/>
          <a:ext cx="8382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2" name="衛生費平均値テキスト"/>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22817</xdr:rowOff>
    </xdr:from>
    <xdr:to>
      <xdr:col>5</xdr:col>
      <xdr:colOff>358775</xdr:colOff>
      <xdr:row>98</xdr:row>
      <xdr:rowOff>53037</xdr:rowOff>
    </xdr:to>
    <xdr:cxnSp macro="">
      <xdr:nvCxnSpPr>
        <xdr:cNvPr id="234" name="直線コネクタ 233"/>
        <xdr:cNvCxnSpPr/>
      </xdr:nvCxnSpPr>
      <xdr:spPr>
        <a:xfrm>
          <a:off x="2908300" y="16824917"/>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27119</xdr:rowOff>
    </xdr:from>
    <xdr:ext cx="534377" cy="259045"/>
    <xdr:sp macro="" textlink="">
      <xdr:nvSpPr>
        <xdr:cNvPr id="236" name="テキスト ボックス 235"/>
        <xdr:cNvSpPr txBox="1"/>
      </xdr:nvSpPr>
      <xdr:spPr>
        <a:xfrm>
          <a:off x="3530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22817</xdr:rowOff>
    </xdr:from>
    <xdr:to>
      <xdr:col>4</xdr:col>
      <xdr:colOff>155575</xdr:colOff>
      <xdr:row>98</xdr:row>
      <xdr:rowOff>33699</xdr:rowOff>
    </xdr:to>
    <xdr:cxnSp macro="">
      <xdr:nvCxnSpPr>
        <xdr:cNvPr id="237" name="直線コネクタ 236"/>
        <xdr:cNvCxnSpPr/>
      </xdr:nvCxnSpPr>
      <xdr:spPr>
        <a:xfrm flipV="1">
          <a:off x="2019300" y="1682491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1739</xdr:rowOff>
    </xdr:from>
    <xdr:to>
      <xdr:col>2</xdr:col>
      <xdr:colOff>638175</xdr:colOff>
      <xdr:row>98</xdr:row>
      <xdr:rowOff>33699</xdr:rowOff>
    </xdr:to>
    <xdr:cxnSp macro="">
      <xdr:nvCxnSpPr>
        <xdr:cNvPr id="240" name="直線コネクタ 239"/>
        <xdr:cNvCxnSpPr/>
      </xdr:nvCxnSpPr>
      <xdr:spPr>
        <a:xfrm>
          <a:off x="1130300" y="16803839"/>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24627</xdr:rowOff>
    </xdr:from>
    <xdr:ext cx="534377" cy="259045"/>
    <xdr:sp macro="" textlink="">
      <xdr:nvSpPr>
        <xdr:cNvPr id="242" name="テキスト ボックス 241"/>
        <xdr:cNvSpPr txBox="1"/>
      </xdr:nvSpPr>
      <xdr:spPr>
        <a:xfrm>
          <a:off x="1752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24672</xdr:rowOff>
    </xdr:from>
    <xdr:ext cx="534377" cy="259045"/>
    <xdr:sp macro="" textlink="">
      <xdr:nvSpPr>
        <xdr:cNvPr id="244" name="テキスト ボックス 243"/>
        <xdr:cNvSpPr txBox="1"/>
      </xdr:nvSpPr>
      <xdr:spPr>
        <a:xfrm>
          <a:off x="863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167790</xdr:rowOff>
    </xdr:from>
    <xdr:to>
      <xdr:col>6</xdr:col>
      <xdr:colOff>561975</xdr:colOff>
      <xdr:row>97</xdr:row>
      <xdr:rowOff>97940</xdr:rowOff>
    </xdr:to>
    <xdr:sp macro="" textlink="">
      <xdr:nvSpPr>
        <xdr:cNvPr id="250" name="円/楕円 249"/>
        <xdr:cNvSpPr/>
      </xdr:nvSpPr>
      <xdr:spPr>
        <a:xfrm>
          <a:off x="4584700" y="166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19217</xdr:rowOff>
    </xdr:from>
    <xdr:ext cx="534377" cy="259045"/>
    <xdr:sp macro="" textlink="">
      <xdr:nvSpPr>
        <xdr:cNvPr id="251" name="衛生費該当値テキスト"/>
        <xdr:cNvSpPr txBox="1"/>
      </xdr:nvSpPr>
      <xdr:spPr>
        <a:xfrm>
          <a:off x="4686300" y="164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2237</xdr:rowOff>
    </xdr:from>
    <xdr:to>
      <xdr:col>5</xdr:col>
      <xdr:colOff>409575</xdr:colOff>
      <xdr:row>98</xdr:row>
      <xdr:rowOff>103837</xdr:rowOff>
    </xdr:to>
    <xdr:sp macro="" textlink="">
      <xdr:nvSpPr>
        <xdr:cNvPr id="252" name="円/楕円 251"/>
        <xdr:cNvSpPr/>
      </xdr:nvSpPr>
      <xdr:spPr>
        <a:xfrm>
          <a:off x="3746500" y="168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94964</xdr:rowOff>
    </xdr:from>
    <xdr:ext cx="534377" cy="259045"/>
    <xdr:sp macro="" textlink="">
      <xdr:nvSpPr>
        <xdr:cNvPr id="253" name="テキスト ボックス 252"/>
        <xdr:cNvSpPr txBox="1"/>
      </xdr:nvSpPr>
      <xdr:spPr>
        <a:xfrm>
          <a:off x="3530111" y="168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143467</xdr:rowOff>
    </xdr:from>
    <xdr:to>
      <xdr:col>4</xdr:col>
      <xdr:colOff>206375</xdr:colOff>
      <xdr:row>98</xdr:row>
      <xdr:rowOff>73617</xdr:rowOff>
    </xdr:to>
    <xdr:sp macro="" textlink="">
      <xdr:nvSpPr>
        <xdr:cNvPr id="254" name="円/楕円 253"/>
        <xdr:cNvSpPr/>
      </xdr:nvSpPr>
      <xdr:spPr>
        <a:xfrm>
          <a:off x="2857500" y="167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64744</xdr:rowOff>
    </xdr:from>
    <xdr:ext cx="534377" cy="259045"/>
    <xdr:sp macro="" textlink="">
      <xdr:nvSpPr>
        <xdr:cNvPr id="255" name="テキスト ボックス 254"/>
        <xdr:cNvSpPr txBox="1"/>
      </xdr:nvSpPr>
      <xdr:spPr>
        <a:xfrm>
          <a:off x="2641111" y="168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154349</xdr:rowOff>
    </xdr:from>
    <xdr:to>
      <xdr:col>3</xdr:col>
      <xdr:colOff>3175</xdr:colOff>
      <xdr:row>98</xdr:row>
      <xdr:rowOff>84499</xdr:rowOff>
    </xdr:to>
    <xdr:sp macro="" textlink="">
      <xdr:nvSpPr>
        <xdr:cNvPr id="256" name="円/楕円 255"/>
        <xdr:cNvSpPr/>
      </xdr:nvSpPr>
      <xdr:spPr>
        <a:xfrm>
          <a:off x="1968500" y="167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75626</xdr:rowOff>
    </xdr:from>
    <xdr:ext cx="534377" cy="259045"/>
    <xdr:sp macro="" textlink="">
      <xdr:nvSpPr>
        <xdr:cNvPr id="257" name="テキスト ボックス 256"/>
        <xdr:cNvSpPr txBox="1"/>
      </xdr:nvSpPr>
      <xdr:spPr>
        <a:xfrm>
          <a:off x="1752111" y="168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122389</xdr:rowOff>
    </xdr:from>
    <xdr:to>
      <xdr:col>1</xdr:col>
      <xdr:colOff>485775</xdr:colOff>
      <xdr:row>98</xdr:row>
      <xdr:rowOff>52539</xdr:rowOff>
    </xdr:to>
    <xdr:sp macro="" textlink="">
      <xdr:nvSpPr>
        <xdr:cNvPr id="258" name="円/楕円 257"/>
        <xdr:cNvSpPr/>
      </xdr:nvSpPr>
      <xdr:spPr>
        <a:xfrm>
          <a:off x="10795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43666</xdr:rowOff>
    </xdr:from>
    <xdr:ext cx="534377" cy="259045"/>
    <xdr:sp macro="" textlink="">
      <xdr:nvSpPr>
        <xdr:cNvPr id="259" name="テキスト ボックス 258"/>
        <xdr:cNvSpPr txBox="1"/>
      </xdr:nvSpPr>
      <xdr:spPr>
        <a:xfrm>
          <a:off x="863111" y="168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39116</xdr:rowOff>
    </xdr:from>
    <xdr:to>
      <xdr:col>15</xdr:col>
      <xdr:colOff>180975</xdr:colOff>
      <xdr:row>37</xdr:row>
      <xdr:rowOff>42164</xdr:rowOff>
    </xdr:to>
    <xdr:cxnSp macro="">
      <xdr:nvCxnSpPr>
        <xdr:cNvPr id="288" name="直線コネクタ 287"/>
        <xdr:cNvCxnSpPr/>
      </xdr:nvCxnSpPr>
      <xdr:spPr>
        <a:xfrm>
          <a:off x="9639300" y="638276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5605</xdr:rowOff>
    </xdr:from>
    <xdr:ext cx="378565" cy="259045"/>
    <xdr:sp macro="" textlink="">
      <xdr:nvSpPr>
        <xdr:cNvPr id="289"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139700</xdr:rowOff>
    </xdr:from>
    <xdr:to>
      <xdr:col>14</xdr:col>
      <xdr:colOff>28575</xdr:colOff>
      <xdr:row>37</xdr:row>
      <xdr:rowOff>39116</xdr:rowOff>
    </xdr:to>
    <xdr:cxnSp macro="">
      <xdr:nvCxnSpPr>
        <xdr:cNvPr id="291" name="直線コネクタ 290"/>
        <xdr:cNvCxnSpPr/>
      </xdr:nvCxnSpPr>
      <xdr:spPr>
        <a:xfrm>
          <a:off x="8750300" y="631190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116078</xdr:rowOff>
    </xdr:from>
    <xdr:to>
      <xdr:col>12</xdr:col>
      <xdr:colOff>511175</xdr:colOff>
      <xdr:row>36</xdr:row>
      <xdr:rowOff>139700</xdr:rowOff>
    </xdr:to>
    <xdr:cxnSp macro="">
      <xdr:nvCxnSpPr>
        <xdr:cNvPr id="294" name="直線コネクタ 293"/>
        <xdr:cNvCxnSpPr/>
      </xdr:nvCxnSpPr>
      <xdr:spPr>
        <a:xfrm>
          <a:off x="7861300" y="62882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73787</xdr:rowOff>
    </xdr:from>
    <xdr:to>
      <xdr:col>11</xdr:col>
      <xdr:colOff>307975</xdr:colOff>
      <xdr:row>36</xdr:row>
      <xdr:rowOff>116078</xdr:rowOff>
    </xdr:to>
    <xdr:cxnSp macro="">
      <xdr:nvCxnSpPr>
        <xdr:cNvPr id="297" name="直線コネクタ 296"/>
        <xdr:cNvCxnSpPr/>
      </xdr:nvCxnSpPr>
      <xdr:spPr>
        <a:xfrm>
          <a:off x="6972300" y="5903087"/>
          <a:ext cx="889000" cy="3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162814</xdr:rowOff>
    </xdr:from>
    <xdr:to>
      <xdr:col>15</xdr:col>
      <xdr:colOff>231775</xdr:colOff>
      <xdr:row>37</xdr:row>
      <xdr:rowOff>92964</xdr:rowOff>
    </xdr:to>
    <xdr:sp macro="" textlink="">
      <xdr:nvSpPr>
        <xdr:cNvPr id="307" name="円/楕円 306"/>
        <xdr:cNvSpPr/>
      </xdr:nvSpPr>
      <xdr:spPr>
        <a:xfrm>
          <a:off x="104267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14241</xdr:rowOff>
    </xdr:from>
    <xdr:ext cx="378565" cy="259045"/>
    <xdr:sp macro="" textlink="">
      <xdr:nvSpPr>
        <xdr:cNvPr id="308" name="労働費該当値テキスト"/>
        <xdr:cNvSpPr txBox="1"/>
      </xdr:nvSpPr>
      <xdr:spPr>
        <a:xfrm>
          <a:off x="10528300" y="618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159766</xdr:rowOff>
    </xdr:from>
    <xdr:to>
      <xdr:col>14</xdr:col>
      <xdr:colOff>79375</xdr:colOff>
      <xdr:row>37</xdr:row>
      <xdr:rowOff>89916</xdr:rowOff>
    </xdr:to>
    <xdr:sp macro="" textlink="">
      <xdr:nvSpPr>
        <xdr:cNvPr id="309" name="円/楕円 308"/>
        <xdr:cNvSpPr/>
      </xdr:nvSpPr>
      <xdr:spPr>
        <a:xfrm>
          <a:off x="958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106443</xdr:rowOff>
    </xdr:from>
    <xdr:ext cx="378565" cy="259045"/>
    <xdr:sp macro="" textlink="">
      <xdr:nvSpPr>
        <xdr:cNvPr id="310" name="テキスト ボックス 309"/>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88900</xdr:rowOff>
    </xdr:from>
    <xdr:to>
      <xdr:col>12</xdr:col>
      <xdr:colOff>561975</xdr:colOff>
      <xdr:row>37</xdr:row>
      <xdr:rowOff>19050</xdr:rowOff>
    </xdr:to>
    <xdr:sp macro="" textlink="">
      <xdr:nvSpPr>
        <xdr:cNvPr id="311" name="円/楕円 310"/>
        <xdr:cNvSpPr/>
      </xdr:nvSpPr>
      <xdr:spPr>
        <a:xfrm>
          <a:off x="869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35577</xdr:rowOff>
    </xdr:from>
    <xdr:ext cx="469744" cy="259045"/>
    <xdr:sp macro="" textlink="">
      <xdr:nvSpPr>
        <xdr:cNvPr id="312" name="テキスト ボックス 311"/>
        <xdr:cNvSpPr txBox="1"/>
      </xdr:nvSpPr>
      <xdr:spPr>
        <a:xfrm>
          <a:off x="8515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65278</xdr:rowOff>
    </xdr:from>
    <xdr:to>
      <xdr:col>11</xdr:col>
      <xdr:colOff>358775</xdr:colOff>
      <xdr:row>36</xdr:row>
      <xdr:rowOff>166878</xdr:rowOff>
    </xdr:to>
    <xdr:sp macro="" textlink="">
      <xdr:nvSpPr>
        <xdr:cNvPr id="313" name="円/楕円 312"/>
        <xdr:cNvSpPr/>
      </xdr:nvSpPr>
      <xdr:spPr>
        <a:xfrm>
          <a:off x="7810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11955</xdr:rowOff>
    </xdr:from>
    <xdr:ext cx="469744" cy="259045"/>
    <xdr:sp macro="" textlink="">
      <xdr:nvSpPr>
        <xdr:cNvPr id="314" name="テキスト ボックス 313"/>
        <xdr:cNvSpPr txBox="1"/>
      </xdr:nvSpPr>
      <xdr:spPr>
        <a:xfrm>
          <a:off x="7626427" y="601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22987</xdr:rowOff>
    </xdr:from>
    <xdr:to>
      <xdr:col>10</xdr:col>
      <xdr:colOff>155575</xdr:colOff>
      <xdr:row>34</xdr:row>
      <xdr:rowOff>124587</xdr:rowOff>
    </xdr:to>
    <xdr:sp macro="" textlink="">
      <xdr:nvSpPr>
        <xdr:cNvPr id="315" name="円/楕円 314"/>
        <xdr:cNvSpPr/>
      </xdr:nvSpPr>
      <xdr:spPr>
        <a:xfrm>
          <a:off x="6921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141114</xdr:rowOff>
    </xdr:from>
    <xdr:ext cx="469744" cy="259045"/>
    <xdr:sp macro="" textlink="">
      <xdr:nvSpPr>
        <xdr:cNvPr id="316" name="テキスト ボックス 315"/>
        <xdr:cNvSpPr txBox="1"/>
      </xdr:nvSpPr>
      <xdr:spPr>
        <a:xfrm>
          <a:off x="6737427"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28666</xdr:rowOff>
    </xdr:from>
    <xdr:to>
      <xdr:col>15</xdr:col>
      <xdr:colOff>180975</xdr:colOff>
      <xdr:row>51</xdr:row>
      <xdr:rowOff>121738</xdr:rowOff>
    </xdr:to>
    <xdr:cxnSp macro="">
      <xdr:nvCxnSpPr>
        <xdr:cNvPr id="347" name="直線コネクタ 346"/>
        <xdr:cNvCxnSpPr/>
      </xdr:nvCxnSpPr>
      <xdr:spPr>
        <a:xfrm flipV="1">
          <a:off x="9639300" y="8601166"/>
          <a:ext cx="8382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145704</xdr:rowOff>
    </xdr:from>
    <xdr:ext cx="378565" cy="259045"/>
    <xdr:sp macro="" textlink="">
      <xdr:nvSpPr>
        <xdr:cNvPr id="348" name="農林水産業費平均値テキスト"/>
        <xdr:cNvSpPr txBox="1"/>
      </xdr:nvSpPr>
      <xdr:spPr>
        <a:xfrm>
          <a:off x="10528300" y="9746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121738</xdr:rowOff>
    </xdr:from>
    <xdr:to>
      <xdr:col>14</xdr:col>
      <xdr:colOff>28575</xdr:colOff>
      <xdr:row>52</xdr:row>
      <xdr:rowOff>9072</xdr:rowOff>
    </xdr:to>
    <xdr:cxnSp macro="">
      <xdr:nvCxnSpPr>
        <xdr:cNvPr id="350" name="直線コネクタ 349"/>
        <xdr:cNvCxnSpPr/>
      </xdr:nvCxnSpPr>
      <xdr:spPr>
        <a:xfrm flipV="1">
          <a:off x="8750300" y="88656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57</xdr:row>
      <xdr:rowOff>98351</xdr:rowOff>
    </xdr:from>
    <xdr:ext cx="378565" cy="259045"/>
    <xdr:sp macro="" textlink="">
      <xdr:nvSpPr>
        <xdr:cNvPr id="352" name="テキスト ボックス 351"/>
        <xdr:cNvSpPr txBox="1"/>
      </xdr:nvSpPr>
      <xdr:spPr>
        <a:xfrm>
          <a:off x="9450017" y="987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9072</xdr:rowOff>
    </xdr:from>
    <xdr:to>
      <xdr:col>12</xdr:col>
      <xdr:colOff>511175</xdr:colOff>
      <xdr:row>52</xdr:row>
      <xdr:rowOff>93980</xdr:rowOff>
    </xdr:to>
    <xdr:cxnSp macro="">
      <xdr:nvCxnSpPr>
        <xdr:cNvPr id="353" name="直線コネクタ 352"/>
        <xdr:cNvCxnSpPr/>
      </xdr:nvCxnSpPr>
      <xdr:spPr>
        <a:xfrm flipV="1">
          <a:off x="7861300" y="89244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57</xdr:row>
      <xdr:rowOff>78757</xdr:rowOff>
    </xdr:from>
    <xdr:ext cx="378565" cy="259045"/>
    <xdr:sp macro="" textlink="">
      <xdr:nvSpPr>
        <xdr:cNvPr id="355" name="テキスト ボックス 354"/>
        <xdr:cNvSpPr txBox="1"/>
      </xdr:nvSpPr>
      <xdr:spPr>
        <a:xfrm>
          <a:off x="8561017" y="9851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93980</xdr:rowOff>
    </xdr:from>
    <xdr:to>
      <xdr:col>11</xdr:col>
      <xdr:colOff>307975</xdr:colOff>
      <xdr:row>53</xdr:row>
      <xdr:rowOff>17235</xdr:rowOff>
    </xdr:to>
    <xdr:cxnSp macro="">
      <xdr:nvCxnSpPr>
        <xdr:cNvPr id="356" name="直線コネクタ 355"/>
        <xdr:cNvCxnSpPr/>
      </xdr:nvCxnSpPr>
      <xdr:spPr>
        <a:xfrm flipV="1">
          <a:off x="6972300" y="9009380"/>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57</xdr:row>
      <xdr:rowOff>131008</xdr:rowOff>
    </xdr:from>
    <xdr:ext cx="378565" cy="259045"/>
    <xdr:sp macro="" textlink="">
      <xdr:nvSpPr>
        <xdr:cNvPr id="358" name="テキスト ボックス 357"/>
        <xdr:cNvSpPr txBox="1"/>
      </xdr:nvSpPr>
      <xdr:spPr>
        <a:xfrm>
          <a:off x="7672017" y="990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57</xdr:row>
      <xdr:rowOff>137540</xdr:rowOff>
    </xdr:from>
    <xdr:ext cx="378565" cy="259045"/>
    <xdr:sp macro="" textlink="">
      <xdr:nvSpPr>
        <xdr:cNvPr id="360" name="テキスト ボックス 359"/>
        <xdr:cNvSpPr txBox="1"/>
      </xdr:nvSpPr>
      <xdr:spPr>
        <a:xfrm>
          <a:off x="6783017" y="991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149316</xdr:rowOff>
    </xdr:from>
    <xdr:to>
      <xdr:col>15</xdr:col>
      <xdr:colOff>231775</xdr:colOff>
      <xdr:row>50</xdr:row>
      <xdr:rowOff>79466</xdr:rowOff>
    </xdr:to>
    <xdr:sp macro="" textlink="">
      <xdr:nvSpPr>
        <xdr:cNvPr id="366" name="円/楕円 365"/>
        <xdr:cNvSpPr/>
      </xdr:nvSpPr>
      <xdr:spPr>
        <a:xfrm>
          <a:off x="10426700" y="85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102343</xdr:rowOff>
    </xdr:from>
    <xdr:ext cx="378565" cy="259045"/>
    <xdr:sp macro="" textlink="">
      <xdr:nvSpPr>
        <xdr:cNvPr id="367" name="農林水産業費該当値テキスト"/>
        <xdr:cNvSpPr txBox="1"/>
      </xdr:nvSpPr>
      <xdr:spPr>
        <a:xfrm>
          <a:off x="10528300" y="850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70938</xdr:rowOff>
    </xdr:from>
    <xdr:to>
      <xdr:col>14</xdr:col>
      <xdr:colOff>79375</xdr:colOff>
      <xdr:row>52</xdr:row>
      <xdr:rowOff>1088</xdr:rowOff>
    </xdr:to>
    <xdr:sp macro="" textlink="">
      <xdr:nvSpPr>
        <xdr:cNvPr id="368" name="円/楕円 367"/>
        <xdr:cNvSpPr/>
      </xdr:nvSpPr>
      <xdr:spPr>
        <a:xfrm>
          <a:off x="9588500" y="88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50</xdr:row>
      <xdr:rowOff>17615</xdr:rowOff>
    </xdr:from>
    <xdr:ext cx="378565" cy="259045"/>
    <xdr:sp macro="" textlink="">
      <xdr:nvSpPr>
        <xdr:cNvPr id="369" name="テキスト ボックス 368"/>
        <xdr:cNvSpPr txBox="1"/>
      </xdr:nvSpPr>
      <xdr:spPr>
        <a:xfrm>
          <a:off x="9450017" y="8590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129722</xdr:rowOff>
    </xdr:from>
    <xdr:to>
      <xdr:col>12</xdr:col>
      <xdr:colOff>561975</xdr:colOff>
      <xdr:row>52</xdr:row>
      <xdr:rowOff>59872</xdr:rowOff>
    </xdr:to>
    <xdr:sp macro="" textlink="">
      <xdr:nvSpPr>
        <xdr:cNvPr id="370" name="円/楕円 369"/>
        <xdr:cNvSpPr/>
      </xdr:nvSpPr>
      <xdr:spPr>
        <a:xfrm>
          <a:off x="8699500" y="88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50</xdr:row>
      <xdr:rowOff>76399</xdr:rowOff>
    </xdr:from>
    <xdr:ext cx="378565" cy="259045"/>
    <xdr:sp macro="" textlink="">
      <xdr:nvSpPr>
        <xdr:cNvPr id="371" name="テキスト ボックス 370"/>
        <xdr:cNvSpPr txBox="1"/>
      </xdr:nvSpPr>
      <xdr:spPr>
        <a:xfrm>
          <a:off x="8561017" y="86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43180</xdr:rowOff>
    </xdr:from>
    <xdr:to>
      <xdr:col>11</xdr:col>
      <xdr:colOff>358775</xdr:colOff>
      <xdr:row>52</xdr:row>
      <xdr:rowOff>144780</xdr:rowOff>
    </xdr:to>
    <xdr:sp macro="" textlink="">
      <xdr:nvSpPr>
        <xdr:cNvPr id="372" name="円/楕円 371"/>
        <xdr:cNvSpPr/>
      </xdr:nvSpPr>
      <xdr:spPr>
        <a:xfrm>
          <a:off x="7810500" y="89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50</xdr:row>
      <xdr:rowOff>161307</xdr:rowOff>
    </xdr:from>
    <xdr:ext cx="378565" cy="259045"/>
    <xdr:sp macro="" textlink="">
      <xdr:nvSpPr>
        <xdr:cNvPr id="373" name="テキスト ボックス 372"/>
        <xdr:cNvSpPr txBox="1"/>
      </xdr:nvSpPr>
      <xdr:spPr>
        <a:xfrm>
          <a:off x="7672017" y="8733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137885</xdr:rowOff>
    </xdr:from>
    <xdr:to>
      <xdr:col>10</xdr:col>
      <xdr:colOff>155575</xdr:colOff>
      <xdr:row>53</xdr:row>
      <xdr:rowOff>68035</xdr:rowOff>
    </xdr:to>
    <xdr:sp macro="" textlink="">
      <xdr:nvSpPr>
        <xdr:cNvPr id="374" name="円/楕円 373"/>
        <xdr:cNvSpPr/>
      </xdr:nvSpPr>
      <xdr:spPr>
        <a:xfrm>
          <a:off x="6921500" y="90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51</xdr:row>
      <xdr:rowOff>84562</xdr:rowOff>
    </xdr:from>
    <xdr:ext cx="378565" cy="259045"/>
    <xdr:sp macro="" textlink="">
      <xdr:nvSpPr>
        <xdr:cNvPr id="375" name="テキスト ボックス 374"/>
        <xdr:cNvSpPr txBox="1"/>
      </xdr:nvSpPr>
      <xdr:spPr>
        <a:xfrm>
          <a:off x="6783017" y="8828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8896</xdr:rowOff>
    </xdr:from>
    <xdr:to>
      <xdr:col>15</xdr:col>
      <xdr:colOff>180975</xdr:colOff>
      <xdr:row>78</xdr:row>
      <xdr:rowOff>33720</xdr:rowOff>
    </xdr:to>
    <xdr:cxnSp macro="">
      <xdr:nvCxnSpPr>
        <xdr:cNvPr id="402" name="直線コネクタ 401"/>
        <xdr:cNvCxnSpPr/>
      </xdr:nvCxnSpPr>
      <xdr:spPr>
        <a:xfrm>
          <a:off x="9639300" y="13381996"/>
          <a:ext cx="8382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78356</xdr:rowOff>
    </xdr:from>
    <xdr:ext cx="469744" cy="259045"/>
    <xdr:sp macro="" textlink="">
      <xdr:nvSpPr>
        <xdr:cNvPr id="403" name="商工費平均値テキスト"/>
        <xdr:cNvSpPr txBox="1"/>
      </xdr:nvSpPr>
      <xdr:spPr>
        <a:xfrm>
          <a:off x="10528300" y="13108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8896</xdr:rowOff>
    </xdr:from>
    <xdr:to>
      <xdr:col>14</xdr:col>
      <xdr:colOff>28575</xdr:colOff>
      <xdr:row>78</xdr:row>
      <xdr:rowOff>31161</xdr:rowOff>
    </xdr:to>
    <xdr:cxnSp macro="">
      <xdr:nvCxnSpPr>
        <xdr:cNvPr id="405" name="直線コネクタ 404"/>
        <xdr:cNvCxnSpPr/>
      </xdr:nvCxnSpPr>
      <xdr:spPr>
        <a:xfrm flipV="1">
          <a:off x="8750300" y="13381996"/>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154357</xdr:rowOff>
    </xdr:from>
    <xdr:ext cx="469744" cy="259045"/>
    <xdr:sp macro="" textlink="">
      <xdr:nvSpPr>
        <xdr:cNvPr id="407" name="テキスト ボックス 406"/>
        <xdr:cNvSpPr txBox="1"/>
      </xdr:nvSpPr>
      <xdr:spPr>
        <a:xfrm>
          <a:off x="9404427"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153141</xdr:rowOff>
    </xdr:from>
    <xdr:to>
      <xdr:col>12</xdr:col>
      <xdr:colOff>511175</xdr:colOff>
      <xdr:row>78</xdr:row>
      <xdr:rowOff>31161</xdr:rowOff>
    </xdr:to>
    <xdr:cxnSp macro="">
      <xdr:nvCxnSpPr>
        <xdr:cNvPr id="408" name="直線コネクタ 407"/>
        <xdr:cNvCxnSpPr/>
      </xdr:nvCxnSpPr>
      <xdr:spPr>
        <a:xfrm>
          <a:off x="7861300" y="13354791"/>
          <a:ext cx="889000" cy="4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167891</xdr:rowOff>
    </xdr:from>
    <xdr:ext cx="469744" cy="259045"/>
    <xdr:sp macro="" textlink="">
      <xdr:nvSpPr>
        <xdr:cNvPr id="410" name="テキスト ボックス 409"/>
        <xdr:cNvSpPr txBox="1"/>
      </xdr:nvSpPr>
      <xdr:spPr>
        <a:xfrm>
          <a:off x="8515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153141</xdr:rowOff>
    </xdr:from>
    <xdr:to>
      <xdr:col>11</xdr:col>
      <xdr:colOff>307975</xdr:colOff>
      <xdr:row>78</xdr:row>
      <xdr:rowOff>26726</xdr:rowOff>
    </xdr:to>
    <xdr:cxnSp macro="">
      <xdr:nvCxnSpPr>
        <xdr:cNvPr id="411" name="直線コネクタ 410"/>
        <xdr:cNvCxnSpPr/>
      </xdr:nvCxnSpPr>
      <xdr:spPr>
        <a:xfrm flipV="1">
          <a:off x="6972300" y="13354791"/>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160484</xdr:rowOff>
    </xdr:from>
    <xdr:ext cx="469744" cy="259045"/>
    <xdr:sp macro="" textlink="">
      <xdr:nvSpPr>
        <xdr:cNvPr id="413" name="テキスト ボックス 412"/>
        <xdr:cNvSpPr txBox="1"/>
      </xdr:nvSpPr>
      <xdr:spPr>
        <a:xfrm>
          <a:off x="7626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145031</xdr:rowOff>
    </xdr:from>
    <xdr:ext cx="469744" cy="259045"/>
    <xdr:sp macro="" textlink="">
      <xdr:nvSpPr>
        <xdr:cNvPr id="415" name="テキスト ボックス 414"/>
        <xdr:cNvSpPr txBox="1"/>
      </xdr:nvSpPr>
      <xdr:spPr>
        <a:xfrm>
          <a:off x="6737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154370</xdr:rowOff>
    </xdr:from>
    <xdr:to>
      <xdr:col>15</xdr:col>
      <xdr:colOff>231775</xdr:colOff>
      <xdr:row>78</xdr:row>
      <xdr:rowOff>84520</xdr:rowOff>
    </xdr:to>
    <xdr:sp macro="" textlink="">
      <xdr:nvSpPr>
        <xdr:cNvPr id="421" name="円/楕円 420"/>
        <xdr:cNvSpPr/>
      </xdr:nvSpPr>
      <xdr:spPr>
        <a:xfrm>
          <a:off x="104267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69297</xdr:rowOff>
    </xdr:from>
    <xdr:ext cx="469744" cy="259045"/>
    <xdr:sp macro="" textlink="">
      <xdr:nvSpPr>
        <xdr:cNvPr id="422" name="商工費該当値テキスト"/>
        <xdr:cNvSpPr txBox="1"/>
      </xdr:nvSpPr>
      <xdr:spPr>
        <a:xfrm>
          <a:off x="10528300" y="132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129546</xdr:rowOff>
    </xdr:from>
    <xdr:to>
      <xdr:col>14</xdr:col>
      <xdr:colOff>79375</xdr:colOff>
      <xdr:row>78</xdr:row>
      <xdr:rowOff>59696</xdr:rowOff>
    </xdr:to>
    <xdr:sp macro="" textlink="">
      <xdr:nvSpPr>
        <xdr:cNvPr id="423" name="円/楕円 422"/>
        <xdr:cNvSpPr/>
      </xdr:nvSpPr>
      <xdr:spPr>
        <a:xfrm>
          <a:off x="9588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50823</xdr:rowOff>
    </xdr:from>
    <xdr:ext cx="469744" cy="259045"/>
    <xdr:sp macro="" textlink="">
      <xdr:nvSpPr>
        <xdr:cNvPr id="424" name="テキスト ボックス 423"/>
        <xdr:cNvSpPr txBox="1"/>
      </xdr:nvSpPr>
      <xdr:spPr>
        <a:xfrm>
          <a:off x="9404427"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151811</xdr:rowOff>
    </xdr:from>
    <xdr:to>
      <xdr:col>12</xdr:col>
      <xdr:colOff>561975</xdr:colOff>
      <xdr:row>78</xdr:row>
      <xdr:rowOff>81961</xdr:rowOff>
    </xdr:to>
    <xdr:sp macro="" textlink="">
      <xdr:nvSpPr>
        <xdr:cNvPr id="425" name="円/楕円 424"/>
        <xdr:cNvSpPr/>
      </xdr:nvSpPr>
      <xdr:spPr>
        <a:xfrm>
          <a:off x="8699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73088</xdr:rowOff>
    </xdr:from>
    <xdr:ext cx="469744" cy="259045"/>
    <xdr:sp macro="" textlink="">
      <xdr:nvSpPr>
        <xdr:cNvPr id="426" name="テキスト ボックス 425"/>
        <xdr:cNvSpPr txBox="1"/>
      </xdr:nvSpPr>
      <xdr:spPr>
        <a:xfrm>
          <a:off x="8515427"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102341</xdr:rowOff>
    </xdr:from>
    <xdr:to>
      <xdr:col>11</xdr:col>
      <xdr:colOff>358775</xdr:colOff>
      <xdr:row>78</xdr:row>
      <xdr:rowOff>32491</xdr:rowOff>
    </xdr:to>
    <xdr:sp macro="" textlink="">
      <xdr:nvSpPr>
        <xdr:cNvPr id="427" name="円/楕円 426"/>
        <xdr:cNvSpPr/>
      </xdr:nvSpPr>
      <xdr:spPr>
        <a:xfrm>
          <a:off x="78105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23618</xdr:rowOff>
    </xdr:from>
    <xdr:ext cx="469744" cy="259045"/>
    <xdr:sp macro="" textlink="">
      <xdr:nvSpPr>
        <xdr:cNvPr id="428" name="テキスト ボックス 427"/>
        <xdr:cNvSpPr txBox="1"/>
      </xdr:nvSpPr>
      <xdr:spPr>
        <a:xfrm>
          <a:off x="7626427" y="133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147376</xdr:rowOff>
    </xdr:from>
    <xdr:to>
      <xdr:col>10</xdr:col>
      <xdr:colOff>155575</xdr:colOff>
      <xdr:row>78</xdr:row>
      <xdr:rowOff>77526</xdr:rowOff>
    </xdr:to>
    <xdr:sp macro="" textlink="">
      <xdr:nvSpPr>
        <xdr:cNvPr id="429" name="円/楕円 428"/>
        <xdr:cNvSpPr/>
      </xdr:nvSpPr>
      <xdr:spPr>
        <a:xfrm>
          <a:off x="6921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68653</xdr:rowOff>
    </xdr:from>
    <xdr:ext cx="469744" cy="259045"/>
    <xdr:sp macro="" textlink="">
      <xdr:nvSpPr>
        <xdr:cNvPr id="430" name="テキスト ボックス 429"/>
        <xdr:cNvSpPr txBox="1"/>
      </xdr:nvSpPr>
      <xdr:spPr>
        <a:xfrm>
          <a:off x="6737427"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142923</xdr:rowOff>
    </xdr:from>
    <xdr:to>
      <xdr:col>15</xdr:col>
      <xdr:colOff>180975</xdr:colOff>
      <xdr:row>98</xdr:row>
      <xdr:rowOff>32479</xdr:rowOff>
    </xdr:to>
    <xdr:cxnSp macro="">
      <xdr:nvCxnSpPr>
        <xdr:cNvPr id="459" name="直線コネクタ 458"/>
        <xdr:cNvCxnSpPr/>
      </xdr:nvCxnSpPr>
      <xdr:spPr>
        <a:xfrm flipV="1">
          <a:off x="9639300" y="16773573"/>
          <a:ext cx="838200" cy="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0"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91328</xdr:rowOff>
    </xdr:from>
    <xdr:to>
      <xdr:col>14</xdr:col>
      <xdr:colOff>28575</xdr:colOff>
      <xdr:row>98</xdr:row>
      <xdr:rowOff>32479</xdr:rowOff>
    </xdr:to>
    <xdr:cxnSp macro="">
      <xdr:nvCxnSpPr>
        <xdr:cNvPr id="462" name="直線コネクタ 461"/>
        <xdr:cNvCxnSpPr/>
      </xdr:nvCxnSpPr>
      <xdr:spPr>
        <a:xfrm>
          <a:off x="8750300" y="16721978"/>
          <a:ext cx="889000" cy="1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8709</xdr:rowOff>
    </xdr:from>
    <xdr:ext cx="534377" cy="259045"/>
    <xdr:sp macro="" textlink="">
      <xdr:nvSpPr>
        <xdr:cNvPr id="464" name="テキスト ボックス 463"/>
        <xdr:cNvSpPr txBox="1"/>
      </xdr:nvSpPr>
      <xdr:spPr>
        <a:xfrm>
          <a:off x="9372111" y="164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91328</xdr:rowOff>
    </xdr:from>
    <xdr:to>
      <xdr:col>12</xdr:col>
      <xdr:colOff>511175</xdr:colOff>
      <xdr:row>97</xdr:row>
      <xdr:rowOff>169906</xdr:rowOff>
    </xdr:to>
    <xdr:cxnSp macro="">
      <xdr:nvCxnSpPr>
        <xdr:cNvPr id="465" name="直線コネクタ 464"/>
        <xdr:cNvCxnSpPr/>
      </xdr:nvCxnSpPr>
      <xdr:spPr>
        <a:xfrm flipV="1">
          <a:off x="7861300" y="16721978"/>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156298</xdr:rowOff>
    </xdr:from>
    <xdr:ext cx="534377" cy="259045"/>
    <xdr:sp macro="" textlink="">
      <xdr:nvSpPr>
        <xdr:cNvPr id="467" name="テキスト ボックス 466"/>
        <xdr:cNvSpPr txBox="1"/>
      </xdr:nvSpPr>
      <xdr:spPr>
        <a:xfrm>
          <a:off x="8483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145080</xdr:rowOff>
    </xdr:from>
    <xdr:to>
      <xdr:col>11</xdr:col>
      <xdr:colOff>307975</xdr:colOff>
      <xdr:row>97</xdr:row>
      <xdr:rowOff>169906</xdr:rowOff>
    </xdr:to>
    <xdr:cxnSp macro="">
      <xdr:nvCxnSpPr>
        <xdr:cNvPr id="468" name="直線コネクタ 467"/>
        <xdr:cNvCxnSpPr/>
      </xdr:nvCxnSpPr>
      <xdr:spPr>
        <a:xfrm>
          <a:off x="6972300" y="16775730"/>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0" name="テキスト ボックス 469"/>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2" name="テキスト ボックス 471"/>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92123</xdr:rowOff>
    </xdr:from>
    <xdr:to>
      <xdr:col>15</xdr:col>
      <xdr:colOff>231775</xdr:colOff>
      <xdr:row>98</xdr:row>
      <xdr:rowOff>22273</xdr:rowOff>
    </xdr:to>
    <xdr:sp macro="" textlink="">
      <xdr:nvSpPr>
        <xdr:cNvPr id="478" name="円/楕円 477"/>
        <xdr:cNvSpPr/>
      </xdr:nvSpPr>
      <xdr:spPr>
        <a:xfrm>
          <a:off x="10426700" y="16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13278</xdr:rowOff>
    </xdr:from>
    <xdr:ext cx="534377" cy="259045"/>
    <xdr:sp macro="" textlink="">
      <xdr:nvSpPr>
        <xdr:cNvPr id="479" name="土木費該当値テキスト"/>
        <xdr:cNvSpPr txBox="1"/>
      </xdr:nvSpPr>
      <xdr:spPr>
        <a:xfrm>
          <a:off x="10528300" y="166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153129</xdr:rowOff>
    </xdr:from>
    <xdr:to>
      <xdr:col>14</xdr:col>
      <xdr:colOff>79375</xdr:colOff>
      <xdr:row>98</xdr:row>
      <xdr:rowOff>83279</xdr:rowOff>
    </xdr:to>
    <xdr:sp macro="" textlink="">
      <xdr:nvSpPr>
        <xdr:cNvPr id="480" name="円/楕円 479"/>
        <xdr:cNvSpPr/>
      </xdr:nvSpPr>
      <xdr:spPr>
        <a:xfrm>
          <a:off x="9588500" y="167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74406</xdr:rowOff>
    </xdr:from>
    <xdr:ext cx="534377" cy="259045"/>
    <xdr:sp macro="" textlink="">
      <xdr:nvSpPr>
        <xdr:cNvPr id="481" name="テキスト ボックス 480"/>
        <xdr:cNvSpPr txBox="1"/>
      </xdr:nvSpPr>
      <xdr:spPr>
        <a:xfrm>
          <a:off x="9372111" y="168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40528</xdr:rowOff>
    </xdr:from>
    <xdr:to>
      <xdr:col>12</xdr:col>
      <xdr:colOff>561975</xdr:colOff>
      <xdr:row>97</xdr:row>
      <xdr:rowOff>142128</xdr:rowOff>
    </xdr:to>
    <xdr:sp macro="" textlink="">
      <xdr:nvSpPr>
        <xdr:cNvPr id="482" name="円/楕円 481"/>
        <xdr:cNvSpPr/>
      </xdr:nvSpPr>
      <xdr:spPr>
        <a:xfrm>
          <a:off x="8699500" y="16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158655</xdr:rowOff>
    </xdr:from>
    <xdr:ext cx="534377" cy="259045"/>
    <xdr:sp macro="" textlink="">
      <xdr:nvSpPr>
        <xdr:cNvPr id="483" name="テキスト ボックス 482"/>
        <xdr:cNvSpPr txBox="1"/>
      </xdr:nvSpPr>
      <xdr:spPr>
        <a:xfrm>
          <a:off x="8483111" y="164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119106</xdr:rowOff>
    </xdr:from>
    <xdr:to>
      <xdr:col>11</xdr:col>
      <xdr:colOff>358775</xdr:colOff>
      <xdr:row>98</xdr:row>
      <xdr:rowOff>49256</xdr:rowOff>
    </xdr:to>
    <xdr:sp macro="" textlink="">
      <xdr:nvSpPr>
        <xdr:cNvPr id="484" name="円/楕円 483"/>
        <xdr:cNvSpPr/>
      </xdr:nvSpPr>
      <xdr:spPr>
        <a:xfrm>
          <a:off x="7810500" y="167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40383</xdr:rowOff>
    </xdr:from>
    <xdr:ext cx="534377" cy="259045"/>
    <xdr:sp macro="" textlink="">
      <xdr:nvSpPr>
        <xdr:cNvPr id="485" name="テキスト ボックス 484"/>
        <xdr:cNvSpPr txBox="1"/>
      </xdr:nvSpPr>
      <xdr:spPr>
        <a:xfrm>
          <a:off x="7594111" y="1684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94280</xdr:rowOff>
    </xdr:from>
    <xdr:to>
      <xdr:col>10</xdr:col>
      <xdr:colOff>155575</xdr:colOff>
      <xdr:row>98</xdr:row>
      <xdr:rowOff>24430</xdr:rowOff>
    </xdr:to>
    <xdr:sp macro="" textlink="">
      <xdr:nvSpPr>
        <xdr:cNvPr id="486" name="円/楕円 485"/>
        <xdr:cNvSpPr/>
      </xdr:nvSpPr>
      <xdr:spPr>
        <a:xfrm>
          <a:off x="6921500" y="167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15557</xdr:rowOff>
    </xdr:from>
    <xdr:ext cx="534377" cy="259045"/>
    <xdr:sp macro="" textlink="">
      <xdr:nvSpPr>
        <xdr:cNvPr id="487" name="テキスト ボックス 486"/>
        <xdr:cNvSpPr txBox="1"/>
      </xdr:nvSpPr>
      <xdr:spPr>
        <a:xfrm>
          <a:off x="6705111" y="168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122365</xdr:rowOff>
    </xdr:from>
    <xdr:to>
      <xdr:col>23</xdr:col>
      <xdr:colOff>517525</xdr:colOff>
      <xdr:row>38</xdr:row>
      <xdr:rowOff>142596</xdr:rowOff>
    </xdr:to>
    <xdr:cxnSp macro="">
      <xdr:nvCxnSpPr>
        <xdr:cNvPr id="516" name="直線コネクタ 515"/>
        <xdr:cNvCxnSpPr/>
      </xdr:nvCxnSpPr>
      <xdr:spPr>
        <a:xfrm flipV="1">
          <a:off x="15481300" y="6637465"/>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7"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142596</xdr:rowOff>
    </xdr:from>
    <xdr:to>
      <xdr:col>22</xdr:col>
      <xdr:colOff>365125</xdr:colOff>
      <xdr:row>38</xdr:row>
      <xdr:rowOff>150140</xdr:rowOff>
    </xdr:to>
    <xdr:cxnSp macro="">
      <xdr:nvCxnSpPr>
        <xdr:cNvPr id="519" name="直線コネクタ 518"/>
        <xdr:cNvCxnSpPr/>
      </xdr:nvCxnSpPr>
      <xdr:spPr>
        <a:xfrm flipV="1">
          <a:off x="14592300" y="665769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4068</xdr:rowOff>
    </xdr:from>
    <xdr:ext cx="469744" cy="259045"/>
    <xdr:sp macro="" textlink="">
      <xdr:nvSpPr>
        <xdr:cNvPr id="521" name="テキスト ボックス 520"/>
        <xdr:cNvSpPr txBox="1"/>
      </xdr:nvSpPr>
      <xdr:spPr>
        <a:xfrm>
          <a:off x="15246427" y="63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150140</xdr:rowOff>
    </xdr:from>
    <xdr:to>
      <xdr:col>21</xdr:col>
      <xdr:colOff>161925</xdr:colOff>
      <xdr:row>38</xdr:row>
      <xdr:rowOff>166218</xdr:rowOff>
    </xdr:to>
    <xdr:cxnSp macro="">
      <xdr:nvCxnSpPr>
        <xdr:cNvPr id="522" name="直線コネクタ 521"/>
        <xdr:cNvCxnSpPr/>
      </xdr:nvCxnSpPr>
      <xdr:spPr>
        <a:xfrm flipV="1">
          <a:off x="13703300" y="6665240"/>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164960</xdr:rowOff>
    </xdr:from>
    <xdr:to>
      <xdr:col>19</xdr:col>
      <xdr:colOff>644525</xdr:colOff>
      <xdr:row>38</xdr:row>
      <xdr:rowOff>166218</xdr:rowOff>
    </xdr:to>
    <xdr:cxnSp macro="">
      <xdr:nvCxnSpPr>
        <xdr:cNvPr id="525" name="直線コネクタ 524"/>
        <xdr:cNvCxnSpPr/>
      </xdr:nvCxnSpPr>
      <xdr:spPr>
        <a:xfrm>
          <a:off x="12814300" y="668006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17899</xdr:rowOff>
    </xdr:from>
    <xdr:ext cx="469744" cy="259045"/>
    <xdr:sp macro="" textlink="">
      <xdr:nvSpPr>
        <xdr:cNvPr id="527" name="テキスト ボックス 526"/>
        <xdr:cNvSpPr txBox="1"/>
      </xdr:nvSpPr>
      <xdr:spPr>
        <a:xfrm>
          <a:off x="13468427" y="63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16260</xdr:rowOff>
    </xdr:from>
    <xdr:ext cx="469744" cy="259045"/>
    <xdr:sp macro="" textlink="">
      <xdr:nvSpPr>
        <xdr:cNvPr id="529" name="テキスト ボックス 528"/>
        <xdr:cNvSpPr txBox="1"/>
      </xdr:nvSpPr>
      <xdr:spPr>
        <a:xfrm>
          <a:off x="12579427" y="63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71565</xdr:rowOff>
    </xdr:from>
    <xdr:to>
      <xdr:col>23</xdr:col>
      <xdr:colOff>568325</xdr:colOff>
      <xdr:row>39</xdr:row>
      <xdr:rowOff>1715</xdr:rowOff>
    </xdr:to>
    <xdr:sp macro="" textlink="">
      <xdr:nvSpPr>
        <xdr:cNvPr id="535" name="円/楕円 534"/>
        <xdr:cNvSpPr/>
      </xdr:nvSpPr>
      <xdr:spPr>
        <a:xfrm>
          <a:off x="16268700" y="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165587</xdr:rowOff>
    </xdr:from>
    <xdr:ext cx="469744" cy="259045"/>
    <xdr:sp macro="" textlink="">
      <xdr:nvSpPr>
        <xdr:cNvPr id="536" name="消防費該当値テキスト"/>
        <xdr:cNvSpPr txBox="1"/>
      </xdr:nvSpPr>
      <xdr:spPr>
        <a:xfrm>
          <a:off x="16370300" y="65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91796</xdr:rowOff>
    </xdr:from>
    <xdr:to>
      <xdr:col>22</xdr:col>
      <xdr:colOff>415925</xdr:colOff>
      <xdr:row>39</xdr:row>
      <xdr:rowOff>21946</xdr:rowOff>
    </xdr:to>
    <xdr:sp macro="" textlink="">
      <xdr:nvSpPr>
        <xdr:cNvPr id="537" name="円/楕円 536"/>
        <xdr:cNvSpPr/>
      </xdr:nvSpPr>
      <xdr:spPr>
        <a:xfrm>
          <a:off x="15430500" y="66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13073</xdr:rowOff>
    </xdr:from>
    <xdr:ext cx="469744" cy="259045"/>
    <xdr:sp macro="" textlink="">
      <xdr:nvSpPr>
        <xdr:cNvPr id="538" name="テキスト ボックス 537"/>
        <xdr:cNvSpPr txBox="1"/>
      </xdr:nvSpPr>
      <xdr:spPr>
        <a:xfrm>
          <a:off x="15246427" y="66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99340</xdr:rowOff>
    </xdr:from>
    <xdr:to>
      <xdr:col>21</xdr:col>
      <xdr:colOff>212725</xdr:colOff>
      <xdr:row>39</xdr:row>
      <xdr:rowOff>29490</xdr:rowOff>
    </xdr:to>
    <xdr:sp macro="" textlink="">
      <xdr:nvSpPr>
        <xdr:cNvPr id="539" name="円/楕円 538"/>
        <xdr:cNvSpPr/>
      </xdr:nvSpPr>
      <xdr:spPr>
        <a:xfrm>
          <a:off x="14541500" y="66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20617</xdr:rowOff>
    </xdr:from>
    <xdr:ext cx="469744" cy="259045"/>
    <xdr:sp macro="" textlink="">
      <xdr:nvSpPr>
        <xdr:cNvPr id="540" name="テキスト ボックス 539"/>
        <xdr:cNvSpPr txBox="1"/>
      </xdr:nvSpPr>
      <xdr:spPr>
        <a:xfrm>
          <a:off x="14357427" y="67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115418</xdr:rowOff>
    </xdr:from>
    <xdr:to>
      <xdr:col>20</xdr:col>
      <xdr:colOff>9525</xdr:colOff>
      <xdr:row>39</xdr:row>
      <xdr:rowOff>45568</xdr:rowOff>
    </xdr:to>
    <xdr:sp macro="" textlink="">
      <xdr:nvSpPr>
        <xdr:cNvPr id="541" name="円/楕円 540"/>
        <xdr:cNvSpPr/>
      </xdr:nvSpPr>
      <xdr:spPr>
        <a:xfrm>
          <a:off x="13652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36695</xdr:rowOff>
    </xdr:from>
    <xdr:ext cx="469744" cy="259045"/>
    <xdr:sp macro="" textlink="">
      <xdr:nvSpPr>
        <xdr:cNvPr id="542" name="テキスト ボックス 541"/>
        <xdr:cNvSpPr txBox="1"/>
      </xdr:nvSpPr>
      <xdr:spPr>
        <a:xfrm>
          <a:off x="13468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114160</xdr:rowOff>
    </xdr:from>
    <xdr:to>
      <xdr:col>18</xdr:col>
      <xdr:colOff>492125</xdr:colOff>
      <xdr:row>39</xdr:row>
      <xdr:rowOff>44310</xdr:rowOff>
    </xdr:to>
    <xdr:sp macro="" textlink="">
      <xdr:nvSpPr>
        <xdr:cNvPr id="543" name="円/楕円 542"/>
        <xdr:cNvSpPr/>
      </xdr:nvSpPr>
      <xdr:spPr>
        <a:xfrm>
          <a:off x="12763500" y="66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35437</xdr:rowOff>
    </xdr:from>
    <xdr:ext cx="469744" cy="259045"/>
    <xdr:sp macro="" textlink="">
      <xdr:nvSpPr>
        <xdr:cNvPr id="544" name="テキスト ボックス 543"/>
        <xdr:cNvSpPr txBox="1"/>
      </xdr:nvSpPr>
      <xdr:spPr>
        <a:xfrm>
          <a:off x="12579427" y="672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35623</xdr:rowOff>
    </xdr:from>
    <xdr:to>
      <xdr:col>23</xdr:col>
      <xdr:colOff>517525</xdr:colOff>
      <xdr:row>58</xdr:row>
      <xdr:rowOff>54026</xdr:rowOff>
    </xdr:to>
    <xdr:cxnSp macro="">
      <xdr:nvCxnSpPr>
        <xdr:cNvPr id="574" name="直線コネクタ 573"/>
        <xdr:cNvCxnSpPr/>
      </xdr:nvCxnSpPr>
      <xdr:spPr>
        <a:xfrm flipV="1">
          <a:off x="15481300" y="9979723"/>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5"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54026</xdr:rowOff>
    </xdr:from>
    <xdr:to>
      <xdr:col>22</xdr:col>
      <xdr:colOff>365125</xdr:colOff>
      <xdr:row>58</xdr:row>
      <xdr:rowOff>92926</xdr:rowOff>
    </xdr:to>
    <xdr:cxnSp macro="">
      <xdr:nvCxnSpPr>
        <xdr:cNvPr id="577" name="直線コネクタ 576"/>
        <xdr:cNvCxnSpPr/>
      </xdr:nvCxnSpPr>
      <xdr:spPr>
        <a:xfrm flipV="1">
          <a:off x="14592300" y="9998126"/>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79" name="テキスト ボックス 578"/>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92926</xdr:rowOff>
    </xdr:from>
    <xdr:to>
      <xdr:col>21</xdr:col>
      <xdr:colOff>161925</xdr:colOff>
      <xdr:row>58</xdr:row>
      <xdr:rowOff>114516</xdr:rowOff>
    </xdr:to>
    <xdr:cxnSp macro="">
      <xdr:nvCxnSpPr>
        <xdr:cNvPr id="580" name="直線コネクタ 579"/>
        <xdr:cNvCxnSpPr/>
      </xdr:nvCxnSpPr>
      <xdr:spPr>
        <a:xfrm flipV="1">
          <a:off x="13703300" y="1003702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114516</xdr:rowOff>
    </xdr:from>
    <xdr:to>
      <xdr:col>19</xdr:col>
      <xdr:colOff>644525</xdr:colOff>
      <xdr:row>58</xdr:row>
      <xdr:rowOff>144945</xdr:rowOff>
    </xdr:to>
    <xdr:cxnSp macro="">
      <xdr:nvCxnSpPr>
        <xdr:cNvPr id="583" name="直線コネクタ 582"/>
        <xdr:cNvCxnSpPr/>
      </xdr:nvCxnSpPr>
      <xdr:spPr>
        <a:xfrm flipV="1">
          <a:off x="12814300" y="1005861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5" name="テキスト ボックス 584"/>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7" name="テキスト ボックス 586"/>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156273</xdr:rowOff>
    </xdr:from>
    <xdr:to>
      <xdr:col>23</xdr:col>
      <xdr:colOff>568325</xdr:colOff>
      <xdr:row>58</xdr:row>
      <xdr:rowOff>86423</xdr:rowOff>
    </xdr:to>
    <xdr:sp macro="" textlink="">
      <xdr:nvSpPr>
        <xdr:cNvPr id="593" name="円/楕円 592"/>
        <xdr:cNvSpPr/>
      </xdr:nvSpPr>
      <xdr:spPr>
        <a:xfrm>
          <a:off x="16268700" y="99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71200</xdr:rowOff>
    </xdr:from>
    <xdr:ext cx="534377" cy="259045"/>
    <xdr:sp macro="" textlink="">
      <xdr:nvSpPr>
        <xdr:cNvPr id="594" name="教育費該当値テキスト"/>
        <xdr:cNvSpPr txBox="1"/>
      </xdr:nvSpPr>
      <xdr:spPr>
        <a:xfrm>
          <a:off x="16370300" y="98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3226</xdr:rowOff>
    </xdr:from>
    <xdr:to>
      <xdr:col>22</xdr:col>
      <xdr:colOff>415925</xdr:colOff>
      <xdr:row>58</xdr:row>
      <xdr:rowOff>104826</xdr:rowOff>
    </xdr:to>
    <xdr:sp macro="" textlink="">
      <xdr:nvSpPr>
        <xdr:cNvPr id="595" name="円/楕円 594"/>
        <xdr:cNvSpPr/>
      </xdr:nvSpPr>
      <xdr:spPr>
        <a:xfrm>
          <a:off x="15430500" y="99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95953</xdr:rowOff>
    </xdr:from>
    <xdr:ext cx="534377" cy="259045"/>
    <xdr:sp macro="" textlink="">
      <xdr:nvSpPr>
        <xdr:cNvPr id="596" name="テキスト ボックス 595"/>
        <xdr:cNvSpPr txBox="1"/>
      </xdr:nvSpPr>
      <xdr:spPr>
        <a:xfrm>
          <a:off x="15214111" y="100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42126</xdr:rowOff>
    </xdr:from>
    <xdr:to>
      <xdr:col>21</xdr:col>
      <xdr:colOff>212725</xdr:colOff>
      <xdr:row>58</xdr:row>
      <xdr:rowOff>143726</xdr:rowOff>
    </xdr:to>
    <xdr:sp macro="" textlink="">
      <xdr:nvSpPr>
        <xdr:cNvPr id="597" name="円/楕円 596"/>
        <xdr:cNvSpPr/>
      </xdr:nvSpPr>
      <xdr:spPr>
        <a:xfrm>
          <a:off x="14541500" y="9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134853</xdr:rowOff>
    </xdr:from>
    <xdr:ext cx="534377" cy="259045"/>
    <xdr:sp macro="" textlink="">
      <xdr:nvSpPr>
        <xdr:cNvPr id="598" name="テキスト ボックス 597"/>
        <xdr:cNvSpPr txBox="1"/>
      </xdr:nvSpPr>
      <xdr:spPr>
        <a:xfrm>
          <a:off x="14325111" y="100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63716</xdr:rowOff>
    </xdr:from>
    <xdr:to>
      <xdr:col>20</xdr:col>
      <xdr:colOff>9525</xdr:colOff>
      <xdr:row>58</xdr:row>
      <xdr:rowOff>165316</xdr:rowOff>
    </xdr:to>
    <xdr:sp macro="" textlink="">
      <xdr:nvSpPr>
        <xdr:cNvPr id="599" name="円/楕円 598"/>
        <xdr:cNvSpPr/>
      </xdr:nvSpPr>
      <xdr:spPr>
        <a:xfrm>
          <a:off x="13652500" y="100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156443</xdr:rowOff>
    </xdr:from>
    <xdr:ext cx="534377" cy="259045"/>
    <xdr:sp macro="" textlink="">
      <xdr:nvSpPr>
        <xdr:cNvPr id="600" name="テキスト ボックス 599"/>
        <xdr:cNvSpPr txBox="1"/>
      </xdr:nvSpPr>
      <xdr:spPr>
        <a:xfrm>
          <a:off x="13436111"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94145</xdr:rowOff>
    </xdr:from>
    <xdr:to>
      <xdr:col>18</xdr:col>
      <xdr:colOff>492125</xdr:colOff>
      <xdr:row>59</xdr:row>
      <xdr:rowOff>24295</xdr:rowOff>
    </xdr:to>
    <xdr:sp macro="" textlink="">
      <xdr:nvSpPr>
        <xdr:cNvPr id="601" name="円/楕円 600"/>
        <xdr:cNvSpPr/>
      </xdr:nvSpPr>
      <xdr:spPr>
        <a:xfrm>
          <a:off x="12763500" y="100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15422</xdr:rowOff>
    </xdr:from>
    <xdr:ext cx="534377" cy="259045"/>
    <xdr:sp macro="" textlink="">
      <xdr:nvSpPr>
        <xdr:cNvPr id="602" name="テキスト ボックス 601"/>
        <xdr:cNvSpPr txBox="1"/>
      </xdr:nvSpPr>
      <xdr:spPr>
        <a:xfrm>
          <a:off x="12547111" y="101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4" name="テキスト ボックス 643"/>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8" name="円/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9" name="テキスト ボックス 65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149733</xdr:rowOff>
    </xdr:from>
    <xdr:to>
      <xdr:col>23</xdr:col>
      <xdr:colOff>517525</xdr:colOff>
      <xdr:row>96</xdr:row>
      <xdr:rowOff>33782</xdr:rowOff>
    </xdr:to>
    <xdr:cxnSp macro="">
      <xdr:nvCxnSpPr>
        <xdr:cNvPr id="689" name="直線コネクタ 688"/>
        <xdr:cNvCxnSpPr/>
      </xdr:nvCxnSpPr>
      <xdr:spPr>
        <a:xfrm>
          <a:off x="15481300" y="16437483"/>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119778</xdr:rowOff>
    </xdr:from>
    <xdr:ext cx="469744" cy="259045"/>
    <xdr:sp macro="" textlink="">
      <xdr:nvSpPr>
        <xdr:cNvPr id="690" name="公債費平均値テキスト"/>
        <xdr:cNvSpPr txBox="1"/>
      </xdr:nvSpPr>
      <xdr:spPr>
        <a:xfrm>
          <a:off x="16370300" y="1623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71628</xdr:rowOff>
    </xdr:from>
    <xdr:to>
      <xdr:col>22</xdr:col>
      <xdr:colOff>365125</xdr:colOff>
      <xdr:row>95</xdr:row>
      <xdr:rowOff>149733</xdr:rowOff>
    </xdr:to>
    <xdr:cxnSp macro="">
      <xdr:nvCxnSpPr>
        <xdr:cNvPr id="692" name="直線コネクタ 691"/>
        <xdr:cNvCxnSpPr/>
      </xdr:nvCxnSpPr>
      <xdr:spPr>
        <a:xfrm>
          <a:off x="14592300" y="16187928"/>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4" name="テキスト ボックス 693"/>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139954</xdr:rowOff>
    </xdr:from>
    <xdr:to>
      <xdr:col>21</xdr:col>
      <xdr:colOff>161925</xdr:colOff>
      <xdr:row>94</xdr:row>
      <xdr:rowOff>71628</xdr:rowOff>
    </xdr:to>
    <xdr:cxnSp macro="">
      <xdr:nvCxnSpPr>
        <xdr:cNvPr id="695" name="直線コネクタ 694"/>
        <xdr:cNvCxnSpPr/>
      </xdr:nvCxnSpPr>
      <xdr:spPr>
        <a:xfrm>
          <a:off x="13703300" y="15570454"/>
          <a:ext cx="889000" cy="6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150892</xdr:rowOff>
    </xdr:from>
    <xdr:ext cx="534377" cy="259045"/>
    <xdr:sp macro="" textlink="">
      <xdr:nvSpPr>
        <xdr:cNvPr id="697" name="テキスト ボックス 696"/>
        <xdr:cNvSpPr txBox="1"/>
      </xdr:nvSpPr>
      <xdr:spPr>
        <a:xfrm>
          <a:off x="14325111" y="15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88012</xdr:rowOff>
    </xdr:from>
    <xdr:to>
      <xdr:col>19</xdr:col>
      <xdr:colOff>644525</xdr:colOff>
      <xdr:row>90</xdr:row>
      <xdr:rowOff>139954</xdr:rowOff>
    </xdr:to>
    <xdr:cxnSp macro="">
      <xdr:nvCxnSpPr>
        <xdr:cNvPr id="698" name="直線コネクタ 697"/>
        <xdr:cNvCxnSpPr/>
      </xdr:nvCxnSpPr>
      <xdr:spPr>
        <a:xfrm>
          <a:off x="12814300" y="15518512"/>
          <a:ext cx="889000" cy="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149114</xdr:rowOff>
    </xdr:from>
    <xdr:ext cx="534377" cy="259045"/>
    <xdr:sp macro="" textlink="">
      <xdr:nvSpPr>
        <xdr:cNvPr id="700" name="テキスト ボックス 699"/>
        <xdr:cNvSpPr txBox="1"/>
      </xdr:nvSpPr>
      <xdr:spPr>
        <a:xfrm>
          <a:off x="13436111"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159529</xdr:rowOff>
    </xdr:from>
    <xdr:ext cx="534377" cy="259045"/>
    <xdr:sp macro="" textlink="">
      <xdr:nvSpPr>
        <xdr:cNvPr id="702" name="テキスト ボックス 701"/>
        <xdr:cNvSpPr txBox="1"/>
      </xdr:nvSpPr>
      <xdr:spPr>
        <a:xfrm>
          <a:off x="12547111" y="157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154432</xdr:rowOff>
    </xdr:from>
    <xdr:to>
      <xdr:col>23</xdr:col>
      <xdr:colOff>568325</xdr:colOff>
      <xdr:row>96</xdr:row>
      <xdr:rowOff>84582</xdr:rowOff>
    </xdr:to>
    <xdr:sp macro="" textlink="">
      <xdr:nvSpPr>
        <xdr:cNvPr id="708" name="円/楕円 707"/>
        <xdr:cNvSpPr/>
      </xdr:nvSpPr>
      <xdr:spPr>
        <a:xfrm>
          <a:off x="16268700" y="164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132859</xdr:rowOff>
    </xdr:from>
    <xdr:ext cx="469744" cy="259045"/>
    <xdr:sp macro="" textlink="">
      <xdr:nvSpPr>
        <xdr:cNvPr id="709" name="公債費該当値テキスト"/>
        <xdr:cNvSpPr txBox="1"/>
      </xdr:nvSpPr>
      <xdr:spPr>
        <a:xfrm>
          <a:off x="16370300" y="1642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98933</xdr:rowOff>
    </xdr:from>
    <xdr:to>
      <xdr:col>22</xdr:col>
      <xdr:colOff>415925</xdr:colOff>
      <xdr:row>96</xdr:row>
      <xdr:rowOff>29083</xdr:rowOff>
    </xdr:to>
    <xdr:sp macro="" textlink="">
      <xdr:nvSpPr>
        <xdr:cNvPr id="710" name="円/楕円 709"/>
        <xdr:cNvSpPr/>
      </xdr:nvSpPr>
      <xdr:spPr>
        <a:xfrm>
          <a:off x="15430500" y="163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20210</xdr:rowOff>
    </xdr:from>
    <xdr:ext cx="469744" cy="259045"/>
    <xdr:sp macro="" textlink="">
      <xdr:nvSpPr>
        <xdr:cNvPr id="711" name="テキスト ボックス 710"/>
        <xdr:cNvSpPr txBox="1"/>
      </xdr:nvSpPr>
      <xdr:spPr>
        <a:xfrm>
          <a:off x="15246427" y="1647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20828</xdr:rowOff>
    </xdr:from>
    <xdr:to>
      <xdr:col>21</xdr:col>
      <xdr:colOff>212725</xdr:colOff>
      <xdr:row>94</xdr:row>
      <xdr:rowOff>122428</xdr:rowOff>
    </xdr:to>
    <xdr:sp macro="" textlink="">
      <xdr:nvSpPr>
        <xdr:cNvPr id="712" name="円/楕円 711"/>
        <xdr:cNvSpPr/>
      </xdr:nvSpPr>
      <xdr:spPr>
        <a:xfrm>
          <a:off x="14541500" y="161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113555</xdr:rowOff>
    </xdr:from>
    <xdr:ext cx="469744" cy="259045"/>
    <xdr:sp macro="" textlink="">
      <xdr:nvSpPr>
        <xdr:cNvPr id="713" name="テキスト ボックス 712"/>
        <xdr:cNvSpPr txBox="1"/>
      </xdr:nvSpPr>
      <xdr:spPr>
        <a:xfrm>
          <a:off x="14357427" y="1622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89154</xdr:rowOff>
    </xdr:from>
    <xdr:to>
      <xdr:col>20</xdr:col>
      <xdr:colOff>9525</xdr:colOff>
      <xdr:row>91</xdr:row>
      <xdr:rowOff>19304</xdr:rowOff>
    </xdr:to>
    <xdr:sp macro="" textlink="">
      <xdr:nvSpPr>
        <xdr:cNvPr id="714" name="円/楕円 713"/>
        <xdr:cNvSpPr/>
      </xdr:nvSpPr>
      <xdr:spPr>
        <a:xfrm>
          <a:off x="13652500" y="155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35831</xdr:rowOff>
    </xdr:from>
    <xdr:ext cx="534377" cy="259045"/>
    <xdr:sp macro="" textlink="">
      <xdr:nvSpPr>
        <xdr:cNvPr id="715" name="テキスト ボックス 714"/>
        <xdr:cNvSpPr txBox="1"/>
      </xdr:nvSpPr>
      <xdr:spPr>
        <a:xfrm>
          <a:off x="13436111" y="1529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37212</xdr:rowOff>
    </xdr:from>
    <xdr:to>
      <xdr:col>18</xdr:col>
      <xdr:colOff>492125</xdr:colOff>
      <xdr:row>90</xdr:row>
      <xdr:rowOff>138812</xdr:rowOff>
    </xdr:to>
    <xdr:sp macro="" textlink="">
      <xdr:nvSpPr>
        <xdr:cNvPr id="716" name="円/楕円 715"/>
        <xdr:cNvSpPr/>
      </xdr:nvSpPr>
      <xdr:spPr>
        <a:xfrm>
          <a:off x="12763500" y="154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155339</xdr:rowOff>
    </xdr:from>
    <xdr:ext cx="534377" cy="259045"/>
    <xdr:sp macro="" textlink="">
      <xdr:nvSpPr>
        <xdr:cNvPr id="717" name="テキスト ボックス 716"/>
        <xdr:cNvSpPr txBox="1"/>
      </xdr:nvSpPr>
      <xdr:spPr>
        <a:xfrm>
          <a:off x="12547111" y="152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民生費は、近年、</a:t>
          </a:r>
          <a:r>
            <a:rPr kumimoji="1" lang="ja-JP" altLang="ja-JP" sz="1300">
              <a:solidFill>
                <a:schemeClr val="dk1"/>
              </a:solidFill>
              <a:effectLst/>
              <a:latin typeface="+mn-lt"/>
              <a:ea typeface="+mn-ea"/>
              <a:cs typeface="+mn-cs"/>
            </a:rPr>
            <a:t>児童福祉費が</a:t>
          </a:r>
          <a:r>
            <a:rPr kumimoji="1" lang="ja-JP" altLang="en-US" sz="1300">
              <a:latin typeface="ＭＳ Ｐゴシック"/>
            </a:rPr>
            <a:t>待機児童対策などの子育て施策の充実により増えているため、増加しつづけている。</a:t>
          </a:r>
        </a:p>
        <a:p>
          <a:r>
            <a:rPr kumimoji="1" lang="ja-JP" altLang="en-US" sz="1300">
              <a:latin typeface="ＭＳ Ｐゴシック"/>
            </a:rPr>
            <a:t>土木費は、道路や公園整備など、事業進捗により年度間の変動があり、今回は増加となった。</a:t>
          </a:r>
        </a:p>
        <a:p>
          <a:r>
            <a:rPr kumimoji="1" lang="ja-JP" altLang="en-US" sz="1300">
              <a:latin typeface="ＭＳ Ｐゴシック"/>
            </a:rPr>
            <a:t>教育費は、老朽化が進んだ学校校舎の改修改築経費により増加しており、今後も高い値で推移するものと見込まれる。</a:t>
          </a:r>
          <a:endParaRPr kumimoji="1" lang="en-US" altLang="ja-JP" sz="1300">
            <a:latin typeface="ＭＳ Ｐゴシック"/>
          </a:endParaRPr>
        </a:p>
        <a:p>
          <a:r>
            <a:rPr kumimoji="1" lang="ja-JP" altLang="en-US" sz="1300">
              <a:latin typeface="ＭＳ Ｐゴシック"/>
            </a:rPr>
            <a:t>また、練馬区の特性として、農林水産業費が類似団体中最大値となっている。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財政調整基金残高比率は、</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ea"/>
              <a:ea typeface="+mn-ea"/>
              <a:cs typeface="+mn-cs"/>
            </a:rPr>
            <a:t>40</a:t>
          </a:r>
          <a:r>
            <a:rPr kumimoji="1" lang="ja-JP" altLang="ja-JP" sz="1400">
              <a:solidFill>
                <a:schemeClr val="dk1"/>
              </a:solidFill>
              <a:effectLst/>
              <a:latin typeface="+mn-lt"/>
              <a:ea typeface="+mn-ea"/>
              <a:cs typeface="+mn-cs"/>
            </a:rPr>
            <a:t>億円の積立を行ったこと</a:t>
          </a:r>
          <a:r>
            <a:rPr kumimoji="1" lang="ja-JP" altLang="en-US" sz="14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前年度比で</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ポイント増加した。今後見込まれる、法人住民税の一部国税化等の税制改正による減収や、扶助費の増加などによる歳出増に備え、今後も計画的に積立を行う。実質収支比率は、前年度比で</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ポイント増加したが、概ね適正水準にある。実質単年度収支比率の前年度比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ポイント減少は、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年度の財政調整基金の積立が例年より多かったことによる。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各会計の実質収支額は全て黒字である。</a:t>
          </a:r>
        </a:p>
        <a:p>
          <a:r>
            <a:rPr kumimoji="1" lang="ja-JP" altLang="en-US" sz="1400">
              <a:latin typeface="ＭＳ ゴシック" pitchFamily="49" charset="-128"/>
              <a:ea typeface="ＭＳ ゴシック" pitchFamily="49" charset="-128"/>
            </a:rPr>
            <a:t>適正規模の比率を保ち、今後も堅実な財政運営に取り組んでいく。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262200867</v>
      </c>
      <c r="BO4" s="381"/>
      <c r="BP4" s="381"/>
      <c r="BQ4" s="381"/>
      <c r="BR4" s="381"/>
      <c r="BS4" s="381"/>
      <c r="BT4" s="381"/>
      <c r="BU4" s="382"/>
      <c r="BV4" s="380">
        <v>247177271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4.4000000000000004</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254958186</v>
      </c>
      <c r="BO5" s="418"/>
      <c r="BP5" s="418"/>
      <c r="BQ5" s="418"/>
      <c r="BR5" s="418"/>
      <c r="BS5" s="418"/>
      <c r="BT5" s="418"/>
      <c r="BU5" s="419"/>
      <c r="BV5" s="417">
        <v>240881568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84.9</v>
      </c>
      <c r="CU5" s="415"/>
      <c r="CV5" s="415"/>
      <c r="CW5" s="415"/>
      <c r="CX5" s="415"/>
      <c r="CY5" s="415"/>
      <c r="CZ5" s="415"/>
      <c r="DA5" s="416"/>
      <c r="DB5" s="414">
        <v>82.1</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7242681</v>
      </c>
      <c r="BO6" s="418"/>
      <c r="BP6" s="418"/>
      <c r="BQ6" s="418"/>
      <c r="BR6" s="418"/>
      <c r="BS6" s="418"/>
      <c r="BT6" s="418"/>
      <c r="BU6" s="419"/>
      <c r="BV6" s="417">
        <v>6295703</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84.9</v>
      </c>
      <c r="CU6" s="455"/>
      <c r="CV6" s="455"/>
      <c r="CW6" s="455"/>
      <c r="CX6" s="455"/>
      <c r="CY6" s="455"/>
      <c r="CZ6" s="455"/>
      <c r="DA6" s="456"/>
      <c r="DB6" s="454">
        <v>82.1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t="s">
        <v>93</v>
      </c>
      <c r="BO7" s="418"/>
      <c r="BP7" s="418"/>
      <c r="BQ7" s="418"/>
      <c r="BR7" s="418"/>
      <c r="BS7" s="418"/>
      <c r="BT7" s="418"/>
      <c r="BU7" s="419"/>
      <c r="BV7" s="417">
        <v>169519</v>
      </c>
      <c r="BW7" s="418"/>
      <c r="BX7" s="418"/>
      <c r="BY7" s="418"/>
      <c r="BZ7" s="418"/>
      <c r="CA7" s="418"/>
      <c r="CB7" s="418"/>
      <c r="CC7" s="419"/>
      <c r="CD7" s="420" t="s">
        <v>94</v>
      </c>
      <c r="CE7" s="421"/>
      <c r="CF7" s="421"/>
      <c r="CG7" s="421"/>
      <c r="CH7" s="421"/>
      <c r="CI7" s="421"/>
      <c r="CJ7" s="421"/>
      <c r="CK7" s="421"/>
      <c r="CL7" s="421"/>
      <c r="CM7" s="421"/>
      <c r="CN7" s="421"/>
      <c r="CO7" s="421"/>
      <c r="CP7" s="421"/>
      <c r="CQ7" s="421"/>
      <c r="CR7" s="421"/>
      <c r="CS7" s="422"/>
      <c r="CT7" s="417">
        <v>165065853</v>
      </c>
      <c r="CU7" s="418"/>
      <c r="CV7" s="418"/>
      <c r="CW7" s="418"/>
      <c r="CX7" s="418"/>
      <c r="CY7" s="418"/>
      <c r="CZ7" s="418"/>
      <c r="DA7" s="419"/>
      <c r="DB7" s="417">
        <v>163695751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95</v>
      </c>
      <c r="AN8" s="447"/>
      <c r="AO8" s="447"/>
      <c r="AP8" s="447"/>
      <c r="AQ8" s="447"/>
      <c r="AR8" s="447"/>
      <c r="AS8" s="447"/>
      <c r="AT8" s="448"/>
      <c r="AU8" s="449" t="s">
        <v>96</v>
      </c>
      <c r="AV8" s="450"/>
      <c r="AW8" s="450"/>
      <c r="AX8" s="450"/>
      <c r="AY8" s="451" t="s">
        <v>97</v>
      </c>
      <c r="AZ8" s="452"/>
      <c r="BA8" s="452"/>
      <c r="BB8" s="452"/>
      <c r="BC8" s="452"/>
      <c r="BD8" s="452"/>
      <c r="BE8" s="452"/>
      <c r="BF8" s="452"/>
      <c r="BG8" s="452"/>
      <c r="BH8" s="452"/>
      <c r="BI8" s="452"/>
      <c r="BJ8" s="452"/>
      <c r="BK8" s="452"/>
      <c r="BL8" s="452"/>
      <c r="BM8" s="453"/>
      <c r="BN8" s="417">
        <v>7242681</v>
      </c>
      <c r="BO8" s="418"/>
      <c r="BP8" s="418"/>
      <c r="BQ8" s="418"/>
      <c r="BR8" s="418"/>
      <c r="BS8" s="418"/>
      <c r="BT8" s="418"/>
      <c r="BU8" s="419"/>
      <c r="BV8" s="417">
        <v>6126184</v>
      </c>
      <c r="BW8" s="418"/>
      <c r="BX8" s="418"/>
      <c r="BY8" s="418"/>
      <c r="BZ8" s="418"/>
      <c r="CA8" s="418"/>
      <c r="CB8" s="418"/>
      <c r="CC8" s="419"/>
      <c r="CD8" s="420" t="s">
        <v>98</v>
      </c>
      <c r="CE8" s="421"/>
      <c r="CF8" s="421"/>
      <c r="CG8" s="421"/>
      <c r="CH8" s="421"/>
      <c r="CI8" s="421"/>
      <c r="CJ8" s="421"/>
      <c r="CK8" s="421"/>
      <c r="CL8" s="421"/>
      <c r="CM8" s="421"/>
      <c r="CN8" s="421"/>
      <c r="CO8" s="421"/>
      <c r="CP8" s="421"/>
      <c r="CQ8" s="421"/>
      <c r="CR8" s="421"/>
      <c r="CS8" s="422"/>
      <c r="CT8" s="457">
        <v>0.47</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x14ac:dyDescent="0.2">
      <c r="A9" s="140"/>
      <c r="B9" s="411" t="s">
        <v>99</v>
      </c>
      <c r="C9" s="412"/>
      <c r="D9" s="412"/>
      <c r="E9" s="412"/>
      <c r="F9" s="412"/>
      <c r="G9" s="412"/>
      <c r="H9" s="412"/>
      <c r="I9" s="412"/>
      <c r="J9" s="412"/>
      <c r="K9" s="460"/>
      <c r="L9" s="461" t="s">
        <v>100</v>
      </c>
      <c r="M9" s="462"/>
      <c r="N9" s="462"/>
      <c r="O9" s="462"/>
      <c r="P9" s="462"/>
      <c r="Q9" s="463"/>
      <c r="R9" s="464">
        <v>721722</v>
      </c>
      <c r="S9" s="465"/>
      <c r="T9" s="465"/>
      <c r="U9" s="465"/>
      <c r="V9" s="466"/>
      <c r="W9" s="374" t="s">
        <v>101</v>
      </c>
      <c r="X9" s="375"/>
      <c r="Y9" s="375"/>
      <c r="Z9" s="375"/>
      <c r="AA9" s="375"/>
      <c r="AB9" s="375"/>
      <c r="AC9" s="375"/>
      <c r="AD9" s="375"/>
      <c r="AE9" s="375"/>
      <c r="AF9" s="375"/>
      <c r="AG9" s="375"/>
      <c r="AH9" s="375"/>
      <c r="AI9" s="375"/>
      <c r="AJ9" s="375"/>
      <c r="AK9" s="375"/>
      <c r="AL9" s="376"/>
      <c r="AM9" s="446" t="s">
        <v>102</v>
      </c>
      <c r="AN9" s="447"/>
      <c r="AO9" s="447"/>
      <c r="AP9" s="447"/>
      <c r="AQ9" s="447"/>
      <c r="AR9" s="447"/>
      <c r="AS9" s="447"/>
      <c r="AT9" s="448"/>
      <c r="AU9" s="449" t="s">
        <v>79</v>
      </c>
      <c r="AV9" s="450"/>
      <c r="AW9" s="450"/>
      <c r="AX9" s="450"/>
      <c r="AY9" s="451" t="s">
        <v>103</v>
      </c>
      <c r="AZ9" s="452"/>
      <c r="BA9" s="452"/>
      <c r="BB9" s="452"/>
      <c r="BC9" s="452"/>
      <c r="BD9" s="452"/>
      <c r="BE9" s="452"/>
      <c r="BF9" s="452"/>
      <c r="BG9" s="452"/>
      <c r="BH9" s="452"/>
      <c r="BI9" s="452"/>
      <c r="BJ9" s="452"/>
      <c r="BK9" s="452"/>
      <c r="BL9" s="452"/>
      <c r="BM9" s="453"/>
      <c r="BN9" s="417">
        <v>1116497</v>
      </c>
      <c r="BO9" s="418"/>
      <c r="BP9" s="418"/>
      <c r="BQ9" s="418"/>
      <c r="BR9" s="418"/>
      <c r="BS9" s="418"/>
      <c r="BT9" s="418"/>
      <c r="BU9" s="419"/>
      <c r="BV9" s="417">
        <v>1712713</v>
      </c>
      <c r="BW9" s="418"/>
      <c r="BX9" s="418"/>
      <c r="BY9" s="418"/>
      <c r="BZ9" s="418"/>
      <c r="CA9" s="418"/>
      <c r="CB9" s="418"/>
      <c r="CC9" s="419"/>
      <c r="CD9" s="420" t="s">
        <v>104</v>
      </c>
      <c r="CE9" s="421"/>
      <c r="CF9" s="421"/>
      <c r="CG9" s="421"/>
      <c r="CH9" s="421"/>
      <c r="CI9" s="421"/>
      <c r="CJ9" s="421"/>
      <c r="CK9" s="421"/>
      <c r="CL9" s="421"/>
      <c r="CM9" s="421"/>
      <c r="CN9" s="421"/>
      <c r="CO9" s="421"/>
      <c r="CP9" s="421"/>
      <c r="CQ9" s="421"/>
      <c r="CR9" s="421"/>
      <c r="CS9" s="422"/>
      <c r="CT9" s="414">
        <v>3</v>
      </c>
      <c r="CU9" s="415"/>
      <c r="CV9" s="415"/>
      <c r="CW9" s="415"/>
      <c r="CX9" s="415"/>
      <c r="CY9" s="415"/>
      <c r="CZ9" s="415"/>
      <c r="DA9" s="416"/>
      <c r="DB9" s="414">
        <v>3.1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105</v>
      </c>
      <c r="M10" s="447"/>
      <c r="N10" s="447"/>
      <c r="O10" s="447"/>
      <c r="P10" s="447"/>
      <c r="Q10" s="448"/>
      <c r="R10" s="468">
        <v>716124</v>
      </c>
      <c r="S10" s="469"/>
      <c r="T10" s="469"/>
      <c r="U10" s="469"/>
      <c r="V10" s="470"/>
      <c r="W10" s="405"/>
      <c r="X10" s="406"/>
      <c r="Y10" s="406"/>
      <c r="Z10" s="406"/>
      <c r="AA10" s="406"/>
      <c r="AB10" s="406"/>
      <c r="AC10" s="406"/>
      <c r="AD10" s="406"/>
      <c r="AE10" s="406"/>
      <c r="AF10" s="406"/>
      <c r="AG10" s="406"/>
      <c r="AH10" s="406"/>
      <c r="AI10" s="406"/>
      <c r="AJ10" s="406"/>
      <c r="AK10" s="406"/>
      <c r="AL10" s="409"/>
      <c r="AM10" s="446" t="s">
        <v>106</v>
      </c>
      <c r="AN10" s="447"/>
      <c r="AO10" s="447"/>
      <c r="AP10" s="447"/>
      <c r="AQ10" s="447"/>
      <c r="AR10" s="447"/>
      <c r="AS10" s="447"/>
      <c r="AT10" s="448"/>
      <c r="AU10" s="449" t="s">
        <v>107</v>
      </c>
      <c r="AV10" s="450"/>
      <c r="AW10" s="450"/>
      <c r="AX10" s="450"/>
      <c r="AY10" s="451" t="s">
        <v>108</v>
      </c>
      <c r="AZ10" s="452"/>
      <c r="BA10" s="452"/>
      <c r="BB10" s="452"/>
      <c r="BC10" s="452"/>
      <c r="BD10" s="452"/>
      <c r="BE10" s="452"/>
      <c r="BF10" s="452"/>
      <c r="BG10" s="452"/>
      <c r="BH10" s="452"/>
      <c r="BI10" s="452"/>
      <c r="BJ10" s="452"/>
      <c r="BK10" s="452"/>
      <c r="BL10" s="452"/>
      <c r="BM10" s="453"/>
      <c r="BN10" s="417">
        <v>1046733</v>
      </c>
      <c r="BO10" s="418"/>
      <c r="BP10" s="418"/>
      <c r="BQ10" s="418"/>
      <c r="BR10" s="418"/>
      <c r="BS10" s="418"/>
      <c r="BT10" s="418"/>
      <c r="BU10" s="419"/>
      <c r="BV10" s="417">
        <v>7237034</v>
      </c>
      <c r="BW10" s="418"/>
      <c r="BX10" s="418"/>
      <c r="BY10" s="418"/>
      <c r="BZ10" s="418"/>
      <c r="CA10" s="418"/>
      <c r="CB10" s="418"/>
      <c r="CC10" s="419"/>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110</v>
      </c>
      <c r="M11" s="472"/>
      <c r="N11" s="472"/>
      <c r="O11" s="472"/>
      <c r="P11" s="472"/>
      <c r="Q11" s="473"/>
      <c r="R11" s="474" t="s">
        <v>111</v>
      </c>
      <c r="S11" s="475"/>
      <c r="T11" s="475"/>
      <c r="U11" s="475"/>
      <c r="V11" s="476"/>
      <c r="W11" s="405"/>
      <c r="X11" s="406"/>
      <c r="Y11" s="406"/>
      <c r="Z11" s="406"/>
      <c r="AA11" s="406"/>
      <c r="AB11" s="406"/>
      <c r="AC11" s="406"/>
      <c r="AD11" s="406"/>
      <c r="AE11" s="406"/>
      <c r="AF11" s="406"/>
      <c r="AG11" s="406"/>
      <c r="AH11" s="406"/>
      <c r="AI11" s="406"/>
      <c r="AJ11" s="406"/>
      <c r="AK11" s="406"/>
      <c r="AL11" s="409"/>
      <c r="AM11" s="446" t="s">
        <v>112</v>
      </c>
      <c r="AN11" s="447"/>
      <c r="AO11" s="447"/>
      <c r="AP11" s="447"/>
      <c r="AQ11" s="447"/>
      <c r="AR11" s="447"/>
      <c r="AS11" s="447"/>
      <c r="AT11" s="448"/>
      <c r="AU11" s="449" t="s">
        <v>79</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723711</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707289</v>
      </c>
      <c r="S13" s="499"/>
      <c r="T13" s="499"/>
      <c r="U13" s="499"/>
      <c r="V13" s="500"/>
      <c r="W13" s="433" t="s">
        <v>126</v>
      </c>
      <c r="X13" s="434"/>
      <c r="Y13" s="434"/>
      <c r="Z13" s="434"/>
      <c r="AA13" s="434"/>
      <c r="AB13" s="424"/>
      <c r="AC13" s="468">
        <v>1157</v>
      </c>
      <c r="AD13" s="469"/>
      <c r="AE13" s="469"/>
      <c r="AF13" s="469"/>
      <c r="AG13" s="508"/>
      <c r="AH13" s="468">
        <v>1180</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2163230</v>
      </c>
      <c r="BO13" s="418"/>
      <c r="BP13" s="418"/>
      <c r="BQ13" s="418"/>
      <c r="BR13" s="418"/>
      <c r="BS13" s="418"/>
      <c r="BT13" s="418"/>
      <c r="BU13" s="419"/>
      <c r="BV13" s="417">
        <v>8949747</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-4</v>
      </c>
      <c r="CU13" s="415"/>
      <c r="CV13" s="415"/>
      <c r="CW13" s="415"/>
      <c r="CX13" s="415"/>
      <c r="CY13" s="415"/>
      <c r="CZ13" s="415"/>
      <c r="DA13" s="416"/>
      <c r="DB13" s="414">
        <v>-3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719109</v>
      </c>
      <c r="S14" s="499"/>
      <c r="T14" s="499"/>
      <c r="U14" s="499"/>
      <c r="V14" s="500"/>
      <c r="W14" s="407"/>
      <c r="X14" s="408"/>
      <c r="Y14" s="408"/>
      <c r="Z14" s="408"/>
      <c r="AA14" s="408"/>
      <c r="AB14" s="397"/>
      <c r="AC14" s="501">
        <v>0.5</v>
      </c>
      <c r="AD14" s="502"/>
      <c r="AE14" s="502"/>
      <c r="AF14" s="502"/>
      <c r="AG14" s="503"/>
      <c r="AH14" s="501">
        <v>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704447</v>
      </c>
      <c r="S15" s="499"/>
      <c r="T15" s="499"/>
      <c r="U15" s="499"/>
      <c r="V15" s="500"/>
      <c r="W15" s="433" t="s">
        <v>133</v>
      </c>
      <c r="X15" s="434"/>
      <c r="Y15" s="434"/>
      <c r="Z15" s="434"/>
      <c r="AA15" s="434"/>
      <c r="AB15" s="424"/>
      <c r="AC15" s="468">
        <v>38010</v>
      </c>
      <c r="AD15" s="469"/>
      <c r="AE15" s="469"/>
      <c r="AF15" s="469"/>
      <c r="AG15" s="508"/>
      <c r="AH15" s="468">
        <v>43009</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74271416</v>
      </c>
      <c r="BO15" s="381"/>
      <c r="BP15" s="381"/>
      <c r="BQ15" s="381"/>
      <c r="BR15" s="381"/>
      <c r="BS15" s="381"/>
      <c r="BT15" s="381"/>
      <c r="BU15" s="382"/>
      <c r="BV15" s="380">
        <v>72386946</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15.6</v>
      </c>
      <c r="AD16" s="502"/>
      <c r="AE16" s="502"/>
      <c r="AF16" s="502"/>
      <c r="AG16" s="503"/>
      <c r="AH16" s="501">
        <v>16.100000000000001</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154016924</v>
      </c>
      <c r="BO16" s="418"/>
      <c r="BP16" s="418"/>
      <c r="BQ16" s="418"/>
      <c r="BR16" s="418"/>
      <c r="BS16" s="418"/>
      <c r="BT16" s="418"/>
      <c r="BU16" s="419"/>
      <c r="BV16" s="417">
        <v>153305866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205166</v>
      </c>
      <c r="AD17" s="469"/>
      <c r="AE17" s="469"/>
      <c r="AF17" s="469"/>
      <c r="AG17" s="508"/>
      <c r="AH17" s="468">
        <v>222650</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165065853</v>
      </c>
      <c r="BO17" s="418"/>
      <c r="BP17" s="418"/>
      <c r="BQ17" s="418"/>
      <c r="BR17" s="418"/>
      <c r="BS17" s="418"/>
      <c r="BT17" s="418"/>
      <c r="BU17" s="419"/>
      <c r="BV17" s="417">
        <v>163695751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143</v>
      </c>
      <c r="C18" s="460"/>
      <c r="D18" s="460"/>
      <c r="E18" s="529"/>
      <c r="F18" s="529"/>
      <c r="G18" s="529"/>
      <c r="H18" s="529"/>
      <c r="I18" s="529"/>
      <c r="J18" s="529"/>
      <c r="K18" s="529"/>
      <c r="L18" s="530">
        <v>48.08</v>
      </c>
      <c r="M18" s="530"/>
      <c r="N18" s="530"/>
      <c r="O18" s="530"/>
      <c r="P18" s="530"/>
      <c r="Q18" s="530"/>
      <c r="R18" s="531"/>
      <c r="S18" s="531"/>
      <c r="T18" s="531"/>
      <c r="U18" s="531"/>
      <c r="V18" s="532"/>
      <c r="W18" s="435"/>
      <c r="X18" s="436"/>
      <c r="Y18" s="436"/>
      <c r="Z18" s="436"/>
      <c r="AA18" s="436"/>
      <c r="AB18" s="427"/>
      <c r="AC18" s="533">
        <v>84</v>
      </c>
      <c r="AD18" s="534"/>
      <c r="AE18" s="534"/>
      <c r="AF18" s="534"/>
      <c r="AG18" s="535"/>
      <c r="AH18" s="533">
        <v>83.4</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139226095</v>
      </c>
      <c r="BO18" s="418"/>
      <c r="BP18" s="418"/>
      <c r="BQ18" s="418"/>
      <c r="BR18" s="418"/>
      <c r="BS18" s="418"/>
      <c r="BT18" s="418"/>
      <c r="BU18" s="419"/>
      <c r="BV18" s="417">
        <v>137500093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145</v>
      </c>
      <c r="C19" s="460"/>
      <c r="D19" s="460"/>
      <c r="E19" s="529"/>
      <c r="F19" s="529"/>
      <c r="G19" s="529"/>
      <c r="H19" s="529"/>
      <c r="I19" s="529"/>
      <c r="J19" s="529"/>
      <c r="K19" s="529"/>
      <c r="L19" s="537">
        <v>15011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174591471</v>
      </c>
      <c r="BO19" s="418"/>
      <c r="BP19" s="418"/>
      <c r="BQ19" s="418"/>
      <c r="BR19" s="418"/>
      <c r="BS19" s="418"/>
      <c r="BT19" s="418"/>
      <c r="BU19" s="419"/>
      <c r="BV19" s="417">
        <v>175491584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147</v>
      </c>
      <c r="C20" s="460"/>
      <c r="D20" s="460"/>
      <c r="E20" s="529"/>
      <c r="F20" s="529"/>
      <c r="G20" s="529"/>
      <c r="H20" s="529"/>
      <c r="I20" s="529"/>
      <c r="J20" s="529"/>
      <c r="K20" s="529"/>
      <c r="L20" s="537">
        <v>337987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47716189</v>
      </c>
      <c r="BO23" s="418"/>
      <c r="BP23" s="418"/>
      <c r="BQ23" s="418"/>
      <c r="BR23" s="418"/>
      <c r="BS23" s="418"/>
      <c r="BT23" s="418"/>
      <c r="BU23" s="419"/>
      <c r="BV23" s="417">
        <v>44908156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156</v>
      </c>
      <c r="F24" s="447"/>
      <c r="G24" s="447"/>
      <c r="H24" s="447"/>
      <c r="I24" s="447"/>
      <c r="J24" s="447"/>
      <c r="K24" s="448"/>
      <c r="L24" s="468">
        <v>1</v>
      </c>
      <c r="M24" s="469"/>
      <c r="N24" s="469"/>
      <c r="O24" s="469"/>
      <c r="P24" s="508"/>
      <c r="Q24" s="468">
        <v>11380</v>
      </c>
      <c r="R24" s="469"/>
      <c r="S24" s="469"/>
      <c r="T24" s="469"/>
      <c r="U24" s="469"/>
      <c r="V24" s="508"/>
      <c r="W24" s="563"/>
      <c r="X24" s="551"/>
      <c r="Y24" s="552"/>
      <c r="Z24" s="467" t="s">
        <v>157</v>
      </c>
      <c r="AA24" s="447"/>
      <c r="AB24" s="447"/>
      <c r="AC24" s="447"/>
      <c r="AD24" s="447"/>
      <c r="AE24" s="447"/>
      <c r="AF24" s="447"/>
      <c r="AG24" s="448"/>
      <c r="AH24" s="468">
        <v>4217</v>
      </c>
      <c r="AI24" s="469"/>
      <c r="AJ24" s="469"/>
      <c r="AK24" s="469"/>
      <c r="AL24" s="508"/>
      <c r="AM24" s="468">
        <v>13300418</v>
      </c>
      <c r="AN24" s="469"/>
      <c r="AO24" s="469"/>
      <c r="AP24" s="469"/>
      <c r="AQ24" s="469"/>
      <c r="AR24" s="508"/>
      <c r="AS24" s="468">
        <v>3154</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35292399</v>
      </c>
      <c r="BO24" s="418"/>
      <c r="BP24" s="418"/>
      <c r="BQ24" s="418"/>
      <c r="BR24" s="418"/>
      <c r="BS24" s="418"/>
      <c r="BT24" s="418"/>
      <c r="BU24" s="419"/>
      <c r="BV24" s="417">
        <v>32814598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159</v>
      </c>
      <c r="F25" s="447"/>
      <c r="G25" s="447"/>
      <c r="H25" s="447"/>
      <c r="I25" s="447"/>
      <c r="J25" s="447"/>
      <c r="K25" s="448"/>
      <c r="L25" s="468">
        <v>2</v>
      </c>
      <c r="M25" s="469"/>
      <c r="N25" s="469"/>
      <c r="O25" s="469"/>
      <c r="P25" s="508"/>
      <c r="Q25" s="468">
        <v>9100</v>
      </c>
      <c r="R25" s="469"/>
      <c r="S25" s="469"/>
      <c r="T25" s="469"/>
      <c r="U25" s="469"/>
      <c r="V25" s="508"/>
      <c r="W25" s="563"/>
      <c r="X25" s="551"/>
      <c r="Y25" s="552"/>
      <c r="Z25" s="467" t="s">
        <v>160</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27324845</v>
      </c>
      <c r="BO25" s="381"/>
      <c r="BP25" s="381"/>
      <c r="BQ25" s="381"/>
      <c r="BR25" s="381"/>
      <c r="BS25" s="381"/>
      <c r="BT25" s="381"/>
      <c r="BU25" s="382"/>
      <c r="BV25" s="380">
        <v>31743947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162</v>
      </c>
      <c r="F26" s="447"/>
      <c r="G26" s="447"/>
      <c r="H26" s="447"/>
      <c r="I26" s="447"/>
      <c r="J26" s="447"/>
      <c r="K26" s="448"/>
      <c r="L26" s="468">
        <v>1</v>
      </c>
      <c r="M26" s="469"/>
      <c r="N26" s="469"/>
      <c r="O26" s="469"/>
      <c r="P26" s="508"/>
      <c r="Q26" s="468">
        <v>8540</v>
      </c>
      <c r="R26" s="469"/>
      <c r="S26" s="469"/>
      <c r="T26" s="469"/>
      <c r="U26" s="469"/>
      <c r="V26" s="508"/>
      <c r="W26" s="563"/>
      <c r="X26" s="551"/>
      <c r="Y26" s="552"/>
      <c r="Z26" s="467" t="s">
        <v>163</v>
      </c>
      <c r="AA26" s="573"/>
      <c r="AB26" s="573"/>
      <c r="AC26" s="573"/>
      <c r="AD26" s="573"/>
      <c r="AE26" s="573"/>
      <c r="AF26" s="573"/>
      <c r="AG26" s="574"/>
      <c r="AH26" s="468">
        <v>620</v>
      </c>
      <c r="AI26" s="469"/>
      <c r="AJ26" s="469"/>
      <c r="AK26" s="469"/>
      <c r="AL26" s="508"/>
      <c r="AM26" s="468">
        <v>1859380</v>
      </c>
      <c r="AN26" s="469"/>
      <c r="AO26" s="469"/>
      <c r="AP26" s="469"/>
      <c r="AQ26" s="469"/>
      <c r="AR26" s="508"/>
      <c r="AS26" s="468">
        <v>2999</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v>100000</v>
      </c>
      <c r="BO26" s="418"/>
      <c r="BP26" s="418"/>
      <c r="BQ26" s="418"/>
      <c r="BR26" s="418"/>
      <c r="BS26" s="418"/>
      <c r="BT26" s="418"/>
      <c r="BU26" s="419"/>
      <c r="BV26" s="417">
        <v>35000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9100</v>
      </c>
      <c r="R27" s="469"/>
      <c r="S27" s="469"/>
      <c r="T27" s="469"/>
      <c r="U27" s="469"/>
      <c r="V27" s="508"/>
      <c r="W27" s="563"/>
      <c r="X27" s="551"/>
      <c r="Y27" s="552"/>
      <c r="Z27" s="467" t="s">
        <v>166</v>
      </c>
      <c r="AA27" s="447"/>
      <c r="AB27" s="447"/>
      <c r="AC27" s="447"/>
      <c r="AD27" s="447"/>
      <c r="AE27" s="447"/>
      <c r="AF27" s="447"/>
      <c r="AG27" s="448"/>
      <c r="AH27" s="468">
        <v>29</v>
      </c>
      <c r="AI27" s="469"/>
      <c r="AJ27" s="469"/>
      <c r="AK27" s="469"/>
      <c r="AL27" s="508"/>
      <c r="AM27" s="468">
        <v>104656</v>
      </c>
      <c r="AN27" s="469"/>
      <c r="AO27" s="469"/>
      <c r="AP27" s="469"/>
      <c r="AQ27" s="469"/>
      <c r="AR27" s="508"/>
      <c r="AS27" s="468">
        <v>3609</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10450000</v>
      </c>
      <c r="BO27" s="587"/>
      <c r="BP27" s="587"/>
      <c r="BQ27" s="587"/>
      <c r="BR27" s="587"/>
      <c r="BS27" s="587"/>
      <c r="BT27" s="587"/>
      <c r="BU27" s="588"/>
      <c r="BV27" s="586">
        <v>14950000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7850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38161957</v>
      </c>
      <c r="BO28" s="381"/>
      <c r="BP28" s="381"/>
      <c r="BQ28" s="381"/>
      <c r="BR28" s="381"/>
      <c r="BS28" s="381"/>
      <c r="BT28" s="381"/>
      <c r="BU28" s="382"/>
      <c r="BV28" s="380">
        <v>34051224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48</v>
      </c>
      <c r="M29" s="469"/>
      <c r="N29" s="469"/>
      <c r="O29" s="469"/>
      <c r="P29" s="508"/>
      <c r="Q29" s="468">
        <v>6150</v>
      </c>
      <c r="R29" s="469"/>
      <c r="S29" s="469"/>
      <c r="T29" s="469"/>
      <c r="U29" s="469"/>
      <c r="V29" s="508"/>
      <c r="W29" s="564"/>
      <c r="X29" s="565"/>
      <c r="Y29" s="566"/>
      <c r="Z29" s="467" t="s">
        <v>173</v>
      </c>
      <c r="AA29" s="447"/>
      <c r="AB29" s="447"/>
      <c r="AC29" s="447"/>
      <c r="AD29" s="447"/>
      <c r="AE29" s="447"/>
      <c r="AF29" s="447"/>
      <c r="AG29" s="448"/>
      <c r="AH29" s="468">
        <v>4246</v>
      </c>
      <c r="AI29" s="469"/>
      <c r="AJ29" s="469"/>
      <c r="AK29" s="469"/>
      <c r="AL29" s="508"/>
      <c r="AM29" s="468">
        <v>13405074</v>
      </c>
      <c r="AN29" s="469"/>
      <c r="AO29" s="469"/>
      <c r="AP29" s="469"/>
      <c r="AQ29" s="469"/>
      <c r="AR29" s="508"/>
      <c r="AS29" s="468">
        <v>3157</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2727357</v>
      </c>
      <c r="BO29" s="418"/>
      <c r="BP29" s="418"/>
      <c r="BQ29" s="418"/>
      <c r="BR29" s="418"/>
      <c r="BS29" s="418"/>
      <c r="BT29" s="418"/>
      <c r="BU29" s="419"/>
      <c r="BV29" s="417">
        <v>2714978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31670348</v>
      </c>
      <c r="BO30" s="587"/>
      <c r="BP30" s="587"/>
      <c r="BQ30" s="587"/>
      <c r="BR30" s="587"/>
      <c r="BS30" s="587"/>
      <c r="BT30" s="587"/>
      <c r="BU30" s="588"/>
      <c r="BV30" s="586">
        <v>24279403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特別区人事・厚生事務組合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練馬区土地開発公社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特別区競馬組合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練馬区環境まちづくり公社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東京二十三区清掃一部事務組合</v>
      </c>
      <c r="BZ36" s="599"/>
      <c r="CA36" s="599"/>
      <c r="CB36" s="599"/>
      <c r="CC36" s="599"/>
      <c r="CD36" s="599"/>
      <c r="CE36" s="599"/>
      <c r="CF36" s="599"/>
      <c r="CG36" s="599"/>
      <c r="CH36" s="599"/>
      <c r="CI36" s="599"/>
      <c r="CJ36" s="599"/>
      <c r="CK36" s="599"/>
      <c r="CL36" s="599"/>
      <c r="CM36" s="599"/>
      <c r="CN36" s="167"/>
      <c r="CO36" s="598">
        <f t="shared" si="3"/>
        <v>14</v>
      </c>
      <c r="CP36" s="598"/>
      <c r="CQ36" s="599" t="str">
        <f>IF('各会計、関係団体の財政状況及び健全化判断比率'!BS9="","",'各会計、関係団体の財政状況及び健全化判断比率'!BS9)</f>
        <v>練馬区文化振興協会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東京都後期高齢者医療広域連合（一般会計）</v>
      </c>
      <c r="BZ37" s="599"/>
      <c r="CA37" s="599"/>
      <c r="CB37" s="599"/>
      <c r="CC37" s="599"/>
      <c r="CD37" s="599"/>
      <c r="CE37" s="599"/>
      <c r="CF37" s="599"/>
      <c r="CG37" s="599"/>
      <c r="CH37" s="599"/>
      <c r="CI37" s="599"/>
      <c r="CJ37" s="599"/>
      <c r="CK37" s="599"/>
      <c r="CL37" s="599"/>
      <c r="CM37" s="599"/>
      <c r="CN37" s="167"/>
      <c r="CO37" s="598">
        <f t="shared" si="3"/>
        <v>15</v>
      </c>
      <c r="CP37" s="598"/>
      <c r="CQ37" s="599" t="str">
        <f>IF('各会計、関係団体の財政状況及び健全化判断比率'!BS10="","",'各会計、関係団体の財政状況及び健全化判断比率'!BS10)</f>
        <v>江古田駅整備株式会社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公共駐車場会計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東京都後期高齢者医療広域連合
（後期高齢者医療特別会計）</v>
      </c>
      <c r="BZ38" s="599"/>
      <c r="CA38" s="599"/>
      <c r="CB38" s="599"/>
      <c r="CC38" s="599"/>
      <c r="CD38" s="599"/>
      <c r="CE38" s="599"/>
      <c r="CF38" s="599"/>
      <c r="CG38" s="599"/>
      <c r="CH38" s="599"/>
      <c r="CI38" s="599"/>
      <c r="CJ38" s="599"/>
      <c r="CK38" s="599"/>
      <c r="CL38" s="599"/>
      <c r="CM38" s="599"/>
      <c r="CN38" s="167"/>
      <c r="CO38" s="598">
        <f t="shared" si="3"/>
        <v>16</v>
      </c>
      <c r="CP38" s="598"/>
      <c r="CQ38" s="599" t="str">
        <f>IF('各会計、関係団体の財政状況及び健全化判断比率'!BS11="","",'各会計、関係団体の財政状況及び健全化判断比率'!BS11)</f>
        <v>練馬区産業振興公社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17</v>
      </c>
      <c r="CP39" s="598"/>
      <c r="CQ39" s="599" t="str">
        <f>IF('各会計、関係団体の財政状況及び健全化判断比率'!BS12="","",'各会計、関係団体の財政状況及び健全化判断比率'!BS12)</f>
        <v>練馬区障害者就労促進協会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5" t="s">
        <v>524</v>
      </c>
      <c r="D34" s="1185"/>
      <c r="E34" s="1186"/>
      <c r="F34" s="32">
        <v>3.25</v>
      </c>
      <c r="G34" s="33">
        <v>2.87</v>
      </c>
      <c r="H34" s="33">
        <v>2.85</v>
      </c>
      <c r="I34" s="33">
        <v>3.74</v>
      </c>
      <c r="J34" s="34">
        <v>4.38</v>
      </c>
      <c r="K34" s="22"/>
      <c r="L34" s="22"/>
      <c r="M34" s="22"/>
      <c r="N34" s="22"/>
      <c r="O34" s="22"/>
      <c r="P34" s="22"/>
    </row>
    <row r="35" spans="1:16" ht="39" customHeight="1" x14ac:dyDescent="0.15">
      <c r="A35" s="22"/>
      <c r="B35" s="35"/>
      <c r="C35" s="1179" t="s">
        <v>525</v>
      </c>
      <c r="D35" s="1180"/>
      <c r="E35" s="1181"/>
      <c r="F35" s="36">
        <v>0.04</v>
      </c>
      <c r="G35" s="37">
        <v>0.11</v>
      </c>
      <c r="H35" s="37">
        <v>0.11</v>
      </c>
      <c r="I35" s="37">
        <v>0.35</v>
      </c>
      <c r="J35" s="38">
        <v>0.44</v>
      </c>
      <c r="K35" s="22"/>
      <c r="L35" s="22"/>
      <c r="M35" s="22"/>
      <c r="N35" s="22"/>
      <c r="O35" s="22"/>
      <c r="P35" s="22"/>
    </row>
    <row r="36" spans="1:16" ht="39" customHeight="1" x14ac:dyDescent="0.15">
      <c r="A36" s="22"/>
      <c r="B36" s="35"/>
      <c r="C36" s="1179" t="s">
        <v>526</v>
      </c>
      <c r="D36" s="1180"/>
      <c r="E36" s="1181"/>
      <c r="F36" s="36">
        <v>0.4</v>
      </c>
      <c r="G36" s="37">
        <v>0.39</v>
      </c>
      <c r="H36" s="37">
        <v>0.38</v>
      </c>
      <c r="I36" s="37">
        <v>0.36</v>
      </c>
      <c r="J36" s="38">
        <v>0.36</v>
      </c>
      <c r="K36" s="22"/>
      <c r="L36" s="22"/>
      <c r="M36" s="22"/>
      <c r="N36" s="22"/>
      <c r="O36" s="22"/>
      <c r="P36" s="22"/>
    </row>
    <row r="37" spans="1:16" ht="39" customHeight="1" x14ac:dyDescent="0.15">
      <c r="A37" s="22"/>
      <c r="B37" s="35"/>
      <c r="C37" s="1179" t="s">
        <v>527</v>
      </c>
      <c r="D37" s="1180"/>
      <c r="E37" s="1181"/>
      <c r="F37" s="36">
        <v>0.02</v>
      </c>
      <c r="G37" s="37">
        <v>0.02</v>
      </c>
      <c r="H37" s="37">
        <v>0.01</v>
      </c>
      <c r="I37" s="37">
        <v>0</v>
      </c>
      <c r="J37" s="38">
        <v>0.01</v>
      </c>
      <c r="K37" s="22"/>
      <c r="L37" s="22"/>
      <c r="M37" s="22"/>
      <c r="N37" s="22"/>
      <c r="O37" s="22"/>
      <c r="P37" s="22"/>
    </row>
    <row r="38" spans="1:16" ht="39" customHeight="1" x14ac:dyDescent="0.15">
      <c r="A38" s="22"/>
      <c r="B38" s="35"/>
      <c r="C38" s="1179" t="s">
        <v>528</v>
      </c>
      <c r="D38" s="1180"/>
      <c r="E38" s="1181"/>
      <c r="F38" s="36">
        <v>0</v>
      </c>
      <c r="G38" s="37">
        <v>0</v>
      </c>
      <c r="H38" s="37">
        <v>0</v>
      </c>
      <c r="I38" s="37">
        <v>0</v>
      </c>
      <c r="J38" s="38">
        <v>0</v>
      </c>
      <c r="K38" s="22"/>
      <c r="L38" s="22"/>
      <c r="M38" s="22"/>
      <c r="N38" s="22"/>
      <c r="O38" s="22"/>
      <c r="P38" s="22"/>
    </row>
    <row r="39" spans="1:16" ht="39" customHeight="1" x14ac:dyDescent="0.15">
      <c r="A39" s="22"/>
      <c r="B39" s="35"/>
      <c r="C39" s="1179" t="s">
        <v>529</v>
      </c>
      <c r="D39" s="1180"/>
      <c r="E39" s="1181"/>
      <c r="F39" s="36">
        <v>0</v>
      </c>
      <c r="G39" s="37">
        <v>0</v>
      </c>
      <c r="H39" s="37">
        <v>0</v>
      </c>
      <c r="I39" s="37">
        <v>0</v>
      </c>
      <c r="J39" s="38">
        <v>0</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530</v>
      </c>
      <c r="D42" s="1180"/>
      <c r="E42" s="1181"/>
      <c r="F42" s="36" t="s">
        <v>477</v>
      </c>
      <c r="G42" s="37" t="s">
        <v>477</v>
      </c>
      <c r="H42" s="37" t="s">
        <v>477</v>
      </c>
      <c r="I42" s="37" t="s">
        <v>477</v>
      </c>
      <c r="J42" s="38" t="s">
        <v>477</v>
      </c>
      <c r="K42" s="22"/>
      <c r="L42" s="22"/>
      <c r="M42" s="22"/>
      <c r="N42" s="22"/>
      <c r="O42" s="22"/>
      <c r="P42" s="22"/>
    </row>
    <row r="43" spans="1:16" ht="39" customHeight="1" thickBot="1" x14ac:dyDescent="0.2">
      <c r="A43" s="22"/>
      <c r="B43" s="40"/>
      <c r="C43" s="1182" t="s">
        <v>531</v>
      </c>
      <c r="D43" s="1183"/>
      <c r="E43" s="1184"/>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Y11" sqref="AY11:BM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8588</v>
      </c>
      <c r="L45" s="60">
        <v>7769</v>
      </c>
      <c r="M45" s="60">
        <v>5075</v>
      </c>
      <c r="N45" s="60">
        <v>3713</v>
      </c>
      <c r="O45" s="61">
        <v>3583</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477</v>
      </c>
      <c r="L46" s="64" t="s">
        <v>477</v>
      </c>
      <c r="M46" s="64" t="s">
        <v>477</v>
      </c>
      <c r="N46" s="64" t="s">
        <v>477</v>
      </c>
      <c r="O46" s="65" t="s">
        <v>477</v>
      </c>
      <c r="P46" s="48"/>
      <c r="Q46" s="48"/>
      <c r="R46" s="48"/>
      <c r="S46" s="48"/>
      <c r="T46" s="48"/>
      <c r="U46" s="48"/>
    </row>
    <row r="47" spans="1:21" ht="30.75" customHeight="1" x14ac:dyDescent="0.15">
      <c r="A47" s="48"/>
      <c r="B47" s="1197"/>
      <c r="C47" s="1198"/>
      <c r="D47" s="62"/>
      <c r="E47" s="1189" t="s">
        <v>14</v>
      </c>
      <c r="F47" s="1189"/>
      <c r="G47" s="1189"/>
      <c r="H47" s="1189"/>
      <c r="I47" s="1189"/>
      <c r="J47" s="1190"/>
      <c r="K47" s="63">
        <v>464</v>
      </c>
      <c r="L47" s="64">
        <v>508</v>
      </c>
      <c r="M47" s="64">
        <v>549</v>
      </c>
      <c r="N47" s="64">
        <v>573</v>
      </c>
      <c r="O47" s="65">
        <v>448</v>
      </c>
      <c r="P47" s="48"/>
      <c r="Q47" s="48"/>
      <c r="R47" s="48"/>
      <c r="S47" s="48"/>
      <c r="T47" s="48"/>
      <c r="U47" s="48"/>
    </row>
    <row r="48" spans="1:21" ht="30.75" customHeight="1" x14ac:dyDescent="0.15">
      <c r="A48" s="48"/>
      <c r="B48" s="1197"/>
      <c r="C48" s="1198"/>
      <c r="D48" s="62"/>
      <c r="E48" s="1189" t="s">
        <v>15</v>
      </c>
      <c r="F48" s="1189"/>
      <c r="G48" s="1189"/>
      <c r="H48" s="1189"/>
      <c r="I48" s="1189"/>
      <c r="J48" s="1190"/>
      <c r="K48" s="63">
        <v>123</v>
      </c>
      <c r="L48" s="64">
        <v>123</v>
      </c>
      <c r="M48" s="64">
        <v>158</v>
      </c>
      <c r="N48" s="64">
        <v>160</v>
      </c>
      <c r="O48" s="65">
        <v>155</v>
      </c>
      <c r="P48" s="48"/>
      <c r="Q48" s="48"/>
      <c r="R48" s="48"/>
      <c r="S48" s="48"/>
      <c r="T48" s="48"/>
      <c r="U48" s="48"/>
    </row>
    <row r="49" spans="1:21" ht="30.75" customHeight="1" x14ac:dyDescent="0.15">
      <c r="A49" s="48"/>
      <c r="B49" s="1197"/>
      <c r="C49" s="1198"/>
      <c r="D49" s="62"/>
      <c r="E49" s="1189" t="s">
        <v>16</v>
      </c>
      <c r="F49" s="1189"/>
      <c r="G49" s="1189"/>
      <c r="H49" s="1189"/>
      <c r="I49" s="1189"/>
      <c r="J49" s="1190"/>
      <c r="K49" s="63">
        <v>534</v>
      </c>
      <c r="L49" s="64">
        <v>423</v>
      </c>
      <c r="M49" s="64">
        <v>335</v>
      </c>
      <c r="N49" s="64">
        <v>319</v>
      </c>
      <c r="O49" s="65">
        <v>192</v>
      </c>
      <c r="P49" s="48"/>
      <c r="Q49" s="48"/>
      <c r="R49" s="48"/>
      <c r="S49" s="48"/>
      <c r="T49" s="48"/>
      <c r="U49" s="48"/>
    </row>
    <row r="50" spans="1:21" ht="30.75" customHeight="1" x14ac:dyDescent="0.15">
      <c r="A50" s="48"/>
      <c r="B50" s="1197"/>
      <c r="C50" s="1198"/>
      <c r="D50" s="62"/>
      <c r="E50" s="1189" t="s">
        <v>17</v>
      </c>
      <c r="F50" s="1189"/>
      <c r="G50" s="1189"/>
      <c r="H50" s="1189"/>
      <c r="I50" s="1189"/>
      <c r="J50" s="1190"/>
      <c r="K50" s="63">
        <v>1124</v>
      </c>
      <c r="L50" s="64">
        <v>1736</v>
      </c>
      <c r="M50" s="64">
        <v>1403</v>
      </c>
      <c r="N50" s="64">
        <v>2067</v>
      </c>
      <c r="O50" s="65">
        <v>1479</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477</v>
      </c>
      <c r="L51" s="64" t="s">
        <v>477</v>
      </c>
      <c r="M51" s="64" t="s">
        <v>477</v>
      </c>
      <c r="N51" s="64" t="s">
        <v>477</v>
      </c>
      <c r="O51" s="65" t="s">
        <v>477</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12449</v>
      </c>
      <c r="L52" s="64">
        <v>12699</v>
      </c>
      <c r="M52" s="64">
        <v>12551</v>
      </c>
      <c r="N52" s="64">
        <v>12962</v>
      </c>
      <c r="O52" s="65">
        <v>12625</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-1616</v>
      </c>
      <c r="L53" s="69">
        <v>-2140</v>
      </c>
      <c r="M53" s="69">
        <v>-5031</v>
      </c>
      <c r="N53" s="69">
        <v>-6130</v>
      </c>
      <c r="O53" s="70">
        <v>-6768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Y11" sqref="AY11:BM1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3" t="s">
        <v>24</v>
      </c>
      <c r="C41" s="1204"/>
      <c r="D41" s="81"/>
      <c r="E41" s="1209" t="s">
        <v>25</v>
      </c>
      <c r="F41" s="1209"/>
      <c r="G41" s="1209"/>
      <c r="H41" s="1210"/>
      <c r="I41" s="82">
        <v>57417</v>
      </c>
      <c r="J41" s="83">
        <v>53043</v>
      </c>
      <c r="K41" s="83">
        <v>53776</v>
      </c>
      <c r="L41" s="83">
        <v>49913</v>
      </c>
      <c r="M41" s="84">
        <v>54040</v>
      </c>
    </row>
    <row r="42" spans="2:13" ht="27.75" customHeight="1" x14ac:dyDescent="0.15">
      <c r="B42" s="1205"/>
      <c r="C42" s="1206"/>
      <c r="D42" s="85"/>
      <c r="E42" s="1211" t="s">
        <v>26</v>
      </c>
      <c r="F42" s="1211"/>
      <c r="G42" s="1211"/>
      <c r="H42" s="1212"/>
      <c r="I42" s="86">
        <v>24015</v>
      </c>
      <c r="J42" s="87">
        <v>22763</v>
      </c>
      <c r="K42" s="87">
        <v>22481</v>
      </c>
      <c r="L42" s="87">
        <v>22732</v>
      </c>
      <c r="M42" s="88">
        <v>20337</v>
      </c>
    </row>
    <row r="43" spans="2:13" ht="27.75" customHeight="1" x14ac:dyDescent="0.15">
      <c r="B43" s="1205"/>
      <c r="C43" s="1206"/>
      <c r="D43" s="85"/>
      <c r="E43" s="1211" t="s">
        <v>27</v>
      </c>
      <c r="F43" s="1211"/>
      <c r="G43" s="1211"/>
      <c r="H43" s="1212"/>
      <c r="I43" s="86">
        <v>1306</v>
      </c>
      <c r="J43" s="87">
        <v>1472</v>
      </c>
      <c r="K43" s="87">
        <v>1316</v>
      </c>
      <c r="L43" s="87">
        <v>1174</v>
      </c>
      <c r="M43" s="88">
        <v>1031</v>
      </c>
    </row>
    <row r="44" spans="2:13" ht="27.75" customHeight="1" x14ac:dyDescent="0.15">
      <c r="B44" s="1205"/>
      <c r="C44" s="1206"/>
      <c r="D44" s="85"/>
      <c r="E44" s="1211" t="s">
        <v>28</v>
      </c>
      <c r="F44" s="1211"/>
      <c r="G44" s="1211"/>
      <c r="H44" s="1212"/>
      <c r="I44" s="86">
        <v>1859</v>
      </c>
      <c r="J44" s="87">
        <v>1883</v>
      </c>
      <c r="K44" s="87">
        <v>1829</v>
      </c>
      <c r="L44" s="87">
        <v>1784</v>
      </c>
      <c r="M44" s="88">
        <v>1875</v>
      </c>
    </row>
    <row r="45" spans="2:13" ht="27.75" customHeight="1" x14ac:dyDescent="0.15">
      <c r="B45" s="1205"/>
      <c r="C45" s="1206"/>
      <c r="D45" s="85"/>
      <c r="E45" s="1211" t="s">
        <v>29</v>
      </c>
      <c r="F45" s="1211"/>
      <c r="G45" s="1211"/>
      <c r="H45" s="1212"/>
      <c r="I45" s="86">
        <v>40982</v>
      </c>
      <c r="J45" s="87">
        <v>38970</v>
      </c>
      <c r="K45" s="87">
        <v>37781</v>
      </c>
      <c r="L45" s="87">
        <v>35562</v>
      </c>
      <c r="M45" s="88">
        <v>34018</v>
      </c>
    </row>
    <row r="46" spans="2:13" ht="27.75" customHeight="1" x14ac:dyDescent="0.15">
      <c r="B46" s="1205"/>
      <c r="C46" s="1206"/>
      <c r="D46" s="89"/>
      <c r="E46" s="1211" t="s">
        <v>30</v>
      </c>
      <c r="F46" s="1211"/>
      <c r="G46" s="1211"/>
      <c r="H46" s="1212"/>
      <c r="I46" s="86" t="s">
        <v>477</v>
      </c>
      <c r="J46" s="87" t="s">
        <v>477</v>
      </c>
      <c r="K46" s="87" t="s">
        <v>477</v>
      </c>
      <c r="L46" s="87" t="s">
        <v>477</v>
      </c>
      <c r="M46" s="88" t="s">
        <v>477</v>
      </c>
    </row>
    <row r="47" spans="2:13" ht="27.75" customHeight="1" x14ac:dyDescent="0.15">
      <c r="B47" s="1205"/>
      <c r="C47" s="1206"/>
      <c r="D47" s="90"/>
      <c r="E47" s="1213" t="s">
        <v>31</v>
      </c>
      <c r="F47" s="1214"/>
      <c r="G47" s="1214"/>
      <c r="H47" s="1215"/>
      <c r="I47" s="86" t="s">
        <v>477</v>
      </c>
      <c r="J47" s="87" t="s">
        <v>477</v>
      </c>
      <c r="K47" s="87" t="s">
        <v>477</v>
      </c>
      <c r="L47" s="87" t="s">
        <v>477</v>
      </c>
      <c r="M47" s="88" t="s">
        <v>477</v>
      </c>
    </row>
    <row r="48" spans="2:13" ht="27.75" customHeight="1" x14ac:dyDescent="0.15">
      <c r="B48" s="1205"/>
      <c r="C48" s="1206"/>
      <c r="D48" s="85"/>
      <c r="E48" s="1211" t="s">
        <v>32</v>
      </c>
      <c r="F48" s="1211"/>
      <c r="G48" s="1211"/>
      <c r="H48" s="1212"/>
      <c r="I48" s="86" t="s">
        <v>477</v>
      </c>
      <c r="J48" s="87" t="s">
        <v>477</v>
      </c>
      <c r="K48" s="87" t="s">
        <v>477</v>
      </c>
      <c r="L48" s="87" t="s">
        <v>477</v>
      </c>
      <c r="M48" s="88" t="s">
        <v>477</v>
      </c>
    </row>
    <row r="49" spans="2:13" ht="27.75" customHeight="1" x14ac:dyDescent="0.15">
      <c r="B49" s="1207"/>
      <c r="C49" s="1208"/>
      <c r="D49" s="85"/>
      <c r="E49" s="1211" t="s">
        <v>33</v>
      </c>
      <c r="F49" s="1211"/>
      <c r="G49" s="1211"/>
      <c r="H49" s="1212"/>
      <c r="I49" s="86" t="s">
        <v>477</v>
      </c>
      <c r="J49" s="87" t="s">
        <v>477</v>
      </c>
      <c r="K49" s="87" t="s">
        <v>477</v>
      </c>
      <c r="L49" s="87" t="s">
        <v>477</v>
      </c>
      <c r="M49" s="88" t="s">
        <v>477</v>
      </c>
    </row>
    <row r="50" spans="2:13" ht="27.75" customHeight="1" x14ac:dyDescent="0.15">
      <c r="B50" s="1216" t="s">
        <v>34</v>
      </c>
      <c r="C50" s="1217"/>
      <c r="D50" s="91"/>
      <c r="E50" s="1211" t="s">
        <v>35</v>
      </c>
      <c r="F50" s="1211"/>
      <c r="G50" s="1211"/>
      <c r="H50" s="1212"/>
      <c r="I50" s="86">
        <v>65532</v>
      </c>
      <c r="J50" s="87">
        <v>69494</v>
      </c>
      <c r="K50" s="87">
        <v>68998</v>
      </c>
      <c r="L50" s="87">
        <v>76732</v>
      </c>
      <c r="M50" s="88">
        <v>82922</v>
      </c>
    </row>
    <row r="51" spans="2:13" ht="27.75" customHeight="1" x14ac:dyDescent="0.15">
      <c r="B51" s="1205"/>
      <c r="C51" s="1206"/>
      <c r="D51" s="85"/>
      <c r="E51" s="1211" t="s">
        <v>36</v>
      </c>
      <c r="F51" s="1211"/>
      <c r="G51" s="1211"/>
      <c r="H51" s="1212"/>
      <c r="I51" s="86">
        <v>4370</v>
      </c>
      <c r="J51" s="87">
        <v>4726</v>
      </c>
      <c r="K51" s="87">
        <v>5537</v>
      </c>
      <c r="L51" s="87">
        <v>6289</v>
      </c>
      <c r="M51" s="88">
        <v>3796</v>
      </c>
    </row>
    <row r="52" spans="2:13" ht="27.75" customHeight="1" x14ac:dyDescent="0.15">
      <c r="B52" s="1207"/>
      <c r="C52" s="1208"/>
      <c r="D52" s="85"/>
      <c r="E52" s="1211" t="s">
        <v>37</v>
      </c>
      <c r="F52" s="1211"/>
      <c r="G52" s="1211"/>
      <c r="H52" s="1212"/>
      <c r="I52" s="86">
        <v>173629</v>
      </c>
      <c r="J52" s="87">
        <v>162026</v>
      </c>
      <c r="K52" s="87">
        <v>154711</v>
      </c>
      <c r="L52" s="87">
        <v>143710</v>
      </c>
      <c r="M52" s="88">
        <v>133618</v>
      </c>
    </row>
    <row r="53" spans="2:13" ht="27.75" customHeight="1" thickBot="1" x14ac:dyDescent="0.2">
      <c r="B53" s="1218" t="s">
        <v>38</v>
      </c>
      <c r="C53" s="1219"/>
      <c r="D53" s="92"/>
      <c r="E53" s="1220" t="s">
        <v>39</v>
      </c>
      <c r="F53" s="1220"/>
      <c r="G53" s="1220"/>
      <c r="H53" s="1221"/>
      <c r="I53" s="93">
        <v>-117952</v>
      </c>
      <c r="J53" s="94">
        <v>-118116</v>
      </c>
      <c r="K53" s="94">
        <v>-112063</v>
      </c>
      <c r="L53" s="94">
        <v>-115565</v>
      </c>
      <c r="M53" s="95">
        <v>-109034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ht="13.5" customHeight="1" x14ac:dyDescent="0.15">
      <c r="B43" s="250"/>
      <c r="C43" s="246"/>
      <c r="D43" s="246"/>
      <c r="E43" s="246"/>
      <c r="F43" s="246"/>
      <c r="G43" s="1222" t="s">
        <v>556</v>
      </c>
      <c r="H43" s="1223"/>
      <c r="I43" s="1223"/>
      <c r="J43" s="1223"/>
      <c r="K43" s="1223"/>
      <c r="L43" s="1223"/>
      <c r="M43" s="1223"/>
      <c r="N43" s="1223"/>
      <c r="O43" s="1224"/>
    </row>
    <row r="44" spans="2:17" ht="13.5" customHeight="1" x14ac:dyDescent="0.15">
      <c r="B44" s="250"/>
      <c r="C44" s="246"/>
      <c r="D44" s="246"/>
      <c r="E44" s="246"/>
      <c r="F44" s="246"/>
      <c r="G44" s="1225"/>
      <c r="H44" s="1226"/>
      <c r="I44" s="1226"/>
      <c r="J44" s="1226"/>
      <c r="K44" s="1226"/>
      <c r="L44" s="1226"/>
      <c r="M44" s="1226"/>
      <c r="N44" s="1226"/>
      <c r="O44" s="1227"/>
    </row>
    <row r="45" spans="2:17" ht="13.5" customHeight="1" x14ac:dyDescent="0.15">
      <c r="B45" s="250"/>
      <c r="C45" s="246"/>
      <c r="D45" s="246"/>
      <c r="E45" s="246"/>
      <c r="F45" s="246"/>
      <c r="G45" s="1225"/>
      <c r="H45" s="1226"/>
      <c r="I45" s="1226"/>
      <c r="J45" s="1226"/>
      <c r="K45" s="1226"/>
      <c r="L45" s="1226"/>
      <c r="M45" s="1226"/>
      <c r="N45" s="1226"/>
      <c r="O45" s="1227"/>
    </row>
    <row r="46" spans="2:17" ht="13.5" customHeight="1" x14ac:dyDescent="0.15">
      <c r="B46" s="250"/>
      <c r="C46" s="246"/>
      <c r="D46" s="246"/>
      <c r="E46" s="246"/>
      <c r="F46" s="246"/>
      <c r="G46" s="1225"/>
      <c r="H46" s="1226"/>
      <c r="I46" s="1226"/>
      <c r="J46" s="1226"/>
      <c r="K46" s="1226"/>
      <c r="L46" s="1226"/>
      <c r="M46" s="1226"/>
      <c r="N46" s="1226"/>
      <c r="O46" s="1227"/>
    </row>
    <row r="47" spans="2:17" ht="13.5" customHeight="1" x14ac:dyDescent="0.15">
      <c r="B47" s="250"/>
      <c r="C47" s="246"/>
      <c r="D47" s="246"/>
      <c r="E47" s="246"/>
      <c r="F47" s="246"/>
      <c r="G47" s="1228"/>
      <c r="H47" s="1229"/>
      <c r="I47" s="1229"/>
      <c r="J47" s="1229"/>
      <c r="K47" s="1229"/>
      <c r="L47" s="1229"/>
      <c r="M47" s="1229"/>
      <c r="N47" s="1229"/>
      <c r="O47" s="1230"/>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1"/>
      <c r="H50" s="1232"/>
      <c r="I50" s="1232"/>
      <c r="J50" s="1233"/>
      <c r="K50" s="356" t="s">
        <v>517</v>
      </c>
      <c r="L50" s="356" t="s">
        <v>518</v>
      </c>
      <c r="M50" s="356" t="s">
        <v>519</v>
      </c>
      <c r="N50" s="356" t="s">
        <v>520</v>
      </c>
      <c r="O50" s="356" t="s">
        <v>521</v>
      </c>
    </row>
    <row r="51" spans="1:17" x14ac:dyDescent="0.15">
      <c r="B51" s="250"/>
      <c r="C51" s="246"/>
      <c r="D51" s="246"/>
      <c r="E51" s="246"/>
      <c r="F51" s="246"/>
      <c r="G51" s="1234" t="s">
        <v>558</v>
      </c>
      <c r="H51" s="1235"/>
      <c r="I51" s="1240" t="s">
        <v>559</v>
      </c>
      <c r="J51" s="1240"/>
      <c r="K51" s="1242"/>
      <c r="L51" s="1242"/>
      <c r="M51" s="1242"/>
      <c r="N51" s="1243"/>
      <c r="O51" s="1243"/>
    </row>
    <row r="52" spans="1:17" x14ac:dyDescent="0.15">
      <c r="B52" s="250"/>
      <c r="C52" s="246"/>
      <c r="D52" s="246"/>
      <c r="E52" s="246"/>
      <c r="F52" s="246"/>
      <c r="G52" s="1236"/>
      <c r="H52" s="1237"/>
      <c r="I52" s="1241"/>
      <c r="J52" s="1241"/>
      <c r="K52" s="1243"/>
      <c r="L52" s="1243"/>
      <c r="M52" s="1243"/>
      <c r="N52" s="1243"/>
      <c r="O52" s="1243"/>
    </row>
    <row r="53" spans="1:17" x14ac:dyDescent="0.15">
      <c r="A53" s="357"/>
      <c r="B53" s="250"/>
      <c r="C53" s="246"/>
      <c r="D53" s="246"/>
      <c r="E53" s="246"/>
      <c r="F53" s="246"/>
      <c r="G53" s="1236"/>
      <c r="H53" s="1237"/>
      <c r="I53" s="1244" t="s">
        <v>560</v>
      </c>
      <c r="J53" s="1244"/>
      <c r="K53" s="1245"/>
      <c r="L53" s="1245"/>
      <c r="M53" s="1245"/>
      <c r="N53" s="1247">
        <v>62.2</v>
      </c>
      <c r="O53" s="1247">
        <v>59.7</v>
      </c>
    </row>
    <row r="54" spans="1:17" x14ac:dyDescent="0.15">
      <c r="A54" s="357"/>
      <c r="B54" s="250"/>
      <c r="C54" s="246"/>
      <c r="D54" s="246"/>
      <c r="E54" s="246"/>
      <c r="F54" s="246"/>
      <c r="G54" s="1238"/>
      <c r="H54" s="1239"/>
      <c r="I54" s="1244"/>
      <c r="J54" s="1244"/>
      <c r="K54" s="1246"/>
      <c r="L54" s="1246"/>
      <c r="M54" s="1246"/>
      <c r="N54" s="1246"/>
      <c r="O54" s="1246"/>
    </row>
    <row r="55" spans="1:17" x14ac:dyDescent="0.15">
      <c r="A55" s="357"/>
      <c r="B55" s="250"/>
      <c r="C55" s="246"/>
      <c r="D55" s="246"/>
      <c r="E55" s="246"/>
      <c r="F55" s="246"/>
      <c r="G55" s="1248" t="s">
        <v>561</v>
      </c>
      <c r="H55" s="1249"/>
      <c r="I55" s="1244" t="s">
        <v>559</v>
      </c>
      <c r="J55" s="1244"/>
      <c r="K55" s="1242"/>
      <c r="L55" s="1242"/>
      <c r="M55" s="1242"/>
      <c r="N55" s="1243">
        <v>0</v>
      </c>
      <c r="O55" s="1243">
        <v>0</v>
      </c>
    </row>
    <row r="56" spans="1:17" x14ac:dyDescent="0.15">
      <c r="A56" s="357"/>
      <c r="B56" s="250"/>
      <c r="C56" s="246"/>
      <c r="D56" s="246"/>
      <c r="E56" s="246"/>
      <c r="F56" s="246"/>
      <c r="G56" s="1250"/>
      <c r="H56" s="1251"/>
      <c r="I56" s="1244"/>
      <c r="J56" s="1244"/>
      <c r="K56" s="1243"/>
      <c r="L56" s="1243"/>
      <c r="M56" s="1243"/>
      <c r="N56" s="1243"/>
      <c r="O56" s="1243"/>
    </row>
    <row r="57" spans="1:17" s="357" customFormat="1" x14ac:dyDescent="0.15">
      <c r="B57" s="358"/>
      <c r="C57" s="354"/>
      <c r="D57" s="354"/>
      <c r="E57" s="354"/>
      <c r="F57" s="354"/>
      <c r="G57" s="1250"/>
      <c r="H57" s="1251"/>
      <c r="I57" s="1254" t="s">
        <v>560</v>
      </c>
      <c r="J57" s="1254"/>
      <c r="K57" s="1245"/>
      <c r="L57" s="1245"/>
      <c r="M57" s="1245"/>
      <c r="N57" s="1247">
        <v>60.2</v>
      </c>
      <c r="O57" s="1247">
        <v>55</v>
      </c>
      <c r="P57" s="359"/>
      <c r="Q57" s="358"/>
    </row>
    <row r="58" spans="1:17" s="357" customFormat="1" x14ac:dyDescent="0.15">
      <c r="A58" s="245"/>
      <c r="B58" s="358"/>
      <c r="C58" s="354"/>
      <c r="D58" s="354"/>
      <c r="E58" s="354"/>
      <c r="F58" s="354"/>
      <c r="G58" s="1252"/>
      <c r="H58" s="1253"/>
      <c r="I58" s="1254"/>
      <c r="J58" s="1254"/>
      <c r="K58" s="1246"/>
      <c r="L58" s="1246"/>
      <c r="M58" s="1246"/>
      <c r="N58" s="1246"/>
      <c r="O58" s="124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2" t="s">
        <v>563</v>
      </c>
      <c r="H65" s="1223"/>
      <c r="I65" s="1223"/>
      <c r="J65" s="1223"/>
      <c r="K65" s="1223"/>
      <c r="L65" s="1223"/>
      <c r="M65" s="1223"/>
      <c r="N65" s="1223"/>
      <c r="O65" s="1224"/>
    </row>
    <row r="66" spans="2:30" x14ac:dyDescent="0.15">
      <c r="B66" s="250"/>
      <c r="C66" s="246"/>
      <c r="D66" s="246"/>
      <c r="E66" s="246"/>
      <c r="F66" s="246"/>
      <c r="G66" s="1225"/>
      <c r="H66" s="1226"/>
      <c r="I66" s="1226"/>
      <c r="J66" s="1226"/>
      <c r="K66" s="1226"/>
      <c r="L66" s="1226"/>
      <c r="M66" s="1226"/>
      <c r="N66" s="1226"/>
      <c r="O66" s="1227"/>
    </row>
    <row r="67" spans="2:30" x14ac:dyDescent="0.15">
      <c r="B67" s="250"/>
      <c r="C67" s="246"/>
      <c r="D67" s="246"/>
      <c r="E67" s="246"/>
      <c r="F67" s="246"/>
      <c r="G67" s="1225"/>
      <c r="H67" s="1226"/>
      <c r="I67" s="1226"/>
      <c r="J67" s="1226"/>
      <c r="K67" s="1226"/>
      <c r="L67" s="1226"/>
      <c r="M67" s="1226"/>
      <c r="N67" s="1226"/>
      <c r="O67" s="1227"/>
    </row>
    <row r="68" spans="2:30" x14ac:dyDescent="0.15">
      <c r="B68" s="250"/>
      <c r="C68" s="246"/>
      <c r="D68" s="246"/>
      <c r="E68" s="246"/>
      <c r="F68" s="246"/>
      <c r="G68" s="1225"/>
      <c r="H68" s="1226"/>
      <c r="I68" s="1226"/>
      <c r="J68" s="1226"/>
      <c r="K68" s="1226"/>
      <c r="L68" s="1226"/>
      <c r="M68" s="1226"/>
      <c r="N68" s="1226"/>
      <c r="O68" s="1227"/>
    </row>
    <row r="69" spans="2:30" x14ac:dyDescent="0.15">
      <c r="B69" s="250"/>
      <c r="C69" s="246"/>
      <c r="D69" s="246"/>
      <c r="E69" s="246"/>
      <c r="F69" s="246"/>
      <c r="G69" s="1228"/>
      <c r="H69" s="1229"/>
      <c r="I69" s="1229"/>
      <c r="J69" s="1229"/>
      <c r="K69" s="1229"/>
      <c r="L69" s="1229"/>
      <c r="M69" s="1229"/>
      <c r="N69" s="1229"/>
      <c r="O69" s="123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1"/>
      <c r="H72" s="1232"/>
      <c r="I72" s="1232"/>
      <c r="J72" s="1233"/>
      <c r="K72" s="356" t="s">
        <v>517</v>
      </c>
      <c r="L72" s="356" t="s">
        <v>518</v>
      </c>
      <c r="M72" s="356" t="s">
        <v>519</v>
      </c>
      <c r="N72" s="356" t="s">
        <v>520</v>
      </c>
      <c r="O72" s="356" t="s">
        <v>521</v>
      </c>
    </row>
    <row r="73" spans="2:30" x14ac:dyDescent="0.15">
      <c r="B73" s="250"/>
      <c r="C73" s="246"/>
      <c r="D73" s="246"/>
      <c r="E73" s="246"/>
      <c r="F73" s="246"/>
      <c r="G73" s="1234" t="s">
        <v>558</v>
      </c>
      <c r="H73" s="1235"/>
      <c r="I73" s="1240" t="s">
        <v>559</v>
      </c>
      <c r="J73" s="1240"/>
      <c r="K73" s="1255"/>
      <c r="L73" s="1255"/>
      <c r="M73" s="1243"/>
      <c r="N73" s="1243"/>
      <c r="O73" s="1243"/>
      <c r="S73" s="245">
        <v>9.9</v>
      </c>
    </row>
    <row r="74" spans="2:30" x14ac:dyDescent="0.15">
      <c r="B74" s="250"/>
      <c r="C74" s="246"/>
      <c r="D74" s="246"/>
      <c r="E74" s="246"/>
      <c r="F74" s="246"/>
      <c r="G74" s="1236"/>
      <c r="H74" s="1237"/>
      <c r="I74" s="1241"/>
      <c r="J74" s="1241"/>
      <c r="K74" s="1255"/>
      <c r="L74" s="1255"/>
      <c r="M74" s="1243"/>
      <c r="N74" s="1243"/>
      <c r="O74" s="1243"/>
    </row>
    <row r="75" spans="2:30" x14ac:dyDescent="0.15">
      <c r="B75" s="250"/>
      <c r="C75" s="246"/>
      <c r="D75" s="246"/>
      <c r="E75" s="246"/>
      <c r="F75" s="246"/>
      <c r="G75" s="1236"/>
      <c r="H75" s="1237"/>
      <c r="I75" s="1244" t="s">
        <v>565</v>
      </c>
      <c r="J75" s="1244"/>
      <c r="K75" s="1247">
        <v>-0.4</v>
      </c>
      <c r="L75" s="1247">
        <v>-1</v>
      </c>
      <c r="M75" s="1247">
        <v>-2</v>
      </c>
      <c r="N75" s="1247">
        <v>-3</v>
      </c>
      <c r="O75" s="1247">
        <v>-4</v>
      </c>
      <c r="U75" s="245">
        <v>81.2</v>
      </c>
      <c r="W75" s="245">
        <v>87.2</v>
      </c>
      <c r="Y75" s="245">
        <v>99.8</v>
      </c>
      <c r="AA75" s="245">
        <v>109.5</v>
      </c>
      <c r="AC75" s="245">
        <v>115.2</v>
      </c>
    </row>
    <row r="76" spans="2:30" x14ac:dyDescent="0.15">
      <c r="B76" s="250"/>
      <c r="C76" s="246"/>
      <c r="D76" s="246"/>
      <c r="E76" s="246"/>
      <c r="F76" s="246"/>
      <c r="G76" s="1238"/>
      <c r="H76" s="1239"/>
      <c r="I76" s="1244"/>
      <c r="J76" s="1244"/>
      <c r="K76" s="1246"/>
      <c r="L76" s="1246"/>
      <c r="M76" s="1246"/>
      <c r="N76" s="1246"/>
      <c r="O76" s="1246"/>
    </row>
    <row r="77" spans="2:30" x14ac:dyDescent="0.15">
      <c r="B77" s="250"/>
      <c r="C77" s="246"/>
      <c r="D77" s="246"/>
      <c r="E77" s="246"/>
      <c r="F77" s="246"/>
      <c r="G77" s="1248" t="s">
        <v>561</v>
      </c>
      <c r="H77" s="1249"/>
      <c r="I77" s="1244" t="s">
        <v>559</v>
      </c>
      <c r="J77" s="1244"/>
      <c r="K77" s="1255">
        <v>0</v>
      </c>
      <c r="L77" s="1255">
        <v>0</v>
      </c>
      <c r="M77" s="1243">
        <v>0</v>
      </c>
      <c r="N77" s="1243">
        <v>0</v>
      </c>
      <c r="O77" s="1243">
        <v>0</v>
      </c>
      <c r="R77" s="245">
        <v>12.3</v>
      </c>
      <c r="T77" s="245">
        <v>11.1</v>
      </c>
    </row>
    <row r="78" spans="2:30" x14ac:dyDescent="0.15">
      <c r="B78" s="250"/>
      <c r="C78" s="246"/>
      <c r="D78" s="246"/>
      <c r="E78" s="246"/>
      <c r="F78" s="246"/>
      <c r="G78" s="1250"/>
      <c r="H78" s="1251"/>
      <c r="I78" s="1244"/>
      <c r="J78" s="1244"/>
      <c r="K78" s="1255"/>
      <c r="L78" s="1255"/>
      <c r="M78" s="1243"/>
      <c r="N78" s="1243"/>
      <c r="O78" s="1243"/>
    </row>
    <row r="79" spans="2:30" x14ac:dyDescent="0.15">
      <c r="B79" s="250"/>
      <c r="C79" s="246"/>
      <c r="D79" s="246"/>
      <c r="E79" s="246"/>
      <c r="F79" s="246"/>
      <c r="G79" s="1250"/>
      <c r="H79" s="1251"/>
      <c r="I79" s="1256" t="s">
        <v>565</v>
      </c>
      <c r="J79" s="1254"/>
      <c r="K79" s="1257">
        <v>-0.7</v>
      </c>
      <c r="L79" s="1257">
        <v>-1.3</v>
      </c>
      <c r="M79" s="1257">
        <v>-1.8</v>
      </c>
      <c r="N79" s="1257">
        <v>-2.2999999999999998</v>
      </c>
      <c r="O79" s="1257">
        <v>-2.8</v>
      </c>
      <c r="V79" s="245">
        <v>53.5</v>
      </c>
      <c r="X79" s="245">
        <v>48.2</v>
      </c>
      <c r="Z79" s="245">
        <v>34.200000000000003</v>
      </c>
      <c r="AB79" s="245">
        <v>30.3</v>
      </c>
      <c r="AD79" s="245">
        <v>28.9</v>
      </c>
    </row>
    <row r="80" spans="2:30" x14ac:dyDescent="0.15">
      <c r="B80" s="250"/>
      <c r="C80" s="246"/>
      <c r="D80" s="246"/>
      <c r="E80" s="246"/>
      <c r="F80" s="246"/>
      <c r="G80" s="1252"/>
      <c r="H80" s="1253"/>
      <c r="I80" s="1254"/>
      <c r="J80" s="1254"/>
      <c r="K80" s="1257"/>
      <c r="L80" s="1257"/>
      <c r="M80" s="1257"/>
      <c r="N80" s="1257"/>
      <c r="O80" s="125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J63" sqref="J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J63" sqref="J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33791</v>
      </c>
      <c r="E3" s="118"/>
      <c r="F3" s="119">
        <v>37665</v>
      </c>
      <c r="G3" s="120"/>
      <c r="H3" s="121"/>
    </row>
    <row r="4" spans="1:8" x14ac:dyDescent="0.15">
      <c r="A4" s="122"/>
      <c r="B4" s="123"/>
      <c r="C4" s="124"/>
      <c r="D4" s="125">
        <v>20700</v>
      </c>
      <c r="E4" s="126"/>
      <c r="F4" s="127">
        <v>25730</v>
      </c>
      <c r="G4" s="128"/>
      <c r="H4" s="129"/>
    </row>
    <row r="5" spans="1:8" x14ac:dyDescent="0.15">
      <c r="A5" s="110" t="s">
        <v>511</v>
      </c>
      <c r="B5" s="115"/>
      <c r="C5" s="116"/>
      <c r="D5" s="117">
        <v>33685</v>
      </c>
      <c r="E5" s="118"/>
      <c r="F5" s="119">
        <v>36861</v>
      </c>
      <c r="G5" s="120"/>
      <c r="H5" s="121"/>
    </row>
    <row r="6" spans="1:8" x14ac:dyDescent="0.15">
      <c r="A6" s="122"/>
      <c r="B6" s="123"/>
      <c r="C6" s="124"/>
      <c r="D6" s="125">
        <v>20246</v>
      </c>
      <c r="E6" s="126"/>
      <c r="F6" s="127">
        <v>23990</v>
      </c>
      <c r="G6" s="128"/>
      <c r="H6" s="129"/>
    </row>
    <row r="7" spans="1:8" x14ac:dyDescent="0.15">
      <c r="A7" s="110" t="s">
        <v>512</v>
      </c>
      <c r="B7" s="115"/>
      <c r="C7" s="116"/>
      <c r="D7" s="117">
        <v>42634</v>
      </c>
      <c r="E7" s="118"/>
      <c r="F7" s="119">
        <v>47064</v>
      </c>
      <c r="G7" s="120"/>
      <c r="H7" s="121"/>
    </row>
    <row r="8" spans="1:8" x14ac:dyDescent="0.15">
      <c r="A8" s="122"/>
      <c r="B8" s="123"/>
      <c r="C8" s="124"/>
      <c r="D8" s="125">
        <v>29122</v>
      </c>
      <c r="E8" s="126"/>
      <c r="F8" s="127">
        <v>32508</v>
      </c>
      <c r="G8" s="128"/>
      <c r="H8" s="129"/>
    </row>
    <row r="9" spans="1:8" x14ac:dyDescent="0.15">
      <c r="A9" s="110" t="s">
        <v>513</v>
      </c>
      <c r="B9" s="115"/>
      <c r="C9" s="116"/>
      <c r="D9" s="117">
        <v>27434</v>
      </c>
      <c r="E9" s="118"/>
      <c r="F9" s="119">
        <v>43773</v>
      </c>
      <c r="G9" s="120"/>
      <c r="H9" s="121"/>
    </row>
    <row r="10" spans="1:8" x14ac:dyDescent="0.15">
      <c r="A10" s="122"/>
      <c r="B10" s="123"/>
      <c r="C10" s="124"/>
      <c r="D10" s="125">
        <v>21881</v>
      </c>
      <c r="E10" s="126"/>
      <c r="F10" s="127">
        <v>30346</v>
      </c>
      <c r="G10" s="128"/>
      <c r="H10" s="129"/>
    </row>
    <row r="11" spans="1:8" x14ac:dyDescent="0.15">
      <c r="A11" s="110" t="s">
        <v>514</v>
      </c>
      <c r="B11" s="115"/>
      <c r="C11" s="116"/>
      <c r="D11" s="117">
        <v>39973</v>
      </c>
      <c r="E11" s="118"/>
      <c r="F11" s="119">
        <v>51565</v>
      </c>
      <c r="G11" s="120"/>
      <c r="H11" s="121"/>
    </row>
    <row r="12" spans="1:8" x14ac:dyDescent="0.15">
      <c r="A12" s="122"/>
      <c r="B12" s="123"/>
      <c r="C12" s="130"/>
      <c r="D12" s="125">
        <v>28231</v>
      </c>
      <c r="E12" s="126"/>
      <c r="F12" s="127">
        <v>35359</v>
      </c>
      <c r="G12" s="128"/>
      <c r="H12" s="129"/>
    </row>
    <row r="13" spans="1:8" x14ac:dyDescent="0.15">
      <c r="A13" s="110"/>
      <c r="B13" s="115"/>
      <c r="C13" s="131"/>
      <c r="D13" s="132">
        <v>35503</v>
      </c>
      <c r="E13" s="133"/>
      <c r="F13" s="134">
        <v>43386</v>
      </c>
      <c r="G13" s="135"/>
      <c r="H13" s="121"/>
    </row>
    <row r="14" spans="1:8" x14ac:dyDescent="0.15">
      <c r="A14" s="122"/>
      <c r="B14" s="123"/>
      <c r="C14" s="124"/>
      <c r="D14" s="125">
        <v>24036</v>
      </c>
      <c r="E14" s="126"/>
      <c r="F14" s="127">
        <v>29587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3.25</v>
      </c>
      <c r="C19" s="136">
        <f>ROUND(VALUE(SUBSTITUTE(実質収支比率等に係る経年分析!G$48,"▲","-")),2)</f>
        <v>2.87</v>
      </c>
      <c r="D19" s="136">
        <f>ROUND(VALUE(SUBSTITUTE(実質収支比率等に係る経年分析!H$48,"▲","-")),2)</f>
        <v>2.86</v>
      </c>
      <c r="E19" s="136">
        <f>ROUND(VALUE(SUBSTITUTE(実質収支比率等に係る経年分析!I$48,"▲","-")),2)</f>
        <v>3.74</v>
      </c>
      <c r="F19" s="136">
        <f>ROUND(VALUE(SUBSTITUTE(実質収支比率等に係る経年分析!J$48,"▲","-")),2)</f>
        <v>4.3899999999999997</v>
      </c>
    </row>
    <row r="20" spans="1:11" x14ac:dyDescent="0.15">
      <c r="A20" s="136" t="s">
        <v>44</v>
      </c>
      <c r="B20" s="136">
        <f>ROUND(VALUE(SUBSTITUTE(実質収支比率等に係る経年分析!F$47,"▲","-")),2)</f>
        <v>18.239999999999998</v>
      </c>
      <c r="C20" s="136">
        <f>ROUND(VALUE(SUBSTITUTE(実質収支比率等に係る経年分析!G$47,"▲","-")),2)</f>
        <v>19.309999999999999</v>
      </c>
      <c r="D20" s="136">
        <f>ROUND(VALUE(SUBSTITUTE(実質収支比率等に係る経年分析!H$47,"▲","-")),2)</f>
        <v>15.92</v>
      </c>
      <c r="E20" s="136">
        <f>ROUND(VALUE(SUBSTITUTE(実質収支比率等に係る経年分析!I$47,"▲","-")),2)</f>
        <v>20.8</v>
      </c>
      <c r="F20" s="136">
        <f>ROUND(VALUE(SUBSTITUTE(実質収支比率等に係る経年分析!J$47,"▲","-")),2)</f>
        <v>23.12</v>
      </c>
    </row>
    <row r="21" spans="1:11" x14ac:dyDescent="0.15">
      <c r="A21" s="136" t="s">
        <v>45</v>
      </c>
      <c r="B21" s="136">
        <f>IF(ISNUMBER(VALUE(SUBSTITUTE(実質収支比率等に係る経年分析!F$49,"▲","-"))),ROUND(VALUE(SUBSTITUTE(実質収支比率等に係る経年分析!F$49,"▲","-")),2),NA())</f>
        <v>-0.66</v>
      </c>
      <c r="C21" s="136">
        <f>IF(ISNUMBER(VALUE(SUBSTITUTE(実質収支比率等に係る経年分析!G$49,"▲","-"))),ROUND(VALUE(SUBSTITUTE(実質収支比率等に係る経年分析!G$49,"▲","-")),2),NA())</f>
        <v>0.53</v>
      </c>
      <c r="D21" s="136">
        <f>IF(ISNUMBER(VALUE(SUBSTITUTE(実質収支比率等に係る経年分析!H$49,"▲","-"))),ROUND(VALUE(SUBSTITUTE(実質収支比率等に係る経年分析!H$49,"▲","-")),2),NA())</f>
        <v>-4.1500000000000004</v>
      </c>
      <c r="E21" s="136">
        <f>IF(ISNUMBER(VALUE(SUBSTITUTE(実質収支比率等に係る経年分析!I$49,"▲","-"))),ROUND(VALUE(SUBSTITUTE(実質収支比率等に係る経年分析!I$49,"▲","-")),2),NA())</f>
        <v>5.47</v>
      </c>
      <c r="F21" s="136">
        <f>IF(ISNUMBER(VALUE(SUBSTITUTE(実質収支比率等に係る経年分析!J$49,"▲","-"))),ROUND(VALUE(SUBSTITUTE(実質収支比率等に係る経年分析!J$49,"▲","-")),2),NA())</f>
        <v>1.31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公共駐車場会計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国民健康保険事業会計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0.36</v>
      </c>
    </row>
    <row r="35" spans="1:16" x14ac:dyDescent="0.15">
      <c r="A35" s="137" t="str">
        <f>IF(連結実質赤字比率に係る赤字・黒字の構成分析!C$35="",NA(),連結実質赤字比率に係る赤字・黒字の構成分析!C$35)</f>
        <v>介護保険会計（保険事業勘定）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12449</v>
      </c>
      <c r="E42" s="138"/>
      <c r="F42" s="138"/>
      <c r="G42" s="138">
        <f>'実質公債費比率（分子）の構造'!L$52</f>
        <v>12699</v>
      </c>
      <c r="H42" s="138"/>
      <c r="I42" s="138"/>
      <c r="J42" s="138">
        <f>'実質公債費比率（分子）の構造'!M$52</f>
        <v>12551</v>
      </c>
      <c r="K42" s="138"/>
      <c r="L42" s="138"/>
      <c r="M42" s="138">
        <f>'実質公債費比率（分子）の構造'!N$52</f>
        <v>12962</v>
      </c>
      <c r="N42" s="138"/>
      <c r="O42" s="138"/>
      <c r="P42" s="138">
        <f>'実質公債費比率（分子）の構造'!O$52</f>
        <v>12625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1124</v>
      </c>
      <c r="C44" s="138"/>
      <c r="D44" s="138"/>
      <c r="E44" s="138">
        <f>'実質公債費比率（分子）の構造'!L$50</f>
        <v>1736</v>
      </c>
      <c r="F44" s="138"/>
      <c r="G44" s="138"/>
      <c r="H44" s="138">
        <f>'実質公債費比率（分子）の構造'!M$50</f>
        <v>1403</v>
      </c>
      <c r="I44" s="138"/>
      <c r="J44" s="138"/>
      <c r="K44" s="138">
        <f>'実質公債費比率（分子）の構造'!N$50</f>
        <v>2067</v>
      </c>
      <c r="L44" s="138"/>
      <c r="M44" s="138"/>
      <c r="N44" s="138">
        <f>'実質公債費比率（分子）の構造'!O$50</f>
        <v>1479</v>
      </c>
      <c r="O44" s="138"/>
      <c r="P44" s="138"/>
    </row>
    <row r="45" spans="1:16" x14ac:dyDescent="0.15">
      <c r="A45" s="138" t="s">
        <v>55</v>
      </c>
      <c r="B45" s="138">
        <f>'実質公債費比率（分子）の構造'!K$49</f>
        <v>534</v>
      </c>
      <c r="C45" s="138"/>
      <c r="D45" s="138"/>
      <c r="E45" s="138">
        <f>'実質公債費比率（分子）の構造'!L$49</f>
        <v>423</v>
      </c>
      <c r="F45" s="138"/>
      <c r="G45" s="138"/>
      <c r="H45" s="138">
        <f>'実質公債費比率（分子）の構造'!M$49</f>
        <v>335</v>
      </c>
      <c r="I45" s="138"/>
      <c r="J45" s="138"/>
      <c r="K45" s="138">
        <f>'実質公債費比率（分子）の構造'!N$49</f>
        <v>319</v>
      </c>
      <c r="L45" s="138"/>
      <c r="M45" s="138"/>
      <c r="N45" s="138">
        <f>'実質公債費比率（分子）の構造'!O$49</f>
        <v>192</v>
      </c>
      <c r="O45" s="138"/>
      <c r="P45" s="138"/>
    </row>
    <row r="46" spans="1:16" x14ac:dyDescent="0.15">
      <c r="A46" s="138" t="s">
        <v>56</v>
      </c>
      <c r="B46" s="138">
        <f>'実質公債費比率（分子）の構造'!K$48</f>
        <v>123</v>
      </c>
      <c r="C46" s="138"/>
      <c r="D46" s="138"/>
      <c r="E46" s="138">
        <f>'実質公債費比率（分子）の構造'!L$48</f>
        <v>123</v>
      </c>
      <c r="F46" s="138"/>
      <c r="G46" s="138"/>
      <c r="H46" s="138">
        <f>'実質公債費比率（分子）の構造'!M$48</f>
        <v>158</v>
      </c>
      <c r="I46" s="138"/>
      <c r="J46" s="138"/>
      <c r="K46" s="138">
        <f>'実質公債費比率（分子）の構造'!N$48</f>
        <v>160</v>
      </c>
      <c r="L46" s="138"/>
      <c r="M46" s="138"/>
      <c r="N46" s="138">
        <f>'実質公債費比率（分子）の構造'!O$48</f>
        <v>155</v>
      </c>
      <c r="O46" s="138"/>
      <c r="P46" s="138"/>
    </row>
    <row r="47" spans="1:16" x14ac:dyDescent="0.15">
      <c r="A47" s="138" t="s">
        <v>57</v>
      </c>
      <c r="B47" s="138">
        <f>'実質公債費比率（分子）の構造'!K$47</f>
        <v>464</v>
      </c>
      <c r="C47" s="138"/>
      <c r="D47" s="138"/>
      <c r="E47" s="138">
        <f>'実質公債費比率（分子）の構造'!L$47</f>
        <v>508</v>
      </c>
      <c r="F47" s="138"/>
      <c r="G47" s="138"/>
      <c r="H47" s="138">
        <f>'実質公債費比率（分子）の構造'!M$47</f>
        <v>549</v>
      </c>
      <c r="I47" s="138"/>
      <c r="J47" s="138"/>
      <c r="K47" s="138">
        <f>'実質公債費比率（分子）の構造'!N$47</f>
        <v>573</v>
      </c>
      <c r="L47" s="138"/>
      <c r="M47" s="138"/>
      <c r="N47" s="138">
        <f>'実質公債費比率（分子）の構造'!O$47</f>
        <v>448</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8588</v>
      </c>
      <c r="C49" s="138"/>
      <c r="D49" s="138"/>
      <c r="E49" s="138">
        <f>'実質公債費比率（分子）の構造'!L$45</f>
        <v>7769</v>
      </c>
      <c r="F49" s="138"/>
      <c r="G49" s="138"/>
      <c r="H49" s="138">
        <f>'実質公債費比率（分子）の構造'!M$45</f>
        <v>5075</v>
      </c>
      <c r="I49" s="138"/>
      <c r="J49" s="138"/>
      <c r="K49" s="138">
        <f>'実質公債費比率（分子）の構造'!N$45</f>
        <v>3713</v>
      </c>
      <c r="L49" s="138"/>
      <c r="M49" s="138"/>
      <c r="N49" s="138">
        <f>'実質公債費比率（分子）の構造'!O$45</f>
        <v>3583</v>
      </c>
      <c r="O49" s="138"/>
      <c r="P49" s="138"/>
    </row>
    <row r="50" spans="1:16" x14ac:dyDescent="0.15">
      <c r="A50" s="138" t="s">
        <v>60</v>
      </c>
      <c r="B50" s="138" t="e">
        <f>NA()</f>
        <v>#N/A</v>
      </c>
      <c r="C50" s="138">
        <f>IF(ISNUMBER('実質公債費比率（分子）の構造'!K$53),'実質公債費比率（分子）の構造'!K$53,NA())</f>
        <v>-1616</v>
      </c>
      <c r="D50" s="138" t="e">
        <f>NA()</f>
        <v>#N/A</v>
      </c>
      <c r="E50" s="138" t="e">
        <f>NA()</f>
        <v>#N/A</v>
      </c>
      <c r="F50" s="138">
        <f>IF(ISNUMBER('実質公債費比率（分子）の構造'!L$53),'実質公債費比率（分子）の構造'!L$53,NA())</f>
        <v>-2140</v>
      </c>
      <c r="G50" s="138" t="e">
        <f>NA()</f>
        <v>#N/A</v>
      </c>
      <c r="H50" s="138" t="e">
        <f>NA()</f>
        <v>#N/A</v>
      </c>
      <c r="I50" s="138">
        <f>IF(ISNUMBER('実質公債費比率（分子）の構造'!M$53),'実質公債費比率（分子）の構造'!M$53,NA())</f>
        <v>-5031</v>
      </c>
      <c r="J50" s="138" t="e">
        <f>NA()</f>
        <v>#N/A</v>
      </c>
      <c r="K50" s="138" t="e">
        <f>NA()</f>
        <v>#N/A</v>
      </c>
      <c r="L50" s="138">
        <f>IF(ISNUMBER('実質公債費比率（分子）の構造'!N$53),'実質公債費比率（分子）の構造'!N$53,NA())</f>
        <v>-6130</v>
      </c>
      <c r="M50" s="138" t="e">
        <f>NA()</f>
        <v>#N/A</v>
      </c>
      <c r="N50" s="138" t="e">
        <f>NA()</f>
        <v>#N/A</v>
      </c>
      <c r="O50" s="138">
        <f>IF(ISNUMBER('実質公債費比率（分子）の構造'!O$53),'実質公債費比率（分子）の構造'!O$53,NA())</f>
        <v>-6768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173629</v>
      </c>
      <c r="E56" s="137"/>
      <c r="F56" s="137"/>
      <c r="G56" s="137">
        <f>'将来負担比率（分子）の構造'!J$52</f>
        <v>162026</v>
      </c>
      <c r="H56" s="137"/>
      <c r="I56" s="137"/>
      <c r="J56" s="137">
        <f>'将来負担比率（分子）の構造'!K$52</f>
        <v>154711</v>
      </c>
      <c r="K56" s="137"/>
      <c r="L56" s="137"/>
      <c r="M56" s="137">
        <f>'将来負担比率（分子）の構造'!L$52</f>
        <v>143710</v>
      </c>
      <c r="N56" s="137"/>
      <c r="O56" s="137"/>
      <c r="P56" s="137">
        <f>'将来負担比率（分子）の構造'!M$52</f>
        <v>133618</v>
      </c>
    </row>
    <row r="57" spans="1:16" x14ac:dyDescent="0.15">
      <c r="A57" s="137" t="s">
        <v>36</v>
      </c>
      <c r="B57" s="137"/>
      <c r="C57" s="137"/>
      <c r="D57" s="137">
        <f>'将来負担比率（分子）の構造'!I$51</f>
        <v>4370</v>
      </c>
      <c r="E57" s="137"/>
      <c r="F57" s="137"/>
      <c r="G57" s="137">
        <f>'将来負担比率（分子）の構造'!J$51</f>
        <v>4726</v>
      </c>
      <c r="H57" s="137"/>
      <c r="I57" s="137"/>
      <c r="J57" s="137">
        <f>'将来負担比率（分子）の構造'!K$51</f>
        <v>5537</v>
      </c>
      <c r="K57" s="137"/>
      <c r="L57" s="137"/>
      <c r="M57" s="137">
        <f>'将来負担比率（分子）の構造'!L$51</f>
        <v>6289</v>
      </c>
      <c r="N57" s="137"/>
      <c r="O57" s="137"/>
      <c r="P57" s="137">
        <f>'将来負担比率（分子）の構造'!M$51</f>
        <v>3796</v>
      </c>
    </row>
    <row r="58" spans="1:16" x14ac:dyDescent="0.15">
      <c r="A58" s="137" t="s">
        <v>35</v>
      </c>
      <c r="B58" s="137"/>
      <c r="C58" s="137"/>
      <c r="D58" s="137">
        <f>'将来負担比率（分子）の構造'!I$50</f>
        <v>65532</v>
      </c>
      <c r="E58" s="137"/>
      <c r="F58" s="137"/>
      <c r="G58" s="137">
        <f>'将来負担比率（分子）の構造'!J$50</f>
        <v>69494</v>
      </c>
      <c r="H58" s="137"/>
      <c r="I58" s="137"/>
      <c r="J58" s="137">
        <f>'将来負担比率（分子）の構造'!K$50</f>
        <v>68998</v>
      </c>
      <c r="K58" s="137"/>
      <c r="L58" s="137"/>
      <c r="M58" s="137">
        <f>'将来負担比率（分子）の構造'!L$50</f>
        <v>76732</v>
      </c>
      <c r="N58" s="137"/>
      <c r="O58" s="137"/>
      <c r="P58" s="137">
        <f>'将来負担比率（分子）の構造'!M$50</f>
        <v>82922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40982</v>
      </c>
      <c r="C62" s="137"/>
      <c r="D62" s="137"/>
      <c r="E62" s="137">
        <f>'将来負担比率（分子）の構造'!J$45</f>
        <v>38970</v>
      </c>
      <c r="F62" s="137"/>
      <c r="G62" s="137"/>
      <c r="H62" s="137">
        <f>'将来負担比率（分子）の構造'!K$45</f>
        <v>37781</v>
      </c>
      <c r="I62" s="137"/>
      <c r="J62" s="137"/>
      <c r="K62" s="137">
        <f>'将来負担比率（分子）の構造'!L$45</f>
        <v>35562</v>
      </c>
      <c r="L62" s="137"/>
      <c r="M62" s="137"/>
      <c r="N62" s="137">
        <f>'将来負担比率（分子）の構造'!M$45</f>
        <v>34018</v>
      </c>
      <c r="O62" s="137"/>
      <c r="P62" s="137"/>
    </row>
    <row r="63" spans="1:16" x14ac:dyDescent="0.15">
      <c r="A63" s="137" t="s">
        <v>28</v>
      </c>
      <c r="B63" s="137">
        <f>'将来負担比率（分子）の構造'!I$44</f>
        <v>1859</v>
      </c>
      <c r="C63" s="137"/>
      <c r="D63" s="137"/>
      <c r="E63" s="137">
        <f>'将来負担比率（分子）の構造'!J$44</f>
        <v>1883</v>
      </c>
      <c r="F63" s="137"/>
      <c r="G63" s="137"/>
      <c r="H63" s="137">
        <f>'将来負担比率（分子）の構造'!K$44</f>
        <v>1829</v>
      </c>
      <c r="I63" s="137"/>
      <c r="J63" s="137"/>
      <c r="K63" s="137">
        <f>'将来負担比率（分子）の構造'!L$44</f>
        <v>1784</v>
      </c>
      <c r="L63" s="137"/>
      <c r="M63" s="137"/>
      <c r="N63" s="137">
        <f>'将来負担比率（分子）の構造'!M$44</f>
        <v>1875</v>
      </c>
      <c r="O63" s="137"/>
      <c r="P63" s="137"/>
    </row>
    <row r="64" spans="1:16" x14ac:dyDescent="0.15">
      <c r="A64" s="137" t="s">
        <v>27</v>
      </c>
      <c r="B64" s="137">
        <f>'将来負担比率（分子）の構造'!I$43</f>
        <v>1306</v>
      </c>
      <c r="C64" s="137"/>
      <c r="D64" s="137"/>
      <c r="E64" s="137">
        <f>'将来負担比率（分子）の構造'!J$43</f>
        <v>1472</v>
      </c>
      <c r="F64" s="137"/>
      <c r="G64" s="137"/>
      <c r="H64" s="137">
        <f>'将来負担比率（分子）の構造'!K$43</f>
        <v>1316</v>
      </c>
      <c r="I64" s="137"/>
      <c r="J64" s="137"/>
      <c r="K64" s="137">
        <f>'将来負担比率（分子）の構造'!L$43</f>
        <v>1174</v>
      </c>
      <c r="L64" s="137"/>
      <c r="M64" s="137"/>
      <c r="N64" s="137">
        <f>'将来負担比率（分子）の構造'!M$43</f>
        <v>1031</v>
      </c>
      <c r="O64" s="137"/>
      <c r="P64" s="137"/>
    </row>
    <row r="65" spans="1:16" x14ac:dyDescent="0.15">
      <c r="A65" s="137" t="s">
        <v>26</v>
      </c>
      <c r="B65" s="137">
        <f>'将来負担比率（分子）の構造'!I$42</f>
        <v>24015</v>
      </c>
      <c r="C65" s="137"/>
      <c r="D65" s="137"/>
      <c r="E65" s="137">
        <f>'将来負担比率（分子）の構造'!J$42</f>
        <v>22763</v>
      </c>
      <c r="F65" s="137"/>
      <c r="G65" s="137"/>
      <c r="H65" s="137">
        <f>'将来負担比率（分子）の構造'!K$42</f>
        <v>22481</v>
      </c>
      <c r="I65" s="137"/>
      <c r="J65" s="137"/>
      <c r="K65" s="137">
        <f>'将来負担比率（分子）の構造'!L$42</f>
        <v>22732</v>
      </c>
      <c r="L65" s="137"/>
      <c r="M65" s="137"/>
      <c r="N65" s="137">
        <f>'将来負担比率（分子）の構造'!M$42</f>
        <v>20337</v>
      </c>
      <c r="O65" s="137"/>
      <c r="P65" s="137"/>
    </row>
    <row r="66" spans="1:16" x14ac:dyDescent="0.15">
      <c r="A66" s="137" t="s">
        <v>25</v>
      </c>
      <c r="B66" s="137">
        <f>'将来負担比率（分子）の構造'!I$41</f>
        <v>57417</v>
      </c>
      <c r="C66" s="137"/>
      <c r="D66" s="137"/>
      <c r="E66" s="137">
        <f>'将来負担比率（分子）の構造'!J$41</f>
        <v>53043</v>
      </c>
      <c r="F66" s="137"/>
      <c r="G66" s="137"/>
      <c r="H66" s="137">
        <f>'将来負担比率（分子）の構造'!K$41</f>
        <v>53776</v>
      </c>
      <c r="I66" s="137"/>
      <c r="J66" s="137"/>
      <c r="K66" s="137">
        <f>'将来負担比率（分子）の構造'!L$41</f>
        <v>49913</v>
      </c>
      <c r="L66" s="137"/>
      <c r="M66" s="137"/>
      <c r="N66" s="137">
        <f>'将来負担比率（分子）の構造'!M$41</f>
        <v>54040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64892591</v>
      </c>
      <c r="S5" s="615"/>
      <c r="T5" s="615"/>
      <c r="U5" s="615"/>
      <c r="V5" s="615"/>
      <c r="W5" s="615"/>
      <c r="X5" s="615"/>
      <c r="Y5" s="616"/>
      <c r="Z5" s="617">
        <v>24.7</v>
      </c>
      <c r="AA5" s="617"/>
      <c r="AB5" s="617"/>
      <c r="AC5" s="617"/>
      <c r="AD5" s="618">
        <v>64892591</v>
      </c>
      <c r="AE5" s="618"/>
      <c r="AF5" s="618"/>
      <c r="AG5" s="618"/>
      <c r="AH5" s="618"/>
      <c r="AI5" s="618"/>
      <c r="AJ5" s="618"/>
      <c r="AK5" s="618"/>
      <c r="AL5" s="619">
        <v>39.6</v>
      </c>
      <c r="AM5" s="620"/>
      <c r="AN5" s="620"/>
      <c r="AO5" s="621"/>
      <c r="AP5" s="611" t="s">
        <v>212</v>
      </c>
      <c r="AQ5" s="612"/>
      <c r="AR5" s="612"/>
      <c r="AS5" s="612"/>
      <c r="AT5" s="612"/>
      <c r="AU5" s="612"/>
      <c r="AV5" s="612"/>
      <c r="AW5" s="612"/>
      <c r="AX5" s="612"/>
      <c r="AY5" s="612"/>
      <c r="AZ5" s="612"/>
      <c r="BA5" s="612"/>
      <c r="BB5" s="612"/>
      <c r="BC5" s="612"/>
      <c r="BD5" s="612"/>
      <c r="BE5" s="612"/>
      <c r="BF5" s="613"/>
      <c r="BG5" s="625">
        <v>64865517</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999470</v>
      </c>
      <c r="S6" s="626"/>
      <c r="T6" s="626"/>
      <c r="U6" s="626"/>
      <c r="V6" s="626"/>
      <c r="W6" s="626"/>
      <c r="X6" s="626"/>
      <c r="Y6" s="627"/>
      <c r="Z6" s="628">
        <v>0.4</v>
      </c>
      <c r="AA6" s="628"/>
      <c r="AB6" s="628"/>
      <c r="AC6" s="628"/>
      <c r="AD6" s="629">
        <v>999470</v>
      </c>
      <c r="AE6" s="629"/>
      <c r="AF6" s="629"/>
      <c r="AG6" s="629"/>
      <c r="AH6" s="629"/>
      <c r="AI6" s="629"/>
      <c r="AJ6" s="629"/>
      <c r="AK6" s="629"/>
      <c r="AL6" s="630">
        <v>0.6</v>
      </c>
      <c r="AM6" s="631"/>
      <c r="AN6" s="631"/>
      <c r="AO6" s="632"/>
      <c r="AP6" s="622" t="s">
        <v>218</v>
      </c>
      <c r="AQ6" s="623"/>
      <c r="AR6" s="623"/>
      <c r="AS6" s="623"/>
      <c r="AT6" s="623"/>
      <c r="AU6" s="623"/>
      <c r="AV6" s="623"/>
      <c r="AW6" s="623"/>
      <c r="AX6" s="623"/>
      <c r="AY6" s="623"/>
      <c r="AZ6" s="623"/>
      <c r="BA6" s="623"/>
      <c r="BB6" s="623"/>
      <c r="BC6" s="623"/>
      <c r="BD6" s="623"/>
      <c r="BE6" s="623"/>
      <c r="BF6" s="624"/>
      <c r="BG6" s="625">
        <v>64865517</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1036401</v>
      </c>
      <c r="CS6" s="626"/>
      <c r="CT6" s="626"/>
      <c r="CU6" s="626"/>
      <c r="CV6" s="626"/>
      <c r="CW6" s="626"/>
      <c r="CX6" s="626"/>
      <c r="CY6" s="627"/>
      <c r="CZ6" s="628">
        <v>0.4</v>
      </c>
      <c r="DA6" s="628"/>
      <c r="DB6" s="628"/>
      <c r="DC6" s="628"/>
      <c r="DD6" s="634" t="s">
        <v>213</v>
      </c>
      <c r="DE6" s="626"/>
      <c r="DF6" s="626"/>
      <c r="DG6" s="626"/>
      <c r="DH6" s="626"/>
      <c r="DI6" s="626"/>
      <c r="DJ6" s="626"/>
      <c r="DK6" s="626"/>
      <c r="DL6" s="626"/>
      <c r="DM6" s="626"/>
      <c r="DN6" s="626"/>
      <c r="DO6" s="626"/>
      <c r="DP6" s="627"/>
      <c r="DQ6" s="634">
        <v>1036401</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243645</v>
      </c>
      <c r="S7" s="626"/>
      <c r="T7" s="626"/>
      <c r="U7" s="626"/>
      <c r="V7" s="626"/>
      <c r="W7" s="626"/>
      <c r="X7" s="626"/>
      <c r="Y7" s="627"/>
      <c r="Z7" s="628">
        <v>0.1</v>
      </c>
      <c r="AA7" s="628"/>
      <c r="AB7" s="628"/>
      <c r="AC7" s="628"/>
      <c r="AD7" s="629">
        <v>243645</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60903230</v>
      </c>
      <c r="BH7" s="626"/>
      <c r="BI7" s="626"/>
      <c r="BJ7" s="626"/>
      <c r="BK7" s="626"/>
      <c r="BL7" s="626"/>
      <c r="BM7" s="626"/>
      <c r="BN7" s="627"/>
      <c r="BO7" s="628">
        <v>93.9</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23446212</v>
      </c>
      <c r="CS7" s="626"/>
      <c r="CT7" s="626"/>
      <c r="CU7" s="626"/>
      <c r="CV7" s="626"/>
      <c r="CW7" s="626"/>
      <c r="CX7" s="626"/>
      <c r="CY7" s="627"/>
      <c r="CZ7" s="628">
        <v>9.1999999999999993</v>
      </c>
      <c r="DA7" s="628"/>
      <c r="DB7" s="628"/>
      <c r="DC7" s="628"/>
      <c r="DD7" s="634">
        <v>2355020</v>
      </c>
      <c r="DE7" s="626"/>
      <c r="DF7" s="626"/>
      <c r="DG7" s="626"/>
      <c r="DH7" s="626"/>
      <c r="DI7" s="626"/>
      <c r="DJ7" s="626"/>
      <c r="DK7" s="626"/>
      <c r="DL7" s="626"/>
      <c r="DM7" s="626"/>
      <c r="DN7" s="626"/>
      <c r="DO7" s="626"/>
      <c r="DP7" s="627"/>
      <c r="DQ7" s="634">
        <v>18998618</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795598</v>
      </c>
      <c r="S8" s="626"/>
      <c r="T8" s="626"/>
      <c r="U8" s="626"/>
      <c r="V8" s="626"/>
      <c r="W8" s="626"/>
      <c r="X8" s="626"/>
      <c r="Y8" s="627"/>
      <c r="Z8" s="628">
        <v>0.3</v>
      </c>
      <c r="AA8" s="628"/>
      <c r="AB8" s="628"/>
      <c r="AC8" s="628"/>
      <c r="AD8" s="629">
        <v>795598</v>
      </c>
      <c r="AE8" s="629"/>
      <c r="AF8" s="629"/>
      <c r="AG8" s="629"/>
      <c r="AH8" s="629"/>
      <c r="AI8" s="629"/>
      <c r="AJ8" s="629"/>
      <c r="AK8" s="629"/>
      <c r="AL8" s="630">
        <v>0.5</v>
      </c>
      <c r="AM8" s="631"/>
      <c r="AN8" s="631"/>
      <c r="AO8" s="632"/>
      <c r="AP8" s="622" t="s">
        <v>224</v>
      </c>
      <c r="AQ8" s="623"/>
      <c r="AR8" s="623"/>
      <c r="AS8" s="623"/>
      <c r="AT8" s="623"/>
      <c r="AU8" s="623"/>
      <c r="AV8" s="623"/>
      <c r="AW8" s="623"/>
      <c r="AX8" s="623"/>
      <c r="AY8" s="623"/>
      <c r="AZ8" s="623"/>
      <c r="BA8" s="623"/>
      <c r="BB8" s="623"/>
      <c r="BC8" s="623"/>
      <c r="BD8" s="623"/>
      <c r="BE8" s="623"/>
      <c r="BF8" s="624"/>
      <c r="BG8" s="625">
        <v>1305038</v>
      </c>
      <c r="BH8" s="626"/>
      <c r="BI8" s="626"/>
      <c r="BJ8" s="626"/>
      <c r="BK8" s="626"/>
      <c r="BL8" s="626"/>
      <c r="BM8" s="626"/>
      <c r="BN8" s="627"/>
      <c r="BO8" s="628">
        <v>2</v>
      </c>
      <c r="BP8" s="628"/>
      <c r="BQ8" s="628"/>
      <c r="BR8" s="628"/>
      <c r="BS8" s="634" t="s">
        <v>114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142814200</v>
      </c>
      <c r="CS8" s="626"/>
      <c r="CT8" s="626"/>
      <c r="CU8" s="626"/>
      <c r="CV8" s="626"/>
      <c r="CW8" s="626"/>
      <c r="CX8" s="626"/>
      <c r="CY8" s="627"/>
      <c r="CZ8" s="628">
        <v>56</v>
      </c>
      <c r="DA8" s="628"/>
      <c r="DB8" s="628"/>
      <c r="DC8" s="628"/>
      <c r="DD8" s="634">
        <v>3980589</v>
      </c>
      <c r="DE8" s="626"/>
      <c r="DF8" s="626"/>
      <c r="DG8" s="626"/>
      <c r="DH8" s="626"/>
      <c r="DI8" s="626"/>
      <c r="DJ8" s="626"/>
      <c r="DK8" s="626"/>
      <c r="DL8" s="626"/>
      <c r="DM8" s="626"/>
      <c r="DN8" s="626"/>
      <c r="DO8" s="626"/>
      <c r="DP8" s="627"/>
      <c r="DQ8" s="634">
        <v>80456782</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463184</v>
      </c>
      <c r="S9" s="626"/>
      <c r="T9" s="626"/>
      <c r="U9" s="626"/>
      <c r="V9" s="626"/>
      <c r="W9" s="626"/>
      <c r="X9" s="626"/>
      <c r="Y9" s="627"/>
      <c r="Z9" s="628">
        <v>0.2</v>
      </c>
      <c r="AA9" s="628"/>
      <c r="AB9" s="628"/>
      <c r="AC9" s="628"/>
      <c r="AD9" s="629">
        <v>463184</v>
      </c>
      <c r="AE9" s="629"/>
      <c r="AF9" s="629"/>
      <c r="AG9" s="629"/>
      <c r="AH9" s="629"/>
      <c r="AI9" s="629"/>
      <c r="AJ9" s="629"/>
      <c r="AK9" s="629"/>
      <c r="AL9" s="630">
        <v>0.3</v>
      </c>
      <c r="AM9" s="631"/>
      <c r="AN9" s="631"/>
      <c r="AO9" s="632"/>
      <c r="AP9" s="622" t="s">
        <v>227</v>
      </c>
      <c r="AQ9" s="623"/>
      <c r="AR9" s="623"/>
      <c r="AS9" s="623"/>
      <c r="AT9" s="623"/>
      <c r="AU9" s="623"/>
      <c r="AV9" s="623"/>
      <c r="AW9" s="623"/>
      <c r="AX9" s="623"/>
      <c r="AY9" s="623"/>
      <c r="AZ9" s="623"/>
      <c r="BA9" s="623"/>
      <c r="BB9" s="623"/>
      <c r="BC9" s="623"/>
      <c r="BD9" s="623"/>
      <c r="BE9" s="623"/>
      <c r="BF9" s="624"/>
      <c r="BG9" s="625">
        <v>59598192</v>
      </c>
      <c r="BH9" s="626"/>
      <c r="BI9" s="626"/>
      <c r="BJ9" s="626"/>
      <c r="BK9" s="626"/>
      <c r="BL9" s="626"/>
      <c r="BM9" s="626"/>
      <c r="BN9" s="627"/>
      <c r="BO9" s="628">
        <v>91.8</v>
      </c>
      <c r="BP9" s="628"/>
      <c r="BQ9" s="628"/>
      <c r="BR9" s="628"/>
      <c r="BS9" s="634" t="s">
        <v>114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22832469</v>
      </c>
      <c r="CS9" s="626"/>
      <c r="CT9" s="626"/>
      <c r="CU9" s="626"/>
      <c r="CV9" s="626"/>
      <c r="CW9" s="626"/>
      <c r="CX9" s="626"/>
      <c r="CY9" s="627"/>
      <c r="CZ9" s="628">
        <v>9</v>
      </c>
      <c r="DA9" s="628"/>
      <c r="DB9" s="628"/>
      <c r="DC9" s="628"/>
      <c r="DD9" s="634">
        <v>1245925</v>
      </c>
      <c r="DE9" s="626"/>
      <c r="DF9" s="626"/>
      <c r="DG9" s="626"/>
      <c r="DH9" s="626"/>
      <c r="DI9" s="626"/>
      <c r="DJ9" s="626"/>
      <c r="DK9" s="626"/>
      <c r="DL9" s="626"/>
      <c r="DM9" s="626"/>
      <c r="DN9" s="626"/>
      <c r="DO9" s="626"/>
      <c r="DP9" s="627"/>
      <c r="DQ9" s="634">
        <v>18151210</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13943637</v>
      </c>
      <c r="S10" s="626"/>
      <c r="T10" s="626"/>
      <c r="U10" s="626"/>
      <c r="V10" s="626"/>
      <c r="W10" s="626"/>
      <c r="X10" s="626"/>
      <c r="Y10" s="627"/>
      <c r="Z10" s="628">
        <v>5.3</v>
      </c>
      <c r="AA10" s="628"/>
      <c r="AB10" s="628"/>
      <c r="AC10" s="628"/>
      <c r="AD10" s="629">
        <v>13943637</v>
      </c>
      <c r="AE10" s="629"/>
      <c r="AF10" s="629"/>
      <c r="AG10" s="629"/>
      <c r="AH10" s="629"/>
      <c r="AI10" s="629"/>
      <c r="AJ10" s="629"/>
      <c r="AK10" s="629"/>
      <c r="AL10" s="630">
        <v>8.5</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t="s">
        <v>114</v>
      </c>
      <c r="BH10" s="626"/>
      <c r="BI10" s="626"/>
      <c r="BJ10" s="626"/>
      <c r="BK10" s="626"/>
      <c r="BL10" s="626"/>
      <c r="BM10" s="626"/>
      <c r="BN10" s="627"/>
      <c r="BO10" s="628" t="s">
        <v>114</v>
      </c>
      <c r="BP10" s="628"/>
      <c r="BQ10" s="628"/>
      <c r="BR10" s="628"/>
      <c r="BS10" s="634" t="s">
        <v>114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655424</v>
      </c>
      <c r="CS10" s="626"/>
      <c r="CT10" s="626"/>
      <c r="CU10" s="626"/>
      <c r="CV10" s="626"/>
      <c r="CW10" s="626"/>
      <c r="CX10" s="626"/>
      <c r="CY10" s="627"/>
      <c r="CZ10" s="628">
        <v>0.3</v>
      </c>
      <c r="DA10" s="628"/>
      <c r="DB10" s="628"/>
      <c r="DC10" s="628"/>
      <c r="DD10" s="634" t="s">
        <v>114</v>
      </c>
      <c r="DE10" s="626"/>
      <c r="DF10" s="626"/>
      <c r="DG10" s="626"/>
      <c r="DH10" s="626"/>
      <c r="DI10" s="626"/>
      <c r="DJ10" s="626"/>
      <c r="DK10" s="626"/>
      <c r="DL10" s="626"/>
      <c r="DM10" s="626"/>
      <c r="DN10" s="626"/>
      <c r="DO10" s="626"/>
      <c r="DP10" s="627"/>
      <c r="DQ10" s="634">
        <v>640625</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t="s">
        <v>114</v>
      </c>
      <c r="BH11" s="626"/>
      <c r="BI11" s="626"/>
      <c r="BJ11" s="626"/>
      <c r="BK11" s="626"/>
      <c r="BL11" s="626"/>
      <c r="BM11" s="626"/>
      <c r="BN11" s="627"/>
      <c r="BO11" s="628" t="s">
        <v>114</v>
      </c>
      <c r="BP11" s="628"/>
      <c r="BQ11" s="628"/>
      <c r="BR11" s="628"/>
      <c r="BS11" s="634" t="s">
        <v>114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357621</v>
      </c>
      <c r="CS11" s="626"/>
      <c r="CT11" s="626"/>
      <c r="CU11" s="626"/>
      <c r="CV11" s="626"/>
      <c r="CW11" s="626"/>
      <c r="CX11" s="626"/>
      <c r="CY11" s="627"/>
      <c r="CZ11" s="628">
        <v>0.1</v>
      </c>
      <c r="DA11" s="628"/>
      <c r="DB11" s="628"/>
      <c r="DC11" s="628"/>
      <c r="DD11" s="634">
        <v>21541</v>
      </c>
      <c r="DE11" s="626"/>
      <c r="DF11" s="626"/>
      <c r="DG11" s="626"/>
      <c r="DH11" s="626"/>
      <c r="DI11" s="626"/>
      <c r="DJ11" s="626"/>
      <c r="DK11" s="626"/>
      <c r="DL11" s="626"/>
      <c r="DM11" s="626"/>
      <c r="DN11" s="626"/>
      <c r="DO11" s="626"/>
      <c r="DP11" s="627"/>
      <c r="DQ11" s="634">
        <v>297982</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t="s">
        <v>114</v>
      </c>
      <c r="BH12" s="626"/>
      <c r="BI12" s="626"/>
      <c r="BJ12" s="626"/>
      <c r="BK12" s="626"/>
      <c r="BL12" s="626"/>
      <c r="BM12" s="626"/>
      <c r="BN12" s="627"/>
      <c r="BO12" s="628" t="s">
        <v>114</v>
      </c>
      <c r="BP12" s="628"/>
      <c r="BQ12" s="628"/>
      <c r="BR12" s="628"/>
      <c r="BS12" s="634" t="s">
        <v>114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1677630</v>
      </c>
      <c r="CS12" s="626"/>
      <c r="CT12" s="626"/>
      <c r="CU12" s="626"/>
      <c r="CV12" s="626"/>
      <c r="CW12" s="626"/>
      <c r="CX12" s="626"/>
      <c r="CY12" s="627"/>
      <c r="CZ12" s="628">
        <v>0.7</v>
      </c>
      <c r="DA12" s="628"/>
      <c r="DB12" s="628"/>
      <c r="DC12" s="628"/>
      <c r="DD12" s="634">
        <v>27696</v>
      </c>
      <c r="DE12" s="626"/>
      <c r="DF12" s="626"/>
      <c r="DG12" s="626"/>
      <c r="DH12" s="626"/>
      <c r="DI12" s="626"/>
      <c r="DJ12" s="626"/>
      <c r="DK12" s="626"/>
      <c r="DL12" s="626"/>
      <c r="DM12" s="626"/>
      <c r="DN12" s="626"/>
      <c r="DO12" s="626"/>
      <c r="DP12" s="627"/>
      <c r="DQ12" s="634">
        <v>1583530</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453480</v>
      </c>
      <c r="S13" s="626"/>
      <c r="T13" s="626"/>
      <c r="U13" s="626"/>
      <c r="V13" s="626"/>
      <c r="W13" s="626"/>
      <c r="X13" s="626"/>
      <c r="Y13" s="627"/>
      <c r="Z13" s="628">
        <v>0.2</v>
      </c>
      <c r="AA13" s="628"/>
      <c r="AB13" s="628"/>
      <c r="AC13" s="628"/>
      <c r="AD13" s="629">
        <v>453480</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t="s">
        <v>114</v>
      </c>
      <c r="BH13" s="626"/>
      <c r="BI13" s="626"/>
      <c r="BJ13" s="626"/>
      <c r="BK13" s="626"/>
      <c r="BL13" s="626"/>
      <c r="BM13" s="626"/>
      <c r="BN13" s="627"/>
      <c r="BO13" s="628" t="s">
        <v>114</v>
      </c>
      <c r="BP13" s="628"/>
      <c r="BQ13" s="628"/>
      <c r="BR13" s="628"/>
      <c r="BS13" s="634" t="s">
        <v>114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23214256</v>
      </c>
      <c r="CS13" s="626"/>
      <c r="CT13" s="626"/>
      <c r="CU13" s="626"/>
      <c r="CV13" s="626"/>
      <c r="CW13" s="626"/>
      <c r="CX13" s="626"/>
      <c r="CY13" s="627"/>
      <c r="CZ13" s="628">
        <v>9.1</v>
      </c>
      <c r="DA13" s="628"/>
      <c r="DB13" s="628"/>
      <c r="DC13" s="628"/>
      <c r="DD13" s="634">
        <v>12558494</v>
      </c>
      <c r="DE13" s="626"/>
      <c r="DF13" s="626"/>
      <c r="DG13" s="626"/>
      <c r="DH13" s="626"/>
      <c r="DI13" s="626"/>
      <c r="DJ13" s="626"/>
      <c r="DK13" s="626"/>
      <c r="DL13" s="626"/>
      <c r="DM13" s="626"/>
      <c r="DN13" s="626"/>
      <c r="DO13" s="626"/>
      <c r="DP13" s="627"/>
      <c r="DQ13" s="634">
        <v>12705042</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333359</v>
      </c>
      <c r="BH14" s="626"/>
      <c r="BI14" s="626"/>
      <c r="BJ14" s="626"/>
      <c r="BK14" s="626"/>
      <c r="BL14" s="626"/>
      <c r="BM14" s="626"/>
      <c r="BN14" s="627"/>
      <c r="BO14" s="628">
        <v>0.5</v>
      </c>
      <c r="BP14" s="628"/>
      <c r="BQ14" s="628"/>
      <c r="BR14" s="628"/>
      <c r="BS14" s="634" t="s">
        <v>114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1776567</v>
      </c>
      <c r="CS14" s="626"/>
      <c r="CT14" s="626"/>
      <c r="CU14" s="626"/>
      <c r="CV14" s="626"/>
      <c r="CW14" s="626"/>
      <c r="CX14" s="626"/>
      <c r="CY14" s="627"/>
      <c r="CZ14" s="628">
        <v>0.7</v>
      </c>
      <c r="DA14" s="628"/>
      <c r="DB14" s="628"/>
      <c r="DC14" s="628"/>
      <c r="DD14" s="634">
        <v>1098151</v>
      </c>
      <c r="DE14" s="626"/>
      <c r="DF14" s="626"/>
      <c r="DG14" s="626"/>
      <c r="DH14" s="626"/>
      <c r="DI14" s="626"/>
      <c r="DJ14" s="626"/>
      <c r="DK14" s="626"/>
      <c r="DL14" s="626"/>
      <c r="DM14" s="626"/>
      <c r="DN14" s="626"/>
      <c r="DO14" s="626"/>
      <c r="DP14" s="627"/>
      <c r="DQ14" s="634">
        <v>895963</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352615</v>
      </c>
      <c r="S15" s="626"/>
      <c r="T15" s="626"/>
      <c r="U15" s="626"/>
      <c r="V15" s="626"/>
      <c r="W15" s="626"/>
      <c r="X15" s="626"/>
      <c r="Y15" s="627"/>
      <c r="Z15" s="628">
        <v>0.1</v>
      </c>
      <c r="AA15" s="628"/>
      <c r="AB15" s="628"/>
      <c r="AC15" s="628"/>
      <c r="AD15" s="629">
        <v>352615</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3628928</v>
      </c>
      <c r="BH15" s="626"/>
      <c r="BI15" s="626"/>
      <c r="BJ15" s="626"/>
      <c r="BK15" s="626"/>
      <c r="BL15" s="626"/>
      <c r="BM15" s="626"/>
      <c r="BN15" s="627"/>
      <c r="BO15" s="628">
        <v>5.6</v>
      </c>
      <c r="BP15" s="628"/>
      <c r="BQ15" s="628"/>
      <c r="BR15" s="628"/>
      <c r="BS15" s="634" t="s">
        <v>114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31984391</v>
      </c>
      <c r="CS15" s="626"/>
      <c r="CT15" s="626"/>
      <c r="CU15" s="626"/>
      <c r="CV15" s="626"/>
      <c r="CW15" s="626"/>
      <c r="CX15" s="626"/>
      <c r="CY15" s="627"/>
      <c r="CZ15" s="628">
        <v>12.5</v>
      </c>
      <c r="DA15" s="628"/>
      <c r="DB15" s="628"/>
      <c r="DC15" s="628"/>
      <c r="DD15" s="634">
        <v>7641592</v>
      </c>
      <c r="DE15" s="626"/>
      <c r="DF15" s="626"/>
      <c r="DG15" s="626"/>
      <c r="DH15" s="626"/>
      <c r="DI15" s="626"/>
      <c r="DJ15" s="626"/>
      <c r="DK15" s="626"/>
      <c r="DL15" s="626"/>
      <c r="DM15" s="626"/>
      <c r="DN15" s="626"/>
      <c r="DO15" s="626"/>
      <c r="DP15" s="627"/>
      <c r="DQ15" s="634">
        <v>27419622</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t="s">
        <v>114</v>
      </c>
      <c r="S16" s="626"/>
      <c r="T16" s="626"/>
      <c r="U16" s="626"/>
      <c r="V16" s="626"/>
      <c r="W16" s="626"/>
      <c r="X16" s="626"/>
      <c r="Y16" s="627"/>
      <c r="Z16" s="628" t="s">
        <v>114</v>
      </c>
      <c r="AA16" s="628"/>
      <c r="AB16" s="628"/>
      <c r="AC16" s="628"/>
      <c r="AD16" s="629" t="s">
        <v>114</v>
      </c>
      <c r="AE16" s="629"/>
      <c r="AF16" s="629"/>
      <c r="AG16" s="629"/>
      <c r="AH16" s="629"/>
      <c r="AI16" s="629"/>
      <c r="AJ16" s="629"/>
      <c r="AK16" s="629"/>
      <c r="AL16" s="630" t="s">
        <v>114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114</v>
      </c>
      <c r="CS16" s="626"/>
      <c r="CT16" s="626"/>
      <c r="CU16" s="626"/>
      <c r="CV16" s="626"/>
      <c r="CW16" s="626"/>
      <c r="CX16" s="626"/>
      <c r="CY16" s="627"/>
      <c r="CZ16" s="628" t="s">
        <v>114</v>
      </c>
      <c r="DA16" s="628"/>
      <c r="DB16" s="628"/>
      <c r="DC16" s="628"/>
      <c r="DD16" s="634" t="s">
        <v>114</v>
      </c>
      <c r="DE16" s="626"/>
      <c r="DF16" s="626"/>
      <c r="DG16" s="626"/>
      <c r="DH16" s="626"/>
      <c r="DI16" s="626"/>
      <c r="DJ16" s="626"/>
      <c r="DK16" s="626"/>
      <c r="DL16" s="626"/>
      <c r="DM16" s="626"/>
      <c r="DN16" s="626"/>
      <c r="DO16" s="626"/>
      <c r="DP16" s="627"/>
      <c r="DQ16" s="634" t="s">
        <v>114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t="s">
        <v>114</v>
      </c>
      <c r="S17" s="626"/>
      <c r="T17" s="626"/>
      <c r="U17" s="626"/>
      <c r="V17" s="626"/>
      <c r="W17" s="626"/>
      <c r="X17" s="626"/>
      <c r="Y17" s="627"/>
      <c r="Z17" s="628" t="s">
        <v>114</v>
      </c>
      <c r="AA17" s="628"/>
      <c r="AB17" s="628"/>
      <c r="AC17" s="628"/>
      <c r="AD17" s="629" t="s">
        <v>114</v>
      </c>
      <c r="AE17" s="629"/>
      <c r="AF17" s="629"/>
      <c r="AG17" s="629"/>
      <c r="AH17" s="629"/>
      <c r="AI17" s="629"/>
      <c r="AJ17" s="629"/>
      <c r="AK17" s="629"/>
      <c r="AL17" s="630" t="s">
        <v>114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5163015</v>
      </c>
      <c r="CS17" s="626"/>
      <c r="CT17" s="626"/>
      <c r="CU17" s="626"/>
      <c r="CV17" s="626"/>
      <c r="CW17" s="626"/>
      <c r="CX17" s="626"/>
      <c r="CY17" s="627"/>
      <c r="CZ17" s="628">
        <v>2</v>
      </c>
      <c r="DA17" s="628"/>
      <c r="DB17" s="628"/>
      <c r="DC17" s="628"/>
      <c r="DD17" s="634" t="s">
        <v>114</v>
      </c>
      <c r="DE17" s="626"/>
      <c r="DF17" s="626"/>
      <c r="DG17" s="626"/>
      <c r="DH17" s="626"/>
      <c r="DI17" s="626"/>
      <c r="DJ17" s="626"/>
      <c r="DK17" s="626"/>
      <c r="DL17" s="626"/>
      <c r="DM17" s="626"/>
      <c r="DN17" s="626"/>
      <c r="DO17" s="626"/>
      <c r="DP17" s="627"/>
      <c r="DQ17" s="634">
        <v>5163015</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t="s">
        <v>114</v>
      </c>
      <c r="S18" s="626"/>
      <c r="T18" s="626"/>
      <c r="U18" s="626"/>
      <c r="V18" s="626"/>
      <c r="W18" s="626"/>
      <c r="X18" s="626"/>
      <c r="Y18" s="627"/>
      <c r="Z18" s="628" t="s">
        <v>114</v>
      </c>
      <c r="AA18" s="628"/>
      <c r="AB18" s="628"/>
      <c r="AC18" s="628"/>
      <c r="AD18" s="629" t="s">
        <v>114</v>
      </c>
      <c r="AE18" s="629"/>
      <c r="AF18" s="629"/>
      <c r="AG18" s="629"/>
      <c r="AH18" s="629"/>
      <c r="AI18" s="629"/>
      <c r="AJ18" s="629"/>
      <c r="AK18" s="629"/>
      <c r="AL18" s="630" t="s">
        <v>114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27074</v>
      </c>
      <c r="BH19" s="626"/>
      <c r="BI19" s="626"/>
      <c r="BJ19" s="626"/>
      <c r="BK19" s="626"/>
      <c r="BL19" s="626"/>
      <c r="BM19" s="626"/>
      <c r="BN19" s="627"/>
      <c r="BO19" s="628">
        <v>0</v>
      </c>
      <c r="BP19" s="628"/>
      <c r="BQ19" s="628"/>
      <c r="BR19" s="628"/>
      <c r="BS19" s="634" t="s">
        <v>114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82144220</v>
      </c>
      <c r="S20" s="626"/>
      <c r="T20" s="626"/>
      <c r="U20" s="626"/>
      <c r="V20" s="626"/>
      <c r="W20" s="626"/>
      <c r="X20" s="626"/>
      <c r="Y20" s="627"/>
      <c r="Z20" s="628">
        <v>31.3</v>
      </c>
      <c r="AA20" s="628"/>
      <c r="AB20" s="628"/>
      <c r="AC20" s="628"/>
      <c r="AD20" s="629">
        <v>82144220</v>
      </c>
      <c r="AE20" s="629"/>
      <c r="AF20" s="629"/>
      <c r="AG20" s="629"/>
      <c r="AH20" s="629"/>
      <c r="AI20" s="629"/>
      <c r="AJ20" s="629"/>
      <c r="AK20" s="629"/>
      <c r="AL20" s="630">
        <v>50.1</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27074</v>
      </c>
      <c r="BH20" s="626"/>
      <c r="BI20" s="626"/>
      <c r="BJ20" s="626"/>
      <c r="BK20" s="626"/>
      <c r="BL20" s="626"/>
      <c r="BM20" s="626"/>
      <c r="BN20" s="627"/>
      <c r="BO20" s="628">
        <v>0</v>
      </c>
      <c r="BP20" s="628"/>
      <c r="BQ20" s="628"/>
      <c r="BR20" s="628"/>
      <c r="BS20" s="634" t="s">
        <v>114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254958186</v>
      </c>
      <c r="CS20" s="626"/>
      <c r="CT20" s="626"/>
      <c r="CU20" s="626"/>
      <c r="CV20" s="626"/>
      <c r="CW20" s="626"/>
      <c r="CX20" s="626"/>
      <c r="CY20" s="627"/>
      <c r="CZ20" s="628">
        <v>100</v>
      </c>
      <c r="DA20" s="628"/>
      <c r="DB20" s="628"/>
      <c r="DC20" s="628"/>
      <c r="DD20" s="634">
        <v>28929008</v>
      </c>
      <c r="DE20" s="626"/>
      <c r="DF20" s="626"/>
      <c r="DG20" s="626"/>
      <c r="DH20" s="626"/>
      <c r="DI20" s="626"/>
      <c r="DJ20" s="626"/>
      <c r="DK20" s="626"/>
      <c r="DL20" s="626"/>
      <c r="DM20" s="626"/>
      <c r="DN20" s="626"/>
      <c r="DO20" s="626"/>
      <c r="DP20" s="627"/>
      <c r="DQ20" s="634">
        <v>167348790</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69219</v>
      </c>
      <c r="S21" s="626"/>
      <c r="T21" s="626"/>
      <c r="U21" s="626"/>
      <c r="V21" s="626"/>
      <c r="W21" s="626"/>
      <c r="X21" s="626"/>
      <c r="Y21" s="627"/>
      <c r="Z21" s="628">
        <v>0</v>
      </c>
      <c r="AA21" s="628"/>
      <c r="AB21" s="628"/>
      <c r="AC21" s="628"/>
      <c r="AD21" s="629">
        <v>69219</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27074</v>
      </c>
      <c r="BH21" s="626"/>
      <c r="BI21" s="626"/>
      <c r="BJ21" s="626"/>
      <c r="BK21" s="626"/>
      <c r="BL21" s="626"/>
      <c r="BM21" s="626"/>
      <c r="BN21" s="627"/>
      <c r="BO21" s="628">
        <v>0</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1465713</v>
      </c>
      <c r="S22" s="626"/>
      <c r="T22" s="626"/>
      <c r="U22" s="626"/>
      <c r="V22" s="626"/>
      <c r="W22" s="626"/>
      <c r="X22" s="626"/>
      <c r="Y22" s="627"/>
      <c r="Z22" s="628">
        <v>0.6</v>
      </c>
      <c r="AA22" s="628"/>
      <c r="AB22" s="628"/>
      <c r="AC22" s="628"/>
      <c r="AD22" s="629" t="s">
        <v>114</v>
      </c>
      <c r="AE22" s="629"/>
      <c r="AF22" s="629"/>
      <c r="AG22" s="629"/>
      <c r="AH22" s="629"/>
      <c r="AI22" s="629"/>
      <c r="AJ22" s="629"/>
      <c r="AK22" s="629"/>
      <c r="AL22" s="630" t="s">
        <v>114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3998151</v>
      </c>
      <c r="S23" s="626"/>
      <c r="T23" s="626"/>
      <c r="U23" s="626"/>
      <c r="V23" s="626"/>
      <c r="W23" s="626"/>
      <c r="X23" s="626"/>
      <c r="Y23" s="627"/>
      <c r="Z23" s="628">
        <v>1.5</v>
      </c>
      <c r="AA23" s="628"/>
      <c r="AB23" s="628"/>
      <c r="AC23" s="628"/>
      <c r="AD23" s="629">
        <v>1857877</v>
      </c>
      <c r="AE23" s="629"/>
      <c r="AF23" s="629"/>
      <c r="AG23" s="629"/>
      <c r="AH23" s="629"/>
      <c r="AI23" s="629"/>
      <c r="AJ23" s="629"/>
      <c r="AK23" s="629"/>
      <c r="AL23" s="630">
        <v>1.1000000000000001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827916</v>
      </c>
      <c r="S24" s="626"/>
      <c r="T24" s="626"/>
      <c r="U24" s="626"/>
      <c r="V24" s="626"/>
      <c r="W24" s="626"/>
      <c r="X24" s="626"/>
      <c r="Y24" s="627"/>
      <c r="Z24" s="628">
        <v>0.3</v>
      </c>
      <c r="AA24" s="628"/>
      <c r="AB24" s="628"/>
      <c r="AC24" s="628"/>
      <c r="AD24" s="629" t="s">
        <v>114</v>
      </c>
      <c r="AE24" s="629"/>
      <c r="AF24" s="629"/>
      <c r="AG24" s="629"/>
      <c r="AH24" s="629"/>
      <c r="AI24" s="629"/>
      <c r="AJ24" s="629"/>
      <c r="AK24" s="629"/>
      <c r="AL24" s="630" t="s">
        <v>114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137713951</v>
      </c>
      <c r="CS24" s="615"/>
      <c r="CT24" s="615"/>
      <c r="CU24" s="615"/>
      <c r="CV24" s="615"/>
      <c r="CW24" s="615"/>
      <c r="CX24" s="615"/>
      <c r="CY24" s="616"/>
      <c r="CZ24" s="652">
        <v>54</v>
      </c>
      <c r="DA24" s="653"/>
      <c r="DB24" s="653"/>
      <c r="DC24" s="654"/>
      <c r="DD24" s="651">
        <v>81570250</v>
      </c>
      <c r="DE24" s="615"/>
      <c r="DF24" s="615"/>
      <c r="DG24" s="615"/>
      <c r="DH24" s="615"/>
      <c r="DI24" s="615"/>
      <c r="DJ24" s="615"/>
      <c r="DK24" s="616"/>
      <c r="DL24" s="651">
        <v>81348870</v>
      </c>
      <c r="DM24" s="615"/>
      <c r="DN24" s="615"/>
      <c r="DO24" s="615"/>
      <c r="DP24" s="615"/>
      <c r="DQ24" s="615"/>
      <c r="DR24" s="615"/>
      <c r="DS24" s="615"/>
      <c r="DT24" s="615"/>
      <c r="DU24" s="615"/>
      <c r="DV24" s="616"/>
      <c r="DW24" s="619">
        <v>49.6</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49190809</v>
      </c>
      <c r="S25" s="626"/>
      <c r="T25" s="626"/>
      <c r="U25" s="626"/>
      <c r="V25" s="626"/>
      <c r="W25" s="626"/>
      <c r="X25" s="626"/>
      <c r="Y25" s="627"/>
      <c r="Z25" s="628">
        <v>18.8</v>
      </c>
      <c r="AA25" s="628"/>
      <c r="AB25" s="628"/>
      <c r="AC25" s="628"/>
      <c r="AD25" s="629" t="s">
        <v>114</v>
      </c>
      <c r="AE25" s="629"/>
      <c r="AF25" s="629"/>
      <c r="AG25" s="629"/>
      <c r="AH25" s="629"/>
      <c r="AI25" s="629"/>
      <c r="AJ25" s="629"/>
      <c r="AK25" s="629"/>
      <c r="AL25" s="630" t="s">
        <v>114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42058466</v>
      </c>
      <c r="CS25" s="657"/>
      <c r="CT25" s="657"/>
      <c r="CU25" s="657"/>
      <c r="CV25" s="657"/>
      <c r="CW25" s="657"/>
      <c r="CX25" s="657"/>
      <c r="CY25" s="658"/>
      <c r="CZ25" s="659">
        <v>16.5</v>
      </c>
      <c r="DA25" s="660"/>
      <c r="DB25" s="660"/>
      <c r="DC25" s="661"/>
      <c r="DD25" s="634">
        <v>38928213</v>
      </c>
      <c r="DE25" s="657"/>
      <c r="DF25" s="657"/>
      <c r="DG25" s="657"/>
      <c r="DH25" s="657"/>
      <c r="DI25" s="657"/>
      <c r="DJ25" s="657"/>
      <c r="DK25" s="658"/>
      <c r="DL25" s="634">
        <v>38709267</v>
      </c>
      <c r="DM25" s="657"/>
      <c r="DN25" s="657"/>
      <c r="DO25" s="657"/>
      <c r="DP25" s="657"/>
      <c r="DQ25" s="657"/>
      <c r="DR25" s="657"/>
      <c r="DS25" s="657"/>
      <c r="DT25" s="657"/>
      <c r="DU25" s="657"/>
      <c r="DV25" s="658"/>
      <c r="DW25" s="630">
        <v>23.6</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v>83026816</v>
      </c>
      <c r="S26" s="626"/>
      <c r="T26" s="626"/>
      <c r="U26" s="626"/>
      <c r="V26" s="626"/>
      <c r="W26" s="626"/>
      <c r="X26" s="626"/>
      <c r="Y26" s="627"/>
      <c r="Z26" s="628">
        <v>31.7</v>
      </c>
      <c r="AA26" s="628"/>
      <c r="AB26" s="628"/>
      <c r="AC26" s="628"/>
      <c r="AD26" s="629">
        <v>79745508</v>
      </c>
      <c r="AE26" s="629"/>
      <c r="AF26" s="629"/>
      <c r="AG26" s="629"/>
      <c r="AH26" s="629"/>
      <c r="AI26" s="629"/>
      <c r="AJ26" s="629"/>
      <c r="AK26" s="629"/>
      <c r="AL26" s="630">
        <v>48.6</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29132768</v>
      </c>
      <c r="CS26" s="626"/>
      <c r="CT26" s="626"/>
      <c r="CU26" s="626"/>
      <c r="CV26" s="626"/>
      <c r="CW26" s="626"/>
      <c r="CX26" s="626"/>
      <c r="CY26" s="627"/>
      <c r="CZ26" s="659">
        <v>11.4</v>
      </c>
      <c r="DA26" s="660"/>
      <c r="DB26" s="660"/>
      <c r="DC26" s="661"/>
      <c r="DD26" s="634">
        <v>27431248</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18530244</v>
      </c>
      <c r="S27" s="626"/>
      <c r="T27" s="626"/>
      <c r="U27" s="626"/>
      <c r="V27" s="626"/>
      <c r="W27" s="626"/>
      <c r="X27" s="626"/>
      <c r="Y27" s="627"/>
      <c r="Z27" s="628">
        <v>7.1</v>
      </c>
      <c r="AA27" s="628"/>
      <c r="AB27" s="628"/>
      <c r="AC27" s="628"/>
      <c r="AD27" s="629" t="s">
        <v>114</v>
      </c>
      <c r="AE27" s="629"/>
      <c r="AF27" s="629"/>
      <c r="AG27" s="629"/>
      <c r="AH27" s="629"/>
      <c r="AI27" s="629"/>
      <c r="AJ27" s="629"/>
      <c r="AK27" s="629"/>
      <c r="AL27" s="630" t="s">
        <v>114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64892591</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90495970</v>
      </c>
      <c r="CS27" s="657"/>
      <c r="CT27" s="657"/>
      <c r="CU27" s="657"/>
      <c r="CV27" s="657"/>
      <c r="CW27" s="657"/>
      <c r="CX27" s="657"/>
      <c r="CY27" s="658"/>
      <c r="CZ27" s="659">
        <v>35.5</v>
      </c>
      <c r="DA27" s="660"/>
      <c r="DB27" s="660"/>
      <c r="DC27" s="661"/>
      <c r="DD27" s="634">
        <v>37482522</v>
      </c>
      <c r="DE27" s="657"/>
      <c r="DF27" s="657"/>
      <c r="DG27" s="657"/>
      <c r="DH27" s="657"/>
      <c r="DI27" s="657"/>
      <c r="DJ27" s="657"/>
      <c r="DK27" s="658"/>
      <c r="DL27" s="634">
        <v>37480088</v>
      </c>
      <c r="DM27" s="657"/>
      <c r="DN27" s="657"/>
      <c r="DO27" s="657"/>
      <c r="DP27" s="657"/>
      <c r="DQ27" s="657"/>
      <c r="DR27" s="657"/>
      <c r="DS27" s="657"/>
      <c r="DT27" s="657"/>
      <c r="DU27" s="657"/>
      <c r="DV27" s="658"/>
      <c r="DW27" s="630">
        <v>22.9</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353052</v>
      </c>
      <c r="S28" s="626"/>
      <c r="T28" s="626"/>
      <c r="U28" s="626"/>
      <c r="V28" s="626"/>
      <c r="W28" s="626"/>
      <c r="X28" s="626"/>
      <c r="Y28" s="627"/>
      <c r="Z28" s="628">
        <v>0.1</v>
      </c>
      <c r="AA28" s="628"/>
      <c r="AB28" s="628"/>
      <c r="AC28" s="628"/>
      <c r="AD28" s="629">
        <v>134358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5159515</v>
      </c>
      <c r="CS28" s="626"/>
      <c r="CT28" s="626"/>
      <c r="CU28" s="626"/>
      <c r="CV28" s="626"/>
      <c r="CW28" s="626"/>
      <c r="CX28" s="626"/>
      <c r="CY28" s="627"/>
      <c r="CZ28" s="659">
        <v>2</v>
      </c>
      <c r="DA28" s="660"/>
      <c r="DB28" s="660"/>
      <c r="DC28" s="661"/>
      <c r="DD28" s="634">
        <v>5159515</v>
      </c>
      <c r="DE28" s="626"/>
      <c r="DF28" s="626"/>
      <c r="DG28" s="626"/>
      <c r="DH28" s="626"/>
      <c r="DI28" s="626"/>
      <c r="DJ28" s="626"/>
      <c r="DK28" s="627"/>
      <c r="DL28" s="634">
        <v>5159515</v>
      </c>
      <c r="DM28" s="626"/>
      <c r="DN28" s="626"/>
      <c r="DO28" s="626"/>
      <c r="DP28" s="626"/>
      <c r="DQ28" s="626"/>
      <c r="DR28" s="626"/>
      <c r="DS28" s="626"/>
      <c r="DT28" s="626"/>
      <c r="DU28" s="626"/>
      <c r="DV28" s="627"/>
      <c r="DW28" s="630">
        <v>3.1</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179722</v>
      </c>
      <c r="S29" s="626"/>
      <c r="T29" s="626"/>
      <c r="U29" s="626"/>
      <c r="V29" s="626"/>
      <c r="W29" s="626"/>
      <c r="X29" s="626"/>
      <c r="Y29" s="627"/>
      <c r="Z29" s="628">
        <v>0.1</v>
      </c>
      <c r="AA29" s="628"/>
      <c r="AB29" s="628"/>
      <c r="AC29" s="628"/>
      <c r="AD29" s="629" t="s">
        <v>114</v>
      </c>
      <c r="AE29" s="629"/>
      <c r="AF29" s="629"/>
      <c r="AG29" s="629"/>
      <c r="AH29" s="629"/>
      <c r="AI29" s="629"/>
      <c r="AJ29" s="629"/>
      <c r="AK29" s="629"/>
      <c r="AL29" s="630" t="s">
        <v>114</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5159515</v>
      </c>
      <c r="CS29" s="657"/>
      <c r="CT29" s="657"/>
      <c r="CU29" s="657"/>
      <c r="CV29" s="657"/>
      <c r="CW29" s="657"/>
      <c r="CX29" s="657"/>
      <c r="CY29" s="658"/>
      <c r="CZ29" s="659">
        <v>2</v>
      </c>
      <c r="DA29" s="660"/>
      <c r="DB29" s="660"/>
      <c r="DC29" s="661"/>
      <c r="DD29" s="634">
        <v>5159515</v>
      </c>
      <c r="DE29" s="657"/>
      <c r="DF29" s="657"/>
      <c r="DG29" s="657"/>
      <c r="DH29" s="657"/>
      <c r="DI29" s="657"/>
      <c r="DJ29" s="657"/>
      <c r="DK29" s="658"/>
      <c r="DL29" s="634">
        <v>5159515</v>
      </c>
      <c r="DM29" s="657"/>
      <c r="DN29" s="657"/>
      <c r="DO29" s="657"/>
      <c r="DP29" s="657"/>
      <c r="DQ29" s="657"/>
      <c r="DR29" s="657"/>
      <c r="DS29" s="657"/>
      <c r="DT29" s="657"/>
      <c r="DU29" s="657"/>
      <c r="DV29" s="658"/>
      <c r="DW29" s="630">
        <v>3.1</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5196867</v>
      </c>
      <c r="S30" s="626"/>
      <c r="T30" s="626"/>
      <c r="U30" s="626"/>
      <c r="V30" s="626"/>
      <c r="W30" s="626"/>
      <c r="X30" s="626"/>
      <c r="Y30" s="627"/>
      <c r="Z30" s="628">
        <v>2</v>
      </c>
      <c r="AA30" s="628"/>
      <c r="AB30" s="628"/>
      <c r="AC30" s="628"/>
      <c r="AD30" s="629" t="s">
        <v>114</v>
      </c>
      <c r="AE30" s="629"/>
      <c r="AF30" s="629"/>
      <c r="AG30" s="629"/>
      <c r="AH30" s="629"/>
      <c r="AI30" s="629"/>
      <c r="AJ30" s="629"/>
      <c r="AK30" s="629"/>
      <c r="AL30" s="630" t="s">
        <v>114</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98.3</v>
      </c>
      <c r="BH30" s="684"/>
      <c r="BI30" s="684"/>
      <c r="BJ30" s="684"/>
      <c r="BK30" s="684"/>
      <c r="BL30" s="684"/>
      <c r="BM30" s="620">
        <v>95.7</v>
      </c>
      <c r="BN30" s="684"/>
      <c r="BO30" s="684"/>
      <c r="BP30" s="684"/>
      <c r="BQ30" s="685"/>
      <c r="BR30" s="683">
        <v>98.2</v>
      </c>
      <c r="BS30" s="684"/>
      <c r="BT30" s="684"/>
      <c r="BU30" s="684"/>
      <c r="BV30" s="684"/>
      <c r="BW30" s="684"/>
      <c r="BX30" s="620">
        <v>95</v>
      </c>
      <c r="BY30" s="684"/>
      <c r="BZ30" s="684"/>
      <c r="CA30" s="684"/>
      <c r="CB30" s="685"/>
      <c r="CD30" s="688"/>
      <c r="CE30" s="689"/>
      <c r="CF30" s="639" t="s">
        <v>295</v>
      </c>
      <c r="CG30" s="640"/>
      <c r="CH30" s="640"/>
      <c r="CI30" s="640"/>
      <c r="CJ30" s="640"/>
      <c r="CK30" s="640"/>
      <c r="CL30" s="640"/>
      <c r="CM30" s="640"/>
      <c r="CN30" s="640"/>
      <c r="CO30" s="640"/>
      <c r="CP30" s="640"/>
      <c r="CQ30" s="641"/>
      <c r="CR30" s="625">
        <v>4567967</v>
      </c>
      <c r="CS30" s="626"/>
      <c r="CT30" s="626"/>
      <c r="CU30" s="626"/>
      <c r="CV30" s="626"/>
      <c r="CW30" s="626"/>
      <c r="CX30" s="626"/>
      <c r="CY30" s="627"/>
      <c r="CZ30" s="659">
        <v>1.8</v>
      </c>
      <c r="DA30" s="660"/>
      <c r="DB30" s="660"/>
      <c r="DC30" s="661"/>
      <c r="DD30" s="634">
        <v>4567967</v>
      </c>
      <c r="DE30" s="626"/>
      <c r="DF30" s="626"/>
      <c r="DG30" s="626"/>
      <c r="DH30" s="626"/>
      <c r="DI30" s="626"/>
      <c r="DJ30" s="626"/>
      <c r="DK30" s="627"/>
      <c r="DL30" s="634">
        <v>4567967</v>
      </c>
      <c r="DM30" s="626"/>
      <c r="DN30" s="626"/>
      <c r="DO30" s="626"/>
      <c r="DP30" s="626"/>
      <c r="DQ30" s="626"/>
      <c r="DR30" s="626"/>
      <c r="DS30" s="626"/>
      <c r="DT30" s="626"/>
      <c r="DU30" s="626"/>
      <c r="DV30" s="627"/>
      <c r="DW30" s="630">
        <v>2.8</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3231703</v>
      </c>
      <c r="S31" s="626"/>
      <c r="T31" s="626"/>
      <c r="U31" s="626"/>
      <c r="V31" s="626"/>
      <c r="W31" s="626"/>
      <c r="X31" s="626"/>
      <c r="Y31" s="627"/>
      <c r="Z31" s="628">
        <v>1.2</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98.2</v>
      </c>
      <c r="BH31" s="657"/>
      <c r="BI31" s="657"/>
      <c r="BJ31" s="657"/>
      <c r="BK31" s="657"/>
      <c r="BL31" s="657"/>
      <c r="BM31" s="631">
        <v>95.5</v>
      </c>
      <c r="BN31" s="681"/>
      <c r="BO31" s="681"/>
      <c r="BP31" s="681"/>
      <c r="BQ31" s="682"/>
      <c r="BR31" s="680">
        <v>98.1</v>
      </c>
      <c r="BS31" s="657"/>
      <c r="BT31" s="657"/>
      <c r="BU31" s="657"/>
      <c r="BV31" s="657"/>
      <c r="BW31" s="657"/>
      <c r="BX31" s="631">
        <v>94.7</v>
      </c>
      <c r="BY31" s="681"/>
      <c r="BZ31" s="681"/>
      <c r="CA31" s="681"/>
      <c r="CB31" s="682"/>
      <c r="CD31" s="688"/>
      <c r="CE31" s="689"/>
      <c r="CF31" s="639" t="s">
        <v>299</v>
      </c>
      <c r="CG31" s="640"/>
      <c r="CH31" s="640"/>
      <c r="CI31" s="640"/>
      <c r="CJ31" s="640"/>
      <c r="CK31" s="640"/>
      <c r="CL31" s="640"/>
      <c r="CM31" s="640"/>
      <c r="CN31" s="640"/>
      <c r="CO31" s="640"/>
      <c r="CP31" s="640"/>
      <c r="CQ31" s="641"/>
      <c r="CR31" s="625">
        <v>591548</v>
      </c>
      <c r="CS31" s="657"/>
      <c r="CT31" s="657"/>
      <c r="CU31" s="657"/>
      <c r="CV31" s="657"/>
      <c r="CW31" s="657"/>
      <c r="CX31" s="657"/>
      <c r="CY31" s="658"/>
      <c r="CZ31" s="659">
        <v>0.2</v>
      </c>
      <c r="DA31" s="660"/>
      <c r="DB31" s="660"/>
      <c r="DC31" s="661"/>
      <c r="DD31" s="634">
        <v>591548</v>
      </c>
      <c r="DE31" s="657"/>
      <c r="DF31" s="657"/>
      <c r="DG31" s="657"/>
      <c r="DH31" s="657"/>
      <c r="DI31" s="657"/>
      <c r="DJ31" s="657"/>
      <c r="DK31" s="658"/>
      <c r="DL31" s="634">
        <v>591548</v>
      </c>
      <c r="DM31" s="657"/>
      <c r="DN31" s="657"/>
      <c r="DO31" s="657"/>
      <c r="DP31" s="657"/>
      <c r="DQ31" s="657"/>
      <c r="DR31" s="657"/>
      <c r="DS31" s="657"/>
      <c r="DT31" s="657"/>
      <c r="DU31" s="657"/>
      <c r="DV31" s="658"/>
      <c r="DW31" s="630">
        <v>0.4</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6610435</v>
      </c>
      <c r="S32" s="626"/>
      <c r="T32" s="626"/>
      <c r="U32" s="626"/>
      <c r="V32" s="626"/>
      <c r="W32" s="626"/>
      <c r="X32" s="626"/>
      <c r="Y32" s="627"/>
      <c r="Z32" s="628">
        <v>2.5</v>
      </c>
      <c r="AA32" s="628"/>
      <c r="AB32" s="628"/>
      <c r="AC32" s="628"/>
      <c r="AD32" s="629">
        <v>16029</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t="s">
        <v>213</v>
      </c>
      <c r="BH32" s="693"/>
      <c r="BI32" s="693"/>
      <c r="BJ32" s="693"/>
      <c r="BK32" s="693"/>
      <c r="BL32" s="693"/>
      <c r="BM32" s="694" t="s">
        <v>213</v>
      </c>
      <c r="BN32" s="693"/>
      <c r="BO32" s="693"/>
      <c r="BP32" s="693"/>
      <c r="BQ32" s="695"/>
      <c r="BR32" s="692" t="s">
        <v>213</v>
      </c>
      <c r="BS32" s="693"/>
      <c r="BT32" s="693"/>
      <c r="BU32" s="693"/>
      <c r="BV32" s="693"/>
      <c r="BW32" s="693"/>
      <c r="BX32" s="694" t="s">
        <v>213</v>
      </c>
      <c r="BY32" s="693"/>
      <c r="BZ32" s="693"/>
      <c r="CA32" s="693"/>
      <c r="CB32" s="695"/>
      <c r="CD32" s="690"/>
      <c r="CE32" s="691"/>
      <c r="CF32" s="639" t="s">
        <v>302</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7376000</v>
      </c>
      <c r="S33" s="626"/>
      <c r="T33" s="626"/>
      <c r="U33" s="626"/>
      <c r="V33" s="626"/>
      <c r="W33" s="626"/>
      <c r="X33" s="626"/>
      <c r="Y33" s="627"/>
      <c r="Z33" s="628">
        <v>2.8</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88315227</v>
      </c>
      <c r="CS33" s="657"/>
      <c r="CT33" s="657"/>
      <c r="CU33" s="657"/>
      <c r="CV33" s="657"/>
      <c r="CW33" s="657"/>
      <c r="CX33" s="657"/>
      <c r="CY33" s="658"/>
      <c r="CZ33" s="659">
        <v>34.6</v>
      </c>
      <c r="DA33" s="660"/>
      <c r="DB33" s="660"/>
      <c r="DC33" s="661"/>
      <c r="DD33" s="634">
        <v>71208672</v>
      </c>
      <c r="DE33" s="657"/>
      <c r="DF33" s="657"/>
      <c r="DG33" s="657"/>
      <c r="DH33" s="657"/>
      <c r="DI33" s="657"/>
      <c r="DJ33" s="657"/>
      <c r="DK33" s="658"/>
      <c r="DL33" s="634">
        <v>57877225</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39461796</v>
      </c>
      <c r="CS34" s="626"/>
      <c r="CT34" s="626"/>
      <c r="CU34" s="626"/>
      <c r="CV34" s="626"/>
      <c r="CW34" s="626"/>
      <c r="CX34" s="626"/>
      <c r="CY34" s="627"/>
      <c r="CZ34" s="659">
        <v>15.5</v>
      </c>
      <c r="DA34" s="660"/>
      <c r="DB34" s="660"/>
      <c r="DC34" s="661"/>
      <c r="DD34" s="634">
        <v>34810652</v>
      </c>
      <c r="DE34" s="626"/>
      <c r="DF34" s="626"/>
      <c r="DG34" s="626"/>
      <c r="DH34" s="626"/>
      <c r="DI34" s="626"/>
      <c r="DJ34" s="626"/>
      <c r="DK34" s="627"/>
      <c r="DL34" s="634">
        <v>31502859</v>
      </c>
      <c r="DM34" s="626"/>
      <c r="DN34" s="626"/>
      <c r="DO34" s="626"/>
      <c r="DP34" s="626"/>
      <c r="DQ34" s="626"/>
      <c r="DR34" s="626"/>
      <c r="DS34" s="626"/>
      <c r="DT34" s="626"/>
      <c r="DU34" s="626"/>
      <c r="DV34" s="627"/>
      <c r="DW34" s="630">
        <v>19.2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t="s">
        <v>114</v>
      </c>
      <c r="S35" s="626"/>
      <c r="T35" s="626"/>
      <c r="U35" s="626"/>
      <c r="V35" s="626"/>
      <c r="W35" s="626"/>
      <c r="X35" s="626"/>
      <c r="Y35" s="627"/>
      <c r="Z35" s="628" t="s">
        <v>114</v>
      </c>
      <c r="AA35" s="628"/>
      <c r="AB35" s="628"/>
      <c r="AC35" s="628"/>
      <c r="AD35" s="629" t="s">
        <v>114</v>
      </c>
      <c r="AE35" s="629"/>
      <c r="AF35" s="629"/>
      <c r="AG35" s="629"/>
      <c r="AH35" s="629"/>
      <c r="AI35" s="629"/>
      <c r="AJ35" s="629"/>
      <c r="AK35" s="629"/>
      <c r="AL35" s="630" t="s">
        <v>114</v>
      </c>
      <c r="AM35" s="631"/>
      <c r="AN35" s="631"/>
      <c r="AO35" s="632"/>
      <c r="AP35" s="188"/>
      <c r="AQ35" s="636" t="s">
        <v>310</v>
      </c>
      <c r="AR35" s="637"/>
      <c r="AS35" s="637"/>
      <c r="AT35" s="637"/>
      <c r="AU35" s="637"/>
      <c r="AV35" s="637"/>
      <c r="AW35" s="637"/>
      <c r="AX35" s="637"/>
      <c r="AY35" s="638"/>
      <c r="AZ35" s="614">
        <v>23372011</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550090</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2965010</v>
      </c>
      <c r="CS35" s="657"/>
      <c r="CT35" s="657"/>
      <c r="CU35" s="657"/>
      <c r="CV35" s="657"/>
      <c r="CW35" s="657"/>
      <c r="CX35" s="657"/>
      <c r="CY35" s="658"/>
      <c r="CZ35" s="659">
        <v>1.2</v>
      </c>
      <c r="DA35" s="660"/>
      <c r="DB35" s="660"/>
      <c r="DC35" s="661"/>
      <c r="DD35" s="634">
        <v>2782858</v>
      </c>
      <c r="DE35" s="657"/>
      <c r="DF35" s="657"/>
      <c r="DG35" s="657"/>
      <c r="DH35" s="657"/>
      <c r="DI35" s="657"/>
      <c r="DJ35" s="657"/>
      <c r="DK35" s="658"/>
      <c r="DL35" s="634">
        <v>2782858</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262200867</v>
      </c>
      <c r="S36" s="698"/>
      <c r="T36" s="698"/>
      <c r="U36" s="698"/>
      <c r="V36" s="698"/>
      <c r="W36" s="698"/>
      <c r="X36" s="698"/>
      <c r="Y36" s="699"/>
      <c r="Z36" s="700">
        <v>100</v>
      </c>
      <c r="AA36" s="700"/>
      <c r="AB36" s="700"/>
      <c r="AC36" s="700"/>
      <c r="AD36" s="701">
        <v>163967211</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237289</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64142</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12008285</v>
      </c>
      <c r="CS36" s="626"/>
      <c r="CT36" s="626"/>
      <c r="CU36" s="626"/>
      <c r="CV36" s="626"/>
      <c r="CW36" s="626"/>
      <c r="CX36" s="626"/>
      <c r="CY36" s="627"/>
      <c r="CZ36" s="659">
        <v>4.7</v>
      </c>
      <c r="DA36" s="660"/>
      <c r="DB36" s="660"/>
      <c r="DC36" s="661"/>
      <c r="DD36" s="634">
        <v>9487487</v>
      </c>
      <c r="DE36" s="626"/>
      <c r="DF36" s="626"/>
      <c r="DG36" s="626"/>
      <c r="DH36" s="626"/>
      <c r="DI36" s="626"/>
      <c r="DJ36" s="626"/>
      <c r="DK36" s="627"/>
      <c r="DL36" s="634">
        <v>7498109</v>
      </c>
      <c r="DM36" s="626"/>
      <c r="DN36" s="626"/>
      <c r="DO36" s="626"/>
      <c r="DP36" s="626"/>
      <c r="DQ36" s="626"/>
      <c r="DR36" s="626"/>
      <c r="DS36" s="626"/>
      <c r="DT36" s="626"/>
      <c r="DU36" s="626"/>
      <c r="DV36" s="627"/>
      <c r="DW36" s="630">
        <v>4.5999999999999996</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128653</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109543</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2432392</v>
      </c>
      <c r="CS37" s="657"/>
      <c r="CT37" s="657"/>
      <c r="CU37" s="657"/>
      <c r="CV37" s="657"/>
      <c r="CW37" s="657"/>
      <c r="CX37" s="657"/>
      <c r="CY37" s="658"/>
      <c r="CZ37" s="659">
        <v>1</v>
      </c>
      <c r="DA37" s="660"/>
      <c r="DB37" s="660"/>
      <c r="DC37" s="661"/>
      <c r="DD37" s="634">
        <v>2432392</v>
      </c>
      <c r="DE37" s="657"/>
      <c r="DF37" s="657"/>
      <c r="DG37" s="657"/>
      <c r="DH37" s="657"/>
      <c r="DI37" s="657"/>
      <c r="DJ37" s="657"/>
      <c r="DK37" s="658"/>
      <c r="DL37" s="634">
        <v>1782521</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164033</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23372011</v>
      </c>
      <c r="CS38" s="626"/>
      <c r="CT38" s="626"/>
      <c r="CU38" s="626"/>
      <c r="CV38" s="626"/>
      <c r="CW38" s="626"/>
      <c r="CX38" s="626"/>
      <c r="CY38" s="627"/>
      <c r="CZ38" s="659">
        <v>9.1999999999999993</v>
      </c>
      <c r="DA38" s="660"/>
      <c r="DB38" s="660"/>
      <c r="DC38" s="661"/>
      <c r="DD38" s="634">
        <v>20268628</v>
      </c>
      <c r="DE38" s="626"/>
      <c r="DF38" s="626"/>
      <c r="DG38" s="626"/>
      <c r="DH38" s="626"/>
      <c r="DI38" s="626"/>
      <c r="DJ38" s="626"/>
      <c r="DK38" s="627"/>
      <c r="DL38" s="634">
        <v>16093020</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111</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9018066</v>
      </c>
      <c r="CS39" s="657"/>
      <c r="CT39" s="657"/>
      <c r="CU39" s="657"/>
      <c r="CV39" s="657"/>
      <c r="CW39" s="657"/>
      <c r="CX39" s="657"/>
      <c r="CY39" s="658"/>
      <c r="CZ39" s="659">
        <v>3.5</v>
      </c>
      <c r="DA39" s="660"/>
      <c r="DB39" s="660"/>
      <c r="DC39" s="661"/>
      <c r="DD39" s="634">
        <v>3858667</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8178769</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94</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1490059</v>
      </c>
      <c r="CS40" s="626"/>
      <c r="CT40" s="626"/>
      <c r="CU40" s="626"/>
      <c r="CV40" s="626"/>
      <c r="CW40" s="626"/>
      <c r="CX40" s="626"/>
      <c r="CY40" s="627"/>
      <c r="CZ40" s="659">
        <v>0.6</v>
      </c>
      <c r="DA40" s="660"/>
      <c r="DB40" s="660"/>
      <c r="DC40" s="661"/>
      <c r="DD40" s="634">
        <v>380</v>
      </c>
      <c r="DE40" s="626"/>
      <c r="DF40" s="626"/>
      <c r="DG40" s="626"/>
      <c r="DH40" s="626"/>
      <c r="DI40" s="626"/>
      <c r="DJ40" s="626"/>
      <c r="DK40" s="627"/>
      <c r="DL40" s="634">
        <v>379</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14827300</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265</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28929008</v>
      </c>
      <c r="CS42" s="626"/>
      <c r="CT42" s="626"/>
      <c r="CU42" s="626"/>
      <c r="CV42" s="626"/>
      <c r="CW42" s="626"/>
      <c r="CX42" s="626"/>
      <c r="CY42" s="627"/>
      <c r="CZ42" s="659">
        <v>11.3</v>
      </c>
      <c r="DA42" s="708"/>
      <c r="DB42" s="708"/>
      <c r="DC42" s="709"/>
      <c r="DD42" s="634">
        <v>14569868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1080180</v>
      </c>
      <c r="CS43" s="657"/>
      <c r="CT43" s="657"/>
      <c r="CU43" s="657"/>
      <c r="CV43" s="657"/>
      <c r="CW43" s="657"/>
      <c r="CX43" s="657"/>
      <c r="CY43" s="658"/>
      <c r="CZ43" s="659">
        <v>0.4</v>
      </c>
      <c r="DA43" s="660"/>
      <c r="DB43" s="660"/>
      <c r="DC43" s="661"/>
      <c r="DD43" s="634">
        <v>1080180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28929008</v>
      </c>
      <c r="CS44" s="626"/>
      <c r="CT44" s="626"/>
      <c r="CU44" s="626"/>
      <c r="CV44" s="626"/>
      <c r="CW44" s="626"/>
      <c r="CX44" s="626"/>
      <c r="CY44" s="627"/>
      <c r="CZ44" s="659">
        <v>11.3</v>
      </c>
      <c r="DA44" s="708"/>
      <c r="DB44" s="708"/>
      <c r="DC44" s="709"/>
      <c r="DD44" s="634">
        <v>14569868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8264645</v>
      </c>
      <c r="CS45" s="657"/>
      <c r="CT45" s="657"/>
      <c r="CU45" s="657"/>
      <c r="CV45" s="657"/>
      <c r="CW45" s="657"/>
      <c r="CX45" s="657"/>
      <c r="CY45" s="658"/>
      <c r="CZ45" s="659">
        <v>3.2</v>
      </c>
      <c r="DA45" s="660"/>
      <c r="DB45" s="660"/>
      <c r="DC45" s="661"/>
      <c r="DD45" s="634">
        <v>1961970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20431322</v>
      </c>
      <c r="CS46" s="626"/>
      <c r="CT46" s="626"/>
      <c r="CU46" s="626"/>
      <c r="CV46" s="626"/>
      <c r="CW46" s="626"/>
      <c r="CX46" s="626"/>
      <c r="CY46" s="627"/>
      <c r="CZ46" s="659">
        <v>8</v>
      </c>
      <c r="DA46" s="708"/>
      <c r="DB46" s="708"/>
      <c r="DC46" s="709"/>
      <c r="DD46" s="634">
        <v>12435624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114</v>
      </c>
      <c r="CS47" s="657"/>
      <c r="CT47" s="657"/>
      <c r="CU47" s="657"/>
      <c r="CV47" s="657"/>
      <c r="CW47" s="657"/>
      <c r="CX47" s="657"/>
      <c r="CY47" s="658"/>
      <c r="CZ47" s="659" t="s">
        <v>114</v>
      </c>
      <c r="DA47" s="660"/>
      <c r="DB47" s="660"/>
      <c r="DC47" s="661"/>
      <c r="DD47" s="634" t="s">
        <v>114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254958186</v>
      </c>
      <c r="CS49" s="693"/>
      <c r="CT49" s="693"/>
      <c r="CU49" s="693"/>
      <c r="CV49" s="693"/>
      <c r="CW49" s="693"/>
      <c r="CX49" s="693"/>
      <c r="CY49" s="720"/>
      <c r="CZ49" s="721">
        <v>100</v>
      </c>
      <c r="DA49" s="722"/>
      <c r="DB49" s="722"/>
      <c r="DC49" s="723"/>
      <c r="DD49" s="724">
        <v>167348790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263697</v>
      </c>
      <c r="R7" s="755"/>
      <c r="S7" s="755"/>
      <c r="T7" s="755"/>
      <c r="U7" s="755"/>
      <c r="V7" s="755">
        <v>256455</v>
      </c>
      <c r="W7" s="755"/>
      <c r="X7" s="755"/>
      <c r="Y7" s="755"/>
      <c r="Z7" s="755"/>
      <c r="AA7" s="755">
        <v>7243</v>
      </c>
      <c r="AB7" s="755"/>
      <c r="AC7" s="755"/>
      <c r="AD7" s="755"/>
      <c r="AE7" s="756"/>
      <c r="AF7" s="757">
        <v>7243</v>
      </c>
      <c r="AG7" s="758"/>
      <c r="AH7" s="758"/>
      <c r="AI7" s="758"/>
      <c r="AJ7" s="759"/>
      <c r="AK7" s="794">
        <v>5197</v>
      </c>
      <c r="AL7" s="795"/>
      <c r="AM7" s="795"/>
      <c r="AN7" s="795"/>
      <c r="AO7" s="795"/>
      <c r="AP7" s="795">
        <v>54040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552</v>
      </c>
      <c r="BS7" s="798" t="s">
        <v>540</v>
      </c>
      <c r="BT7" s="799"/>
      <c r="BU7" s="799"/>
      <c r="BV7" s="799"/>
      <c r="BW7" s="799"/>
      <c r="BX7" s="799"/>
      <c r="BY7" s="799"/>
      <c r="BZ7" s="799"/>
      <c r="CA7" s="799"/>
      <c r="CB7" s="799"/>
      <c r="CC7" s="799"/>
      <c r="CD7" s="799"/>
      <c r="CE7" s="799"/>
      <c r="CF7" s="799"/>
      <c r="CG7" s="800"/>
      <c r="CH7" s="791">
        <v>2</v>
      </c>
      <c r="CI7" s="792"/>
      <c r="CJ7" s="792"/>
      <c r="CK7" s="792"/>
      <c r="CL7" s="793"/>
      <c r="CM7" s="791">
        <v>76</v>
      </c>
      <c r="CN7" s="792"/>
      <c r="CO7" s="792"/>
      <c r="CP7" s="792"/>
      <c r="CQ7" s="793"/>
      <c r="CR7" s="791">
        <v>6</v>
      </c>
      <c r="CS7" s="792"/>
      <c r="CT7" s="792"/>
      <c r="CU7" s="792"/>
      <c r="CV7" s="793"/>
      <c r="CW7" s="791" t="s">
        <v>546</v>
      </c>
      <c r="CX7" s="792"/>
      <c r="CY7" s="792"/>
      <c r="CZ7" s="792"/>
      <c r="DA7" s="793"/>
      <c r="DB7" s="791">
        <v>3796</v>
      </c>
      <c r="DC7" s="792"/>
      <c r="DD7" s="792"/>
      <c r="DE7" s="792"/>
      <c r="DF7" s="793"/>
      <c r="DG7" s="791">
        <v>10740</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23</v>
      </c>
      <c r="CI8" s="802"/>
      <c r="CJ8" s="802"/>
      <c r="CK8" s="802"/>
      <c r="CL8" s="803"/>
      <c r="CM8" s="801">
        <v>852</v>
      </c>
      <c r="CN8" s="802"/>
      <c r="CO8" s="802"/>
      <c r="CP8" s="802"/>
      <c r="CQ8" s="803"/>
      <c r="CR8" s="801">
        <v>210</v>
      </c>
      <c r="CS8" s="802"/>
      <c r="CT8" s="802"/>
      <c r="CU8" s="802"/>
      <c r="CV8" s="803"/>
      <c r="CW8" s="801">
        <v>161</v>
      </c>
      <c r="CX8" s="802"/>
      <c r="CY8" s="802"/>
      <c r="CZ8" s="802"/>
      <c r="DA8" s="803"/>
      <c r="DB8" s="801" t="s">
        <v>547</v>
      </c>
      <c r="DC8" s="802"/>
      <c r="DD8" s="802"/>
      <c r="DE8" s="802"/>
      <c r="DF8" s="803"/>
      <c r="DG8" s="801" t="s">
        <v>549</v>
      </c>
      <c r="DH8" s="802"/>
      <c r="DI8" s="802"/>
      <c r="DJ8" s="802"/>
      <c r="DK8" s="803"/>
      <c r="DL8" s="801" t="s">
        <v>546</v>
      </c>
      <c r="DM8" s="802"/>
      <c r="DN8" s="802"/>
      <c r="DO8" s="802"/>
      <c r="DP8" s="803"/>
      <c r="DQ8" s="801" t="s">
        <v>546</v>
      </c>
      <c r="DR8" s="802"/>
      <c r="DS8" s="802"/>
      <c r="DT8" s="802"/>
      <c r="DU8" s="803"/>
      <c r="DV8" s="805"/>
      <c r="DW8" s="806"/>
      <c r="DX8" s="806"/>
      <c r="DY8" s="806"/>
      <c r="DZ8" s="807"/>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1">
        <v>-1</v>
      </c>
      <c r="CI9" s="802"/>
      <c r="CJ9" s="802"/>
      <c r="CK9" s="802"/>
      <c r="CL9" s="803"/>
      <c r="CM9" s="801">
        <v>240</v>
      </c>
      <c r="CN9" s="802"/>
      <c r="CO9" s="802"/>
      <c r="CP9" s="802"/>
      <c r="CQ9" s="803"/>
      <c r="CR9" s="801">
        <v>110</v>
      </c>
      <c r="CS9" s="802"/>
      <c r="CT9" s="802"/>
      <c r="CU9" s="802"/>
      <c r="CV9" s="803"/>
      <c r="CW9" s="801">
        <v>133</v>
      </c>
      <c r="CX9" s="802"/>
      <c r="CY9" s="802"/>
      <c r="CZ9" s="802"/>
      <c r="DA9" s="803"/>
      <c r="DB9" s="801" t="s">
        <v>546</v>
      </c>
      <c r="DC9" s="802"/>
      <c r="DD9" s="802"/>
      <c r="DE9" s="802"/>
      <c r="DF9" s="803"/>
      <c r="DG9" s="801" t="s">
        <v>546</v>
      </c>
      <c r="DH9" s="802"/>
      <c r="DI9" s="802"/>
      <c r="DJ9" s="802"/>
      <c r="DK9" s="803"/>
      <c r="DL9" s="804" t="s">
        <v>550</v>
      </c>
      <c r="DM9" s="802"/>
      <c r="DN9" s="802"/>
      <c r="DO9" s="802"/>
      <c r="DP9" s="803"/>
      <c r="DQ9" s="801" t="s">
        <v>546</v>
      </c>
      <c r="DR9" s="802"/>
      <c r="DS9" s="802"/>
      <c r="DT9" s="802"/>
      <c r="DU9" s="803"/>
      <c r="DV9" s="805"/>
      <c r="DW9" s="806"/>
      <c r="DX9" s="806"/>
      <c r="DY9" s="806"/>
      <c r="DZ9" s="807"/>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543</v>
      </c>
      <c r="BT10" s="789"/>
      <c r="BU10" s="789"/>
      <c r="BV10" s="789"/>
      <c r="BW10" s="789"/>
      <c r="BX10" s="789"/>
      <c r="BY10" s="789"/>
      <c r="BZ10" s="789"/>
      <c r="CA10" s="789"/>
      <c r="CB10" s="789"/>
      <c r="CC10" s="789"/>
      <c r="CD10" s="789"/>
      <c r="CE10" s="789"/>
      <c r="CF10" s="789"/>
      <c r="CG10" s="790"/>
      <c r="CH10" s="801">
        <v>0</v>
      </c>
      <c r="CI10" s="802"/>
      <c r="CJ10" s="802"/>
      <c r="CK10" s="802"/>
      <c r="CL10" s="803"/>
      <c r="CM10" s="801">
        <v>12</v>
      </c>
      <c r="CN10" s="802"/>
      <c r="CO10" s="802"/>
      <c r="CP10" s="802"/>
      <c r="CQ10" s="803"/>
      <c r="CR10" s="801">
        <v>5</v>
      </c>
      <c r="CS10" s="802"/>
      <c r="CT10" s="802"/>
      <c r="CU10" s="802"/>
      <c r="CV10" s="803"/>
      <c r="CW10" s="801" t="s">
        <v>546</v>
      </c>
      <c r="CX10" s="802"/>
      <c r="CY10" s="802"/>
      <c r="CZ10" s="802"/>
      <c r="DA10" s="803"/>
      <c r="DB10" s="801" t="s">
        <v>546</v>
      </c>
      <c r="DC10" s="802"/>
      <c r="DD10" s="802"/>
      <c r="DE10" s="802"/>
      <c r="DF10" s="803"/>
      <c r="DG10" s="801" t="s">
        <v>546</v>
      </c>
      <c r="DH10" s="802"/>
      <c r="DI10" s="802"/>
      <c r="DJ10" s="802"/>
      <c r="DK10" s="803"/>
      <c r="DL10" s="801" t="s">
        <v>546</v>
      </c>
      <c r="DM10" s="802"/>
      <c r="DN10" s="802"/>
      <c r="DO10" s="802"/>
      <c r="DP10" s="803"/>
      <c r="DQ10" s="801" t="s">
        <v>546</v>
      </c>
      <c r="DR10" s="802"/>
      <c r="DS10" s="802"/>
      <c r="DT10" s="802"/>
      <c r="DU10" s="803"/>
      <c r="DV10" s="805"/>
      <c r="DW10" s="806"/>
      <c r="DX10" s="806"/>
      <c r="DY10" s="806"/>
      <c r="DZ10" s="807"/>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544</v>
      </c>
      <c r="BT11" s="789"/>
      <c r="BU11" s="789"/>
      <c r="BV11" s="789"/>
      <c r="BW11" s="789"/>
      <c r="BX11" s="789"/>
      <c r="BY11" s="789"/>
      <c r="BZ11" s="789"/>
      <c r="CA11" s="789"/>
      <c r="CB11" s="789"/>
      <c r="CC11" s="789"/>
      <c r="CD11" s="789"/>
      <c r="CE11" s="789"/>
      <c r="CF11" s="789"/>
      <c r="CG11" s="790"/>
      <c r="CH11" s="801">
        <v>13</v>
      </c>
      <c r="CI11" s="802"/>
      <c r="CJ11" s="802"/>
      <c r="CK11" s="802"/>
      <c r="CL11" s="803"/>
      <c r="CM11" s="801">
        <v>149</v>
      </c>
      <c r="CN11" s="802"/>
      <c r="CO11" s="802"/>
      <c r="CP11" s="802"/>
      <c r="CQ11" s="803"/>
      <c r="CR11" s="801">
        <v>91</v>
      </c>
      <c r="CS11" s="802"/>
      <c r="CT11" s="802"/>
      <c r="CU11" s="802"/>
      <c r="CV11" s="803"/>
      <c r="CW11" s="801">
        <v>171</v>
      </c>
      <c r="CX11" s="802"/>
      <c r="CY11" s="802"/>
      <c r="CZ11" s="802"/>
      <c r="DA11" s="803"/>
      <c r="DB11" s="801" t="s">
        <v>546</v>
      </c>
      <c r="DC11" s="802"/>
      <c r="DD11" s="802"/>
      <c r="DE11" s="802"/>
      <c r="DF11" s="803"/>
      <c r="DG11" s="801" t="s">
        <v>546</v>
      </c>
      <c r="DH11" s="802"/>
      <c r="DI11" s="802"/>
      <c r="DJ11" s="802"/>
      <c r="DK11" s="803"/>
      <c r="DL11" s="801" t="s">
        <v>549</v>
      </c>
      <c r="DM11" s="802"/>
      <c r="DN11" s="802"/>
      <c r="DO11" s="802"/>
      <c r="DP11" s="803"/>
      <c r="DQ11" s="801" t="s">
        <v>550</v>
      </c>
      <c r="DR11" s="802"/>
      <c r="DS11" s="802"/>
      <c r="DT11" s="802"/>
      <c r="DU11" s="803"/>
      <c r="DV11" s="805"/>
      <c r="DW11" s="806"/>
      <c r="DX11" s="806"/>
      <c r="DY11" s="806"/>
      <c r="DZ11" s="807"/>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545</v>
      </c>
      <c r="BT12" s="789"/>
      <c r="BU12" s="789"/>
      <c r="BV12" s="789"/>
      <c r="BW12" s="789"/>
      <c r="BX12" s="789"/>
      <c r="BY12" s="789"/>
      <c r="BZ12" s="789"/>
      <c r="CA12" s="789"/>
      <c r="CB12" s="789"/>
      <c r="CC12" s="789"/>
      <c r="CD12" s="789"/>
      <c r="CE12" s="789"/>
      <c r="CF12" s="789"/>
      <c r="CG12" s="790"/>
      <c r="CH12" s="801">
        <v>-1</v>
      </c>
      <c r="CI12" s="802"/>
      <c r="CJ12" s="802"/>
      <c r="CK12" s="802"/>
      <c r="CL12" s="803"/>
      <c r="CM12" s="801">
        <v>33</v>
      </c>
      <c r="CN12" s="802"/>
      <c r="CO12" s="802"/>
      <c r="CP12" s="802"/>
      <c r="CQ12" s="803"/>
      <c r="CR12" s="801">
        <v>3</v>
      </c>
      <c r="CS12" s="802"/>
      <c r="CT12" s="802"/>
      <c r="CU12" s="802"/>
      <c r="CV12" s="803"/>
      <c r="CW12" s="801">
        <v>96</v>
      </c>
      <c r="CX12" s="802"/>
      <c r="CY12" s="802"/>
      <c r="CZ12" s="802"/>
      <c r="DA12" s="803"/>
      <c r="DB12" s="801" t="s">
        <v>548</v>
      </c>
      <c r="DC12" s="802"/>
      <c r="DD12" s="802"/>
      <c r="DE12" s="802"/>
      <c r="DF12" s="803"/>
      <c r="DG12" s="801" t="s">
        <v>546</v>
      </c>
      <c r="DH12" s="802"/>
      <c r="DI12" s="802"/>
      <c r="DJ12" s="802"/>
      <c r="DK12" s="803"/>
      <c r="DL12" s="801" t="s">
        <v>551</v>
      </c>
      <c r="DM12" s="802"/>
      <c r="DN12" s="802"/>
      <c r="DO12" s="802"/>
      <c r="DP12" s="803"/>
      <c r="DQ12" s="801" t="s">
        <v>546</v>
      </c>
      <c r="DR12" s="802"/>
      <c r="DS12" s="802"/>
      <c r="DT12" s="802"/>
      <c r="DU12" s="803"/>
      <c r="DV12" s="805"/>
      <c r="DW12" s="806"/>
      <c r="DX12" s="806"/>
      <c r="DY12" s="806"/>
      <c r="DZ12" s="807"/>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5"/>
      <c r="DW13" s="806"/>
      <c r="DX13" s="806"/>
      <c r="DY13" s="806"/>
      <c r="DZ13" s="807"/>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5"/>
      <c r="DW14" s="806"/>
      <c r="DX14" s="806"/>
      <c r="DY14" s="806"/>
      <c r="DZ14" s="807"/>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5"/>
      <c r="DW15" s="806"/>
      <c r="DX15" s="806"/>
      <c r="DY15" s="806"/>
      <c r="DZ15" s="807"/>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5"/>
      <c r="DW16" s="806"/>
      <c r="DX16" s="806"/>
      <c r="DY16" s="806"/>
      <c r="DZ16" s="807"/>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5"/>
      <c r="DW17" s="806"/>
      <c r="DX17" s="806"/>
      <c r="DY17" s="806"/>
      <c r="DZ17" s="807"/>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5"/>
      <c r="DW18" s="806"/>
      <c r="DX18" s="806"/>
      <c r="DY18" s="806"/>
      <c r="DZ18" s="807"/>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5"/>
      <c r="DW19" s="806"/>
      <c r="DX19" s="806"/>
      <c r="DY19" s="806"/>
      <c r="DZ19" s="807"/>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5"/>
      <c r="DW20" s="806"/>
      <c r="DX20" s="806"/>
      <c r="DY20" s="806"/>
      <c r="DZ20" s="807"/>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5"/>
      <c r="DW21" s="806"/>
      <c r="DX21" s="806"/>
      <c r="DY21" s="806"/>
      <c r="DZ21" s="807"/>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369</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5"/>
      <c r="DW22" s="806"/>
      <c r="DX22" s="806"/>
      <c r="DY22" s="806"/>
      <c r="DZ22" s="807"/>
      <c r="EA22" s="207"/>
    </row>
    <row r="23" spans="1:131" s="208" customFormat="1" ht="26.25" customHeight="1" thickBot="1" x14ac:dyDescent="0.2">
      <c r="A23" s="217" t="s">
        <v>370</v>
      </c>
      <c r="B23" s="811" t="s">
        <v>371</v>
      </c>
      <c r="C23" s="812"/>
      <c r="D23" s="812"/>
      <c r="E23" s="812"/>
      <c r="F23" s="812"/>
      <c r="G23" s="812"/>
      <c r="H23" s="812"/>
      <c r="I23" s="812"/>
      <c r="J23" s="812"/>
      <c r="K23" s="812"/>
      <c r="L23" s="812"/>
      <c r="M23" s="812"/>
      <c r="N23" s="812"/>
      <c r="O23" s="812"/>
      <c r="P23" s="813"/>
      <c r="Q23" s="814">
        <v>263697</v>
      </c>
      <c r="R23" s="815"/>
      <c r="S23" s="815"/>
      <c r="T23" s="815"/>
      <c r="U23" s="815"/>
      <c r="V23" s="815">
        <v>256455</v>
      </c>
      <c r="W23" s="815"/>
      <c r="X23" s="815"/>
      <c r="Y23" s="815"/>
      <c r="Z23" s="815"/>
      <c r="AA23" s="815">
        <v>7243</v>
      </c>
      <c r="AB23" s="815"/>
      <c r="AC23" s="815"/>
      <c r="AD23" s="815"/>
      <c r="AE23" s="816"/>
      <c r="AF23" s="817">
        <v>7243</v>
      </c>
      <c r="AG23" s="815"/>
      <c r="AH23" s="815"/>
      <c r="AI23" s="815"/>
      <c r="AJ23" s="818"/>
      <c r="AK23" s="819"/>
      <c r="AL23" s="820"/>
      <c r="AM23" s="820"/>
      <c r="AN23" s="820"/>
      <c r="AO23" s="820"/>
      <c r="AP23" s="815">
        <v>54040</v>
      </c>
      <c r="AQ23" s="815"/>
      <c r="AR23" s="815"/>
      <c r="AS23" s="815"/>
      <c r="AT23" s="815"/>
      <c r="AU23" s="821"/>
      <c r="AV23" s="821"/>
      <c r="AW23" s="821"/>
      <c r="AX23" s="821"/>
      <c r="AY23" s="822"/>
      <c r="AZ23" s="830" t="s">
        <v>114</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5"/>
      <c r="DW23" s="806"/>
      <c r="DX23" s="806"/>
      <c r="DY23" s="806"/>
      <c r="DZ23" s="807"/>
      <c r="EA23" s="207"/>
    </row>
    <row r="24" spans="1:131" s="208" customFormat="1" ht="26.25" customHeight="1" x14ac:dyDescent="0.15">
      <c r="A24" s="829" t="s">
        <v>372</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5"/>
      <c r="DW24" s="806"/>
      <c r="DX24" s="806"/>
      <c r="DY24" s="806"/>
      <c r="DZ24" s="807"/>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5"/>
      <c r="DW25" s="806"/>
      <c r="DX25" s="806"/>
      <c r="DY25" s="806"/>
      <c r="DZ25" s="807"/>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3" t="s">
        <v>377</v>
      </c>
      <c r="AG26" s="834"/>
      <c r="AH26" s="834"/>
      <c r="AI26" s="834"/>
      <c r="AJ26" s="835"/>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5"/>
      <c r="DW26" s="806"/>
      <c r="DX26" s="806"/>
      <c r="DY26" s="806"/>
      <c r="DZ26" s="807"/>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5"/>
      <c r="DW27" s="806"/>
      <c r="DX27" s="806"/>
      <c r="DY27" s="806"/>
      <c r="DZ27" s="807"/>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3">
        <v>78895</v>
      </c>
      <c r="R28" s="844"/>
      <c r="S28" s="844"/>
      <c r="T28" s="844"/>
      <c r="U28" s="844"/>
      <c r="V28" s="844">
        <v>78295</v>
      </c>
      <c r="W28" s="844"/>
      <c r="X28" s="844"/>
      <c r="Y28" s="844"/>
      <c r="Z28" s="844"/>
      <c r="AA28" s="844">
        <v>600</v>
      </c>
      <c r="AB28" s="844"/>
      <c r="AC28" s="844"/>
      <c r="AD28" s="844"/>
      <c r="AE28" s="845"/>
      <c r="AF28" s="846">
        <v>600</v>
      </c>
      <c r="AG28" s="844"/>
      <c r="AH28" s="844"/>
      <c r="AI28" s="844"/>
      <c r="AJ28" s="847"/>
      <c r="AK28" s="848">
        <v>8179</v>
      </c>
      <c r="AL28" s="839"/>
      <c r="AM28" s="839"/>
      <c r="AN28" s="839"/>
      <c r="AO28" s="839"/>
      <c r="AP28" s="839" t="s">
        <v>538</v>
      </c>
      <c r="AQ28" s="839"/>
      <c r="AR28" s="839"/>
      <c r="AS28" s="839"/>
      <c r="AT28" s="839"/>
      <c r="AU28" s="839" t="s">
        <v>538</v>
      </c>
      <c r="AV28" s="839"/>
      <c r="AW28" s="839"/>
      <c r="AX28" s="839"/>
      <c r="AY28" s="839"/>
      <c r="AZ28" s="840" t="s">
        <v>538</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5"/>
      <c r="DW28" s="806"/>
      <c r="DX28" s="806"/>
      <c r="DY28" s="806"/>
      <c r="DZ28" s="807"/>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50010</v>
      </c>
      <c r="R29" s="779"/>
      <c r="S29" s="779"/>
      <c r="T29" s="779"/>
      <c r="U29" s="779"/>
      <c r="V29" s="779">
        <v>49271</v>
      </c>
      <c r="W29" s="779"/>
      <c r="X29" s="779"/>
      <c r="Y29" s="779"/>
      <c r="Z29" s="779"/>
      <c r="AA29" s="779">
        <v>739</v>
      </c>
      <c r="AB29" s="779"/>
      <c r="AC29" s="779"/>
      <c r="AD29" s="779"/>
      <c r="AE29" s="780"/>
      <c r="AF29" s="781">
        <v>739</v>
      </c>
      <c r="AG29" s="782"/>
      <c r="AH29" s="782"/>
      <c r="AI29" s="782"/>
      <c r="AJ29" s="783"/>
      <c r="AK29" s="851">
        <v>6521</v>
      </c>
      <c r="AL29" s="852"/>
      <c r="AM29" s="852"/>
      <c r="AN29" s="852"/>
      <c r="AO29" s="852"/>
      <c r="AP29" s="852" t="s">
        <v>538</v>
      </c>
      <c r="AQ29" s="852"/>
      <c r="AR29" s="852"/>
      <c r="AS29" s="852"/>
      <c r="AT29" s="852"/>
      <c r="AU29" s="852" t="s">
        <v>538</v>
      </c>
      <c r="AV29" s="852"/>
      <c r="AW29" s="852"/>
      <c r="AX29" s="852"/>
      <c r="AY29" s="852"/>
      <c r="AZ29" s="853" t="s">
        <v>538</v>
      </c>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5"/>
      <c r="DW29" s="806"/>
      <c r="DX29" s="806"/>
      <c r="DY29" s="806"/>
      <c r="DZ29" s="807"/>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15192</v>
      </c>
      <c r="R30" s="779"/>
      <c r="S30" s="779"/>
      <c r="T30" s="779"/>
      <c r="U30" s="779"/>
      <c r="V30" s="779">
        <v>15171</v>
      </c>
      <c r="W30" s="779"/>
      <c r="X30" s="779"/>
      <c r="Y30" s="779"/>
      <c r="Z30" s="779"/>
      <c r="AA30" s="779">
        <v>21</v>
      </c>
      <c r="AB30" s="779"/>
      <c r="AC30" s="779"/>
      <c r="AD30" s="779"/>
      <c r="AE30" s="780"/>
      <c r="AF30" s="781">
        <v>21</v>
      </c>
      <c r="AG30" s="782"/>
      <c r="AH30" s="782"/>
      <c r="AI30" s="782"/>
      <c r="AJ30" s="783"/>
      <c r="AK30" s="851">
        <v>7196</v>
      </c>
      <c r="AL30" s="852"/>
      <c r="AM30" s="852"/>
      <c r="AN30" s="852"/>
      <c r="AO30" s="852"/>
      <c r="AP30" s="852" t="s">
        <v>538</v>
      </c>
      <c r="AQ30" s="852"/>
      <c r="AR30" s="852"/>
      <c r="AS30" s="852"/>
      <c r="AT30" s="852"/>
      <c r="AU30" s="852" t="s">
        <v>538</v>
      </c>
      <c r="AV30" s="852"/>
      <c r="AW30" s="852"/>
      <c r="AX30" s="852"/>
      <c r="AY30" s="852"/>
      <c r="AZ30" s="853" t="s">
        <v>538</v>
      </c>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5"/>
      <c r="DW30" s="806"/>
      <c r="DX30" s="806"/>
      <c r="DY30" s="806"/>
      <c r="DZ30" s="807"/>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207</v>
      </c>
      <c r="R31" s="779"/>
      <c r="S31" s="779"/>
      <c r="T31" s="779"/>
      <c r="U31" s="779"/>
      <c r="V31" s="779">
        <v>207</v>
      </c>
      <c r="W31" s="779"/>
      <c r="X31" s="779"/>
      <c r="Y31" s="779"/>
      <c r="Z31" s="779"/>
      <c r="AA31" s="779" t="s">
        <v>538</v>
      </c>
      <c r="AB31" s="779"/>
      <c r="AC31" s="779"/>
      <c r="AD31" s="779"/>
      <c r="AE31" s="780"/>
      <c r="AF31" s="781" t="s">
        <v>114</v>
      </c>
      <c r="AG31" s="782"/>
      <c r="AH31" s="782"/>
      <c r="AI31" s="782"/>
      <c r="AJ31" s="783"/>
      <c r="AK31" s="851">
        <v>53</v>
      </c>
      <c r="AL31" s="852"/>
      <c r="AM31" s="852"/>
      <c r="AN31" s="852"/>
      <c r="AO31" s="852"/>
      <c r="AP31" s="852">
        <v>647</v>
      </c>
      <c r="AQ31" s="852"/>
      <c r="AR31" s="852"/>
      <c r="AS31" s="852"/>
      <c r="AT31" s="852"/>
      <c r="AU31" s="852">
        <v>647</v>
      </c>
      <c r="AV31" s="852"/>
      <c r="AW31" s="852"/>
      <c r="AX31" s="852"/>
      <c r="AY31" s="852"/>
      <c r="AZ31" s="853" t="s">
        <v>538</v>
      </c>
      <c r="BA31" s="853"/>
      <c r="BB31" s="853"/>
      <c r="BC31" s="853"/>
      <c r="BD31" s="853"/>
      <c r="BE31" s="849" t="s">
        <v>539</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5"/>
      <c r="DW31" s="806"/>
      <c r="DX31" s="806"/>
      <c r="DY31" s="806"/>
      <c r="DZ31" s="807"/>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547</v>
      </c>
      <c r="R32" s="779"/>
      <c r="S32" s="779"/>
      <c r="T32" s="779"/>
      <c r="U32" s="779"/>
      <c r="V32" s="779">
        <v>547</v>
      </c>
      <c r="W32" s="779"/>
      <c r="X32" s="779"/>
      <c r="Y32" s="779"/>
      <c r="Z32" s="779"/>
      <c r="AA32" s="779" t="s">
        <v>538</v>
      </c>
      <c r="AB32" s="779"/>
      <c r="AC32" s="779"/>
      <c r="AD32" s="779"/>
      <c r="AE32" s="780"/>
      <c r="AF32" s="781" t="s">
        <v>114</v>
      </c>
      <c r="AG32" s="782"/>
      <c r="AH32" s="782"/>
      <c r="AI32" s="782"/>
      <c r="AJ32" s="783"/>
      <c r="AK32" s="851">
        <v>237</v>
      </c>
      <c r="AL32" s="852"/>
      <c r="AM32" s="852"/>
      <c r="AN32" s="852"/>
      <c r="AO32" s="852"/>
      <c r="AP32" s="852">
        <v>864</v>
      </c>
      <c r="AQ32" s="852"/>
      <c r="AR32" s="852"/>
      <c r="AS32" s="852"/>
      <c r="AT32" s="852"/>
      <c r="AU32" s="852">
        <v>384</v>
      </c>
      <c r="AV32" s="852"/>
      <c r="AW32" s="852"/>
      <c r="AX32" s="852"/>
      <c r="AY32" s="852"/>
      <c r="AZ32" s="853" t="s">
        <v>538</v>
      </c>
      <c r="BA32" s="853"/>
      <c r="BB32" s="853"/>
      <c r="BC32" s="853"/>
      <c r="BD32" s="853"/>
      <c r="BE32" s="849" t="s">
        <v>539</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5"/>
      <c r="DW32" s="806"/>
      <c r="DX32" s="806"/>
      <c r="DY32" s="806"/>
      <c r="DZ32" s="807"/>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5"/>
      <c r="DW33" s="806"/>
      <c r="DX33" s="806"/>
      <c r="DY33" s="806"/>
      <c r="DZ33" s="807"/>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5"/>
      <c r="DW34" s="806"/>
      <c r="DX34" s="806"/>
      <c r="DY34" s="806"/>
      <c r="DZ34" s="807"/>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5"/>
      <c r="DW35" s="806"/>
      <c r="DX35" s="806"/>
      <c r="DY35" s="806"/>
      <c r="DZ35" s="807"/>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5"/>
      <c r="DW36" s="806"/>
      <c r="DX36" s="806"/>
      <c r="DY36" s="806"/>
      <c r="DZ36" s="807"/>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5"/>
      <c r="DW37" s="806"/>
      <c r="DX37" s="806"/>
      <c r="DY37" s="806"/>
      <c r="DZ37" s="807"/>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5"/>
      <c r="DW38" s="806"/>
      <c r="DX38" s="806"/>
      <c r="DY38" s="806"/>
      <c r="DZ38" s="807"/>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5"/>
      <c r="DW39" s="806"/>
      <c r="DX39" s="806"/>
      <c r="DY39" s="806"/>
      <c r="DZ39" s="807"/>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5"/>
      <c r="DW40" s="806"/>
      <c r="DX40" s="806"/>
      <c r="DY40" s="806"/>
      <c r="DZ40" s="807"/>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5"/>
      <c r="DW41" s="806"/>
      <c r="DX41" s="806"/>
      <c r="DY41" s="806"/>
      <c r="DZ41" s="807"/>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5"/>
      <c r="DW42" s="806"/>
      <c r="DX42" s="806"/>
      <c r="DY42" s="806"/>
      <c r="DZ42" s="807"/>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5"/>
      <c r="DW43" s="806"/>
      <c r="DX43" s="806"/>
      <c r="DY43" s="806"/>
      <c r="DZ43" s="807"/>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5"/>
      <c r="DW44" s="806"/>
      <c r="DX44" s="806"/>
      <c r="DY44" s="806"/>
      <c r="DZ44" s="807"/>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5"/>
      <c r="DW45" s="806"/>
      <c r="DX45" s="806"/>
      <c r="DY45" s="806"/>
      <c r="DZ45" s="807"/>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5"/>
      <c r="DW46" s="806"/>
      <c r="DX46" s="806"/>
      <c r="DY46" s="806"/>
      <c r="DZ46" s="807"/>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5"/>
      <c r="DW47" s="806"/>
      <c r="DX47" s="806"/>
      <c r="DY47" s="806"/>
      <c r="DZ47" s="807"/>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5"/>
      <c r="DW48" s="806"/>
      <c r="DX48" s="806"/>
      <c r="DY48" s="806"/>
      <c r="DZ48" s="807"/>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5"/>
      <c r="DW49" s="806"/>
      <c r="DX49" s="806"/>
      <c r="DY49" s="806"/>
      <c r="DZ49" s="807"/>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5"/>
      <c r="DW50" s="806"/>
      <c r="DX50" s="806"/>
      <c r="DY50" s="806"/>
      <c r="DZ50" s="807"/>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5"/>
      <c r="DW51" s="806"/>
      <c r="DX51" s="806"/>
      <c r="DY51" s="806"/>
      <c r="DZ51" s="807"/>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5"/>
      <c r="DW52" s="806"/>
      <c r="DX52" s="806"/>
      <c r="DY52" s="806"/>
      <c r="DZ52" s="807"/>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5"/>
      <c r="DW53" s="806"/>
      <c r="DX53" s="806"/>
      <c r="DY53" s="806"/>
      <c r="DZ53" s="807"/>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5"/>
      <c r="DW54" s="806"/>
      <c r="DX54" s="806"/>
      <c r="DY54" s="806"/>
      <c r="DZ54" s="807"/>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5"/>
      <c r="DW55" s="806"/>
      <c r="DX55" s="806"/>
      <c r="DY55" s="806"/>
      <c r="DZ55" s="807"/>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5"/>
      <c r="DW56" s="806"/>
      <c r="DX56" s="806"/>
      <c r="DY56" s="806"/>
      <c r="DZ56" s="807"/>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5"/>
      <c r="DW57" s="806"/>
      <c r="DX57" s="806"/>
      <c r="DY57" s="806"/>
      <c r="DZ57" s="807"/>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5"/>
      <c r="DW58" s="806"/>
      <c r="DX58" s="806"/>
      <c r="DY58" s="806"/>
      <c r="DZ58" s="807"/>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5"/>
      <c r="DW59" s="806"/>
      <c r="DX59" s="806"/>
      <c r="DY59" s="806"/>
      <c r="DZ59" s="807"/>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5"/>
      <c r="DW60" s="806"/>
      <c r="DX60" s="806"/>
      <c r="DY60" s="806"/>
      <c r="DZ60" s="807"/>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5"/>
      <c r="DW61" s="806"/>
      <c r="DX61" s="806"/>
      <c r="DY61" s="806"/>
      <c r="DZ61" s="807"/>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387</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5"/>
      <c r="DW62" s="806"/>
      <c r="DX62" s="806"/>
      <c r="DY62" s="806"/>
      <c r="DZ62" s="807"/>
      <c r="EA62" s="199"/>
    </row>
    <row r="63" spans="1:131" s="200" customFormat="1" ht="26.25" customHeight="1" thickBot="1" x14ac:dyDescent="0.2">
      <c r="A63" s="217" t="s">
        <v>370</v>
      </c>
      <c r="B63" s="811" t="s">
        <v>388</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1360</v>
      </c>
      <c r="AG63" s="863"/>
      <c r="AH63" s="863"/>
      <c r="AI63" s="863"/>
      <c r="AJ63" s="864"/>
      <c r="AK63" s="865"/>
      <c r="AL63" s="860"/>
      <c r="AM63" s="860"/>
      <c r="AN63" s="860"/>
      <c r="AO63" s="860"/>
      <c r="AP63" s="863"/>
      <c r="AQ63" s="863"/>
      <c r="AR63" s="863"/>
      <c r="AS63" s="863"/>
      <c r="AT63" s="863"/>
      <c r="AU63" s="863"/>
      <c r="AV63" s="863"/>
      <c r="AW63" s="863"/>
      <c r="AX63" s="863"/>
      <c r="AY63" s="863"/>
      <c r="AZ63" s="867"/>
      <c r="BA63" s="867"/>
      <c r="BB63" s="867"/>
      <c r="BC63" s="867"/>
      <c r="BD63" s="867"/>
      <c r="BE63" s="868"/>
      <c r="BF63" s="868"/>
      <c r="BG63" s="868"/>
      <c r="BH63" s="868"/>
      <c r="BI63" s="869"/>
      <c r="BJ63" s="870" t="s">
        <v>114</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5"/>
      <c r="DW63" s="806"/>
      <c r="DX63" s="806"/>
      <c r="DY63" s="806"/>
      <c r="DZ63" s="80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5"/>
      <c r="DW64" s="806"/>
      <c r="DX64" s="806"/>
      <c r="DY64" s="806"/>
      <c r="DZ64" s="807"/>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5"/>
      <c r="DW65" s="806"/>
      <c r="DX65" s="806"/>
      <c r="DY65" s="806"/>
      <c r="DZ65" s="807"/>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3" t="s">
        <v>377</v>
      </c>
      <c r="AG66" s="834"/>
      <c r="AH66" s="834"/>
      <c r="AI66" s="834"/>
      <c r="AJ66" s="874"/>
      <c r="AK66" s="737" t="s">
        <v>378</v>
      </c>
      <c r="AL66" s="761"/>
      <c r="AM66" s="761"/>
      <c r="AN66" s="761"/>
      <c r="AO66" s="762"/>
      <c r="AP66" s="737" t="s">
        <v>379</v>
      </c>
      <c r="AQ66" s="738"/>
      <c r="AR66" s="738"/>
      <c r="AS66" s="738"/>
      <c r="AT66" s="739"/>
      <c r="AU66" s="737" t="s">
        <v>391</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532</v>
      </c>
      <c r="C68" s="891"/>
      <c r="D68" s="891"/>
      <c r="E68" s="891"/>
      <c r="F68" s="891"/>
      <c r="G68" s="891"/>
      <c r="H68" s="891"/>
      <c r="I68" s="891"/>
      <c r="J68" s="891"/>
      <c r="K68" s="891"/>
      <c r="L68" s="891"/>
      <c r="M68" s="891"/>
      <c r="N68" s="891"/>
      <c r="O68" s="891"/>
      <c r="P68" s="892"/>
      <c r="Q68" s="893">
        <v>7975</v>
      </c>
      <c r="R68" s="887"/>
      <c r="S68" s="887"/>
      <c r="T68" s="887"/>
      <c r="U68" s="887"/>
      <c r="V68" s="887">
        <v>7372</v>
      </c>
      <c r="W68" s="887"/>
      <c r="X68" s="887"/>
      <c r="Y68" s="887"/>
      <c r="Z68" s="887"/>
      <c r="AA68" s="887">
        <v>603</v>
      </c>
      <c r="AB68" s="887"/>
      <c r="AC68" s="887"/>
      <c r="AD68" s="887"/>
      <c r="AE68" s="887"/>
      <c r="AF68" s="887">
        <v>603</v>
      </c>
      <c r="AG68" s="887"/>
      <c r="AH68" s="887"/>
      <c r="AI68" s="887"/>
      <c r="AJ68" s="887"/>
      <c r="AK68" s="887">
        <v>173</v>
      </c>
      <c r="AL68" s="887"/>
      <c r="AM68" s="887"/>
      <c r="AN68" s="887"/>
      <c r="AO68" s="887"/>
      <c r="AP68" s="887">
        <v>4468</v>
      </c>
      <c r="AQ68" s="887"/>
      <c r="AR68" s="887"/>
      <c r="AS68" s="887"/>
      <c r="AT68" s="887"/>
      <c r="AU68" s="887">
        <v>192</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533</v>
      </c>
      <c r="C69" s="895"/>
      <c r="D69" s="895"/>
      <c r="E69" s="895"/>
      <c r="F69" s="895"/>
      <c r="G69" s="895"/>
      <c r="H69" s="895"/>
      <c r="I69" s="895"/>
      <c r="J69" s="895"/>
      <c r="K69" s="895"/>
      <c r="L69" s="895"/>
      <c r="M69" s="895"/>
      <c r="N69" s="895"/>
      <c r="O69" s="895"/>
      <c r="P69" s="896"/>
      <c r="Q69" s="897">
        <v>123281</v>
      </c>
      <c r="R69" s="852"/>
      <c r="S69" s="852"/>
      <c r="T69" s="852"/>
      <c r="U69" s="852"/>
      <c r="V69" s="852">
        <v>119183</v>
      </c>
      <c r="W69" s="852"/>
      <c r="X69" s="852"/>
      <c r="Y69" s="852"/>
      <c r="Z69" s="852"/>
      <c r="AA69" s="852">
        <v>4098</v>
      </c>
      <c r="AB69" s="852"/>
      <c r="AC69" s="852"/>
      <c r="AD69" s="852"/>
      <c r="AE69" s="852"/>
      <c r="AF69" s="852">
        <v>26475</v>
      </c>
      <c r="AG69" s="852"/>
      <c r="AH69" s="852"/>
      <c r="AI69" s="852"/>
      <c r="AJ69" s="852"/>
      <c r="AK69" s="852" t="s">
        <v>477</v>
      </c>
      <c r="AL69" s="852"/>
      <c r="AM69" s="852"/>
      <c r="AN69" s="852"/>
      <c r="AO69" s="852"/>
      <c r="AP69" s="852" t="s">
        <v>477</v>
      </c>
      <c r="AQ69" s="852"/>
      <c r="AR69" s="852"/>
      <c r="AS69" s="852"/>
      <c r="AT69" s="852"/>
      <c r="AU69" s="852" t="s">
        <v>477</v>
      </c>
      <c r="AV69" s="852"/>
      <c r="AW69" s="852"/>
      <c r="AX69" s="852"/>
      <c r="AY69" s="852"/>
      <c r="AZ69" s="898" t="s">
        <v>537</v>
      </c>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534</v>
      </c>
      <c r="C70" s="895"/>
      <c r="D70" s="895"/>
      <c r="E70" s="895"/>
      <c r="F70" s="895"/>
      <c r="G70" s="895"/>
      <c r="H70" s="895"/>
      <c r="I70" s="895"/>
      <c r="J70" s="895"/>
      <c r="K70" s="895"/>
      <c r="L70" s="895"/>
      <c r="M70" s="895"/>
      <c r="N70" s="895"/>
      <c r="O70" s="895"/>
      <c r="P70" s="896"/>
      <c r="Q70" s="897">
        <v>73047</v>
      </c>
      <c r="R70" s="852"/>
      <c r="S70" s="852"/>
      <c r="T70" s="852"/>
      <c r="U70" s="852"/>
      <c r="V70" s="852">
        <v>69824</v>
      </c>
      <c r="W70" s="852"/>
      <c r="X70" s="852"/>
      <c r="Y70" s="852"/>
      <c r="Z70" s="852"/>
      <c r="AA70" s="852">
        <v>3223</v>
      </c>
      <c r="AB70" s="852"/>
      <c r="AC70" s="852"/>
      <c r="AD70" s="852"/>
      <c r="AE70" s="852"/>
      <c r="AF70" s="852">
        <v>3223</v>
      </c>
      <c r="AG70" s="852"/>
      <c r="AH70" s="852"/>
      <c r="AI70" s="852"/>
      <c r="AJ70" s="852"/>
      <c r="AK70" s="852">
        <v>1866</v>
      </c>
      <c r="AL70" s="852"/>
      <c r="AM70" s="852"/>
      <c r="AN70" s="852"/>
      <c r="AO70" s="852"/>
      <c r="AP70" s="852">
        <v>35815</v>
      </c>
      <c r="AQ70" s="852"/>
      <c r="AR70" s="852"/>
      <c r="AS70" s="852"/>
      <c r="AT70" s="852"/>
      <c r="AU70" s="852">
        <v>1683</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535</v>
      </c>
      <c r="C71" s="895"/>
      <c r="D71" s="895"/>
      <c r="E71" s="895"/>
      <c r="F71" s="895"/>
      <c r="G71" s="895"/>
      <c r="H71" s="895"/>
      <c r="I71" s="895"/>
      <c r="J71" s="895"/>
      <c r="K71" s="895"/>
      <c r="L71" s="895"/>
      <c r="M71" s="895"/>
      <c r="N71" s="895"/>
      <c r="O71" s="895"/>
      <c r="P71" s="896"/>
      <c r="Q71" s="897">
        <v>5132</v>
      </c>
      <c r="R71" s="852"/>
      <c r="S71" s="852"/>
      <c r="T71" s="852"/>
      <c r="U71" s="852"/>
      <c r="V71" s="852">
        <v>5056</v>
      </c>
      <c r="W71" s="852"/>
      <c r="X71" s="852"/>
      <c r="Y71" s="852"/>
      <c r="Z71" s="852"/>
      <c r="AA71" s="852">
        <v>76</v>
      </c>
      <c r="AB71" s="852"/>
      <c r="AC71" s="852"/>
      <c r="AD71" s="852"/>
      <c r="AE71" s="852"/>
      <c r="AF71" s="852">
        <v>76</v>
      </c>
      <c r="AG71" s="852"/>
      <c r="AH71" s="852"/>
      <c r="AI71" s="852"/>
      <c r="AJ71" s="852"/>
      <c r="AK71" s="852">
        <v>1017</v>
      </c>
      <c r="AL71" s="852"/>
      <c r="AM71" s="852"/>
      <c r="AN71" s="852"/>
      <c r="AO71" s="852"/>
      <c r="AP71" s="852" t="s">
        <v>477</v>
      </c>
      <c r="AQ71" s="852"/>
      <c r="AR71" s="852"/>
      <c r="AS71" s="852"/>
      <c r="AT71" s="852"/>
      <c r="AU71" s="852" t="s">
        <v>477</v>
      </c>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536</v>
      </c>
      <c r="C72" s="895"/>
      <c r="D72" s="895"/>
      <c r="E72" s="895"/>
      <c r="F72" s="895"/>
      <c r="G72" s="895"/>
      <c r="H72" s="895"/>
      <c r="I72" s="895"/>
      <c r="J72" s="895"/>
      <c r="K72" s="895"/>
      <c r="L72" s="895"/>
      <c r="M72" s="895"/>
      <c r="N72" s="895"/>
      <c r="O72" s="895"/>
      <c r="P72" s="896"/>
      <c r="Q72" s="897">
        <v>1295268</v>
      </c>
      <c r="R72" s="852"/>
      <c r="S72" s="852"/>
      <c r="T72" s="852"/>
      <c r="U72" s="852"/>
      <c r="V72" s="852">
        <v>1252615</v>
      </c>
      <c r="W72" s="852"/>
      <c r="X72" s="852"/>
      <c r="Y72" s="852"/>
      <c r="Z72" s="852"/>
      <c r="AA72" s="852">
        <v>42653</v>
      </c>
      <c r="AB72" s="852"/>
      <c r="AC72" s="852"/>
      <c r="AD72" s="852"/>
      <c r="AE72" s="852"/>
      <c r="AF72" s="852">
        <v>42653</v>
      </c>
      <c r="AG72" s="852"/>
      <c r="AH72" s="852"/>
      <c r="AI72" s="852"/>
      <c r="AJ72" s="852"/>
      <c r="AK72" s="852">
        <v>10499</v>
      </c>
      <c r="AL72" s="852"/>
      <c r="AM72" s="852"/>
      <c r="AN72" s="852"/>
      <c r="AO72" s="852"/>
      <c r="AP72" s="852" t="s">
        <v>477</v>
      </c>
      <c r="AQ72" s="852"/>
      <c r="AR72" s="852"/>
      <c r="AS72" s="852"/>
      <c r="AT72" s="852"/>
      <c r="AU72" s="852" t="s">
        <v>477</v>
      </c>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c r="C73" s="895"/>
      <c r="D73" s="895"/>
      <c r="E73" s="895"/>
      <c r="F73" s="895"/>
      <c r="G73" s="895"/>
      <c r="H73" s="895"/>
      <c r="I73" s="895"/>
      <c r="J73" s="895"/>
      <c r="K73" s="895"/>
      <c r="L73" s="895"/>
      <c r="M73" s="895"/>
      <c r="N73" s="895"/>
      <c r="O73" s="895"/>
      <c r="P73" s="896"/>
      <c r="Q73" s="897"/>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c r="C74" s="895"/>
      <c r="D74" s="895"/>
      <c r="E74" s="895"/>
      <c r="F74" s="895"/>
      <c r="G74" s="895"/>
      <c r="H74" s="895"/>
      <c r="I74" s="895"/>
      <c r="J74" s="895"/>
      <c r="K74" s="895"/>
      <c r="L74" s="895"/>
      <c r="M74" s="895"/>
      <c r="N74" s="895"/>
      <c r="O74" s="895"/>
      <c r="P74" s="896"/>
      <c r="Q74" s="897"/>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370</v>
      </c>
      <c r="B88" s="811" t="s">
        <v>392</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73030</v>
      </c>
      <c r="AG88" s="863"/>
      <c r="AH88" s="863"/>
      <c r="AI88" s="863"/>
      <c r="AJ88" s="863"/>
      <c r="AK88" s="860"/>
      <c r="AL88" s="860"/>
      <c r="AM88" s="860"/>
      <c r="AN88" s="860"/>
      <c r="AO88" s="860"/>
      <c r="AP88" s="863">
        <v>40283</v>
      </c>
      <c r="AQ88" s="863"/>
      <c r="AR88" s="863"/>
      <c r="AS88" s="863"/>
      <c r="AT88" s="863"/>
      <c r="AU88" s="863">
        <v>1875</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1" t="s">
        <v>393</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425</v>
      </c>
      <c r="CS102" s="871"/>
      <c r="CT102" s="871"/>
      <c r="CU102" s="871"/>
      <c r="CV102" s="914"/>
      <c r="CW102" s="913">
        <v>561</v>
      </c>
      <c r="CX102" s="871"/>
      <c r="CY102" s="871"/>
      <c r="CZ102" s="871"/>
      <c r="DA102" s="914"/>
      <c r="DB102" s="913">
        <v>3796</v>
      </c>
      <c r="DC102" s="871"/>
      <c r="DD102" s="871"/>
      <c r="DE102" s="871"/>
      <c r="DF102" s="914"/>
      <c r="DG102" s="913">
        <v>10740</v>
      </c>
      <c r="DH102" s="871"/>
      <c r="DI102" s="871"/>
      <c r="DJ102" s="871"/>
      <c r="DK102" s="914"/>
      <c r="DL102" s="913" t="s">
        <v>550</v>
      </c>
      <c r="DM102" s="871"/>
      <c r="DN102" s="871"/>
      <c r="DO102" s="871"/>
      <c r="DP102" s="914"/>
      <c r="DQ102" s="913" t="s">
        <v>550</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290</v>
      </c>
      <c r="AG109" s="916"/>
      <c r="AH109" s="916"/>
      <c r="AI109" s="916"/>
      <c r="AJ109" s="917"/>
      <c r="AK109" s="915" t="s">
        <v>289</v>
      </c>
      <c r="AL109" s="916"/>
      <c r="AM109" s="916"/>
      <c r="AN109" s="916"/>
      <c r="AO109" s="917"/>
      <c r="AP109" s="915" t="s">
        <v>402</v>
      </c>
      <c r="AQ109" s="916"/>
      <c r="AR109" s="916"/>
      <c r="AS109" s="916"/>
      <c r="AT109" s="918"/>
      <c r="AU109" s="935"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290</v>
      </c>
      <c r="BW109" s="916"/>
      <c r="BX109" s="916"/>
      <c r="BY109" s="916"/>
      <c r="BZ109" s="917"/>
      <c r="CA109" s="915" t="s">
        <v>289</v>
      </c>
      <c r="CB109" s="916"/>
      <c r="CC109" s="916"/>
      <c r="CD109" s="916"/>
      <c r="CE109" s="917"/>
      <c r="CF109" s="936" t="s">
        <v>402</v>
      </c>
      <c r="CG109" s="936"/>
      <c r="CH109" s="936"/>
      <c r="CI109" s="936"/>
      <c r="CJ109" s="936"/>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290</v>
      </c>
      <c r="DM109" s="916"/>
      <c r="DN109" s="916"/>
      <c r="DO109" s="916"/>
      <c r="DP109" s="917"/>
      <c r="DQ109" s="915" t="s">
        <v>289</v>
      </c>
      <c r="DR109" s="916"/>
      <c r="DS109" s="916"/>
      <c r="DT109" s="916"/>
      <c r="DU109" s="917"/>
      <c r="DV109" s="915" t="s">
        <v>402</v>
      </c>
      <c r="DW109" s="916"/>
      <c r="DX109" s="916"/>
      <c r="DY109" s="916"/>
      <c r="DZ109" s="918"/>
    </row>
    <row r="110" spans="1:131" s="199"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5075429</v>
      </c>
      <c r="AB110" s="923"/>
      <c r="AC110" s="923"/>
      <c r="AD110" s="923"/>
      <c r="AE110" s="924"/>
      <c r="AF110" s="925">
        <v>3712559</v>
      </c>
      <c r="AG110" s="923"/>
      <c r="AH110" s="923"/>
      <c r="AI110" s="923"/>
      <c r="AJ110" s="924"/>
      <c r="AK110" s="925">
        <v>3583317</v>
      </c>
      <c r="AL110" s="923"/>
      <c r="AM110" s="923"/>
      <c r="AN110" s="923"/>
      <c r="AO110" s="924"/>
      <c r="AP110" s="926">
        <v>2.4</v>
      </c>
      <c r="AQ110" s="927"/>
      <c r="AR110" s="927"/>
      <c r="AS110" s="927"/>
      <c r="AT110" s="928"/>
      <c r="AU110" s="929" t="s">
        <v>62</v>
      </c>
      <c r="AV110" s="930"/>
      <c r="AW110" s="930"/>
      <c r="AX110" s="930"/>
      <c r="AY110" s="930"/>
      <c r="AZ110" s="971" t="s">
        <v>405</v>
      </c>
      <c r="BA110" s="920"/>
      <c r="BB110" s="920"/>
      <c r="BC110" s="920"/>
      <c r="BD110" s="920"/>
      <c r="BE110" s="920"/>
      <c r="BF110" s="920"/>
      <c r="BG110" s="920"/>
      <c r="BH110" s="920"/>
      <c r="BI110" s="920"/>
      <c r="BJ110" s="920"/>
      <c r="BK110" s="920"/>
      <c r="BL110" s="920"/>
      <c r="BM110" s="920"/>
      <c r="BN110" s="920"/>
      <c r="BO110" s="920"/>
      <c r="BP110" s="921"/>
      <c r="BQ110" s="957">
        <v>53776237</v>
      </c>
      <c r="BR110" s="958"/>
      <c r="BS110" s="958"/>
      <c r="BT110" s="958"/>
      <c r="BU110" s="958"/>
      <c r="BV110" s="958">
        <v>49913056</v>
      </c>
      <c r="BW110" s="958"/>
      <c r="BX110" s="958"/>
      <c r="BY110" s="958"/>
      <c r="BZ110" s="958"/>
      <c r="CA110" s="958">
        <v>54039688</v>
      </c>
      <c r="CB110" s="958"/>
      <c r="CC110" s="958"/>
      <c r="CD110" s="958"/>
      <c r="CE110" s="958"/>
      <c r="CF110" s="972">
        <v>35.4</v>
      </c>
      <c r="CG110" s="973"/>
      <c r="CH110" s="973"/>
      <c r="CI110" s="973"/>
      <c r="CJ110" s="973"/>
      <c r="CK110" s="974" t="s">
        <v>406</v>
      </c>
      <c r="CL110" s="975"/>
      <c r="CM110" s="954" t="s">
        <v>407</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114</v>
      </c>
      <c r="DH110" s="958"/>
      <c r="DI110" s="958"/>
      <c r="DJ110" s="958"/>
      <c r="DK110" s="958"/>
      <c r="DL110" s="958" t="s">
        <v>114</v>
      </c>
      <c r="DM110" s="958"/>
      <c r="DN110" s="958"/>
      <c r="DO110" s="958"/>
      <c r="DP110" s="958"/>
      <c r="DQ110" s="958" t="s">
        <v>114</v>
      </c>
      <c r="DR110" s="958"/>
      <c r="DS110" s="958"/>
      <c r="DT110" s="958"/>
      <c r="DU110" s="958"/>
      <c r="DV110" s="959" t="s">
        <v>114</v>
      </c>
      <c r="DW110" s="959"/>
      <c r="DX110" s="959"/>
      <c r="DY110" s="959"/>
      <c r="DZ110" s="960"/>
    </row>
    <row r="111" spans="1:131" s="199" customFormat="1" ht="26.25" customHeight="1" x14ac:dyDescent="0.15">
      <c r="A111" s="961" t="s">
        <v>408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114</v>
      </c>
      <c r="AB111" s="965"/>
      <c r="AC111" s="965"/>
      <c r="AD111" s="965"/>
      <c r="AE111" s="966"/>
      <c r="AF111" s="967" t="s">
        <v>114</v>
      </c>
      <c r="AG111" s="965"/>
      <c r="AH111" s="965"/>
      <c r="AI111" s="965"/>
      <c r="AJ111" s="966"/>
      <c r="AK111" s="967" t="s">
        <v>114</v>
      </c>
      <c r="AL111" s="965"/>
      <c r="AM111" s="965"/>
      <c r="AN111" s="965"/>
      <c r="AO111" s="966"/>
      <c r="AP111" s="968" t="s">
        <v>114</v>
      </c>
      <c r="AQ111" s="969"/>
      <c r="AR111" s="969"/>
      <c r="AS111" s="969"/>
      <c r="AT111" s="970"/>
      <c r="AU111" s="931"/>
      <c r="AV111" s="932"/>
      <c r="AW111" s="932"/>
      <c r="AX111" s="932"/>
      <c r="AY111" s="932"/>
      <c r="AZ111" s="980" t="s">
        <v>409</v>
      </c>
      <c r="BA111" s="981"/>
      <c r="BB111" s="981"/>
      <c r="BC111" s="981"/>
      <c r="BD111" s="981"/>
      <c r="BE111" s="981"/>
      <c r="BF111" s="981"/>
      <c r="BG111" s="981"/>
      <c r="BH111" s="981"/>
      <c r="BI111" s="981"/>
      <c r="BJ111" s="981"/>
      <c r="BK111" s="981"/>
      <c r="BL111" s="981"/>
      <c r="BM111" s="981"/>
      <c r="BN111" s="981"/>
      <c r="BO111" s="981"/>
      <c r="BP111" s="982"/>
      <c r="BQ111" s="950">
        <v>22481012</v>
      </c>
      <c r="BR111" s="951"/>
      <c r="BS111" s="951"/>
      <c r="BT111" s="951"/>
      <c r="BU111" s="951"/>
      <c r="BV111" s="951">
        <v>22732259</v>
      </c>
      <c r="BW111" s="951"/>
      <c r="BX111" s="951"/>
      <c r="BY111" s="951"/>
      <c r="BZ111" s="951"/>
      <c r="CA111" s="951">
        <v>20337371</v>
      </c>
      <c r="CB111" s="951"/>
      <c r="CC111" s="951"/>
      <c r="CD111" s="951"/>
      <c r="CE111" s="951"/>
      <c r="CF111" s="945">
        <v>13.3</v>
      </c>
      <c r="CG111" s="946"/>
      <c r="CH111" s="946"/>
      <c r="CI111" s="946"/>
      <c r="CJ111" s="946"/>
      <c r="CK111" s="976"/>
      <c r="CL111" s="977"/>
      <c r="CM111" s="947" t="s">
        <v>410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114</v>
      </c>
      <c r="DH111" s="951"/>
      <c r="DI111" s="951"/>
      <c r="DJ111" s="951"/>
      <c r="DK111" s="951"/>
      <c r="DL111" s="951" t="s">
        <v>114</v>
      </c>
      <c r="DM111" s="951"/>
      <c r="DN111" s="951"/>
      <c r="DO111" s="951"/>
      <c r="DP111" s="951"/>
      <c r="DQ111" s="951" t="s">
        <v>114</v>
      </c>
      <c r="DR111" s="951"/>
      <c r="DS111" s="951"/>
      <c r="DT111" s="951"/>
      <c r="DU111" s="951"/>
      <c r="DV111" s="952" t="s">
        <v>114</v>
      </c>
      <c r="DW111" s="952"/>
      <c r="DX111" s="952"/>
      <c r="DY111" s="952"/>
      <c r="DZ111" s="953"/>
    </row>
    <row r="112" spans="1:131" s="199" customFormat="1" ht="26.25" customHeight="1" x14ac:dyDescent="0.15">
      <c r="A112" s="983" t="s">
        <v>411</v>
      </c>
      <c r="B112" s="984"/>
      <c r="C112" s="981" t="s">
        <v>412</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549167</v>
      </c>
      <c r="AB112" s="990"/>
      <c r="AC112" s="990"/>
      <c r="AD112" s="990"/>
      <c r="AE112" s="991"/>
      <c r="AF112" s="992">
        <v>572500</v>
      </c>
      <c r="AG112" s="990"/>
      <c r="AH112" s="990"/>
      <c r="AI112" s="990"/>
      <c r="AJ112" s="991"/>
      <c r="AK112" s="992">
        <v>447567</v>
      </c>
      <c r="AL112" s="990"/>
      <c r="AM112" s="990"/>
      <c r="AN112" s="990"/>
      <c r="AO112" s="991"/>
      <c r="AP112" s="993">
        <v>0.3</v>
      </c>
      <c r="AQ112" s="994"/>
      <c r="AR112" s="994"/>
      <c r="AS112" s="994"/>
      <c r="AT112" s="995"/>
      <c r="AU112" s="931"/>
      <c r="AV112" s="932"/>
      <c r="AW112" s="932"/>
      <c r="AX112" s="932"/>
      <c r="AY112" s="932"/>
      <c r="AZ112" s="980" t="s">
        <v>413</v>
      </c>
      <c r="BA112" s="981"/>
      <c r="BB112" s="981"/>
      <c r="BC112" s="981"/>
      <c r="BD112" s="981"/>
      <c r="BE112" s="981"/>
      <c r="BF112" s="981"/>
      <c r="BG112" s="981"/>
      <c r="BH112" s="981"/>
      <c r="BI112" s="981"/>
      <c r="BJ112" s="981"/>
      <c r="BK112" s="981"/>
      <c r="BL112" s="981"/>
      <c r="BM112" s="981"/>
      <c r="BN112" s="981"/>
      <c r="BO112" s="981"/>
      <c r="BP112" s="982"/>
      <c r="BQ112" s="950">
        <v>1316030</v>
      </c>
      <c r="BR112" s="951"/>
      <c r="BS112" s="951"/>
      <c r="BT112" s="951"/>
      <c r="BU112" s="951"/>
      <c r="BV112" s="951">
        <v>1173886</v>
      </c>
      <c r="BW112" s="951"/>
      <c r="BX112" s="951"/>
      <c r="BY112" s="951"/>
      <c r="BZ112" s="951"/>
      <c r="CA112" s="951">
        <v>1030817</v>
      </c>
      <c r="CB112" s="951"/>
      <c r="CC112" s="951"/>
      <c r="CD112" s="951"/>
      <c r="CE112" s="951"/>
      <c r="CF112" s="945">
        <v>0.7</v>
      </c>
      <c r="CG112" s="946"/>
      <c r="CH112" s="946"/>
      <c r="CI112" s="946"/>
      <c r="CJ112" s="946"/>
      <c r="CK112" s="976"/>
      <c r="CL112" s="977"/>
      <c r="CM112" s="947" t="s">
        <v>414</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114</v>
      </c>
      <c r="DH112" s="951"/>
      <c r="DI112" s="951"/>
      <c r="DJ112" s="951"/>
      <c r="DK112" s="951"/>
      <c r="DL112" s="951" t="s">
        <v>114</v>
      </c>
      <c r="DM112" s="951"/>
      <c r="DN112" s="951"/>
      <c r="DO112" s="951"/>
      <c r="DP112" s="951"/>
      <c r="DQ112" s="951" t="s">
        <v>114</v>
      </c>
      <c r="DR112" s="951"/>
      <c r="DS112" s="951"/>
      <c r="DT112" s="951"/>
      <c r="DU112" s="951"/>
      <c r="DV112" s="952" t="s">
        <v>114</v>
      </c>
      <c r="DW112" s="952"/>
      <c r="DX112" s="952"/>
      <c r="DY112" s="952"/>
      <c r="DZ112" s="953"/>
    </row>
    <row r="113" spans="1:130" s="199" customFormat="1" ht="26.25" customHeight="1" x14ac:dyDescent="0.15">
      <c r="A113" s="985"/>
      <c r="B113" s="986"/>
      <c r="C113" s="981" t="s">
        <v>415</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157655</v>
      </c>
      <c r="AB113" s="965"/>
      <c r="AC113" s="965"/>
      <c r="AD113" s="965"/>
      <c r="AE113" s="966"/>
      <c r="AF113" s="967">
        <v>159723</v>
      </c>
      <c r="AG113" s="965"/>
      <c r="AH113" s="965"/>
      <c r="AI113" s="965"/>
      <c r="AJ113" s="966"/>
      <c r="AK113" s="967">
        <v>155397</v>
      </c>
      <c r="AL113" s="965"/>
      <c r="AM113" s="965"/>
      <c r="AN113" s="965"/>
      <c r="AO113" s="966"/>
      <c r="AP113" s="968">
        <v>0.1</v>
      </c>
      <c r="AQ113" s="969"/>
      <c r="AR113" s="969"/>
      <c r="AS113" s="969"/>
      <c r="AT113" s="970"/>
      <c r="AU113" s="931"/>
      <c r="AV113" s="932"/>
      <c r="AW113" s="932"/>
      <c r="AX113" s="932"/>
      <c r="AY113" s="932"/>
      <c r="AZ113" s="980" t="s">
        <v>416</v>
      </c>
      <c r="BA113" s="981"/>
      <c r="BB113" s="981"/>
      <c r="BC113" s="981"/>
      <c r="BD113" s="981"/>
      <c r="BE113" s="981"/>
      <c r="BF113" s="981"/>
      <c r="BG113" s="981"/>
      <c r="BH113" s="981"/>
      <c r="BI113" s="981"/>
      <c r="BJ113" s="981"/>
      <c r="BK113" s="981"/>
      <c r="BL113" s="981"/>
      <c r="BM113" s="981"/>
      <c r="BN113" s="981"/>
      <c r="BO113" s="981"/>
      <c r="BP113" s="982"/>
      <c r="BQ113" s="950">
        <v>1828670</v>
      </c>
      <c r="BR113" s="951"/>
      <c r="BS113" s="951"/>
      <c r="BT113" s="951"/>
      <c r="BU113" s="951"/>
      <c r="BV113" s="951">
        <v>1783852</v>
      </c>
      <c r="BW113" s="951"/>
      <c r="BX113" s="951"/>
      <c r="BY113" s="951"/>
      <c r="BZ113" s="951"/>
      <c r="CA113" s="951">
        <v>1875402</v>
      </c>
      <c r="CB113" s="951"/>
      <c r="CC113" s="951"/>
      <c r="CD113" s="951"/>
      <c r="CE113" s="951"/>
      <c r="CF113" s="945">
        <v>1.2</v>
      </c>
      <c r="CG113" s="946"/>
      <c r="CH113" s="946"/>
      <c r="CI113" s="946"/>
      <c r="CJ113" s="946"/>
      <c r="CK113" s="976"/>
      <c r="CL113" s="977"/>
      <c r="CM113" s="947" t="s">
        <v>417</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114</v>
      </c>
      <c r="DH113" s="990"/>
      <c r="DI113" s="990"/>
      <c r="DJ113" s="990"/>
      <c r="DK113" s="991"/>
      <c r="DL113" s="992" t="s">
        <v>114</v>
      </c>
      <c r="DM113" s="990"/>
      <c r="DN113" s="990"/>
      <c r="DO113" s="990"/>
      <c r="DP113" s="991"/>
      <c r="DQ113" s="992" t="s">
        <v>114</v>
      </c>
      <c r="DR113" s="990"/>
      <c r="DS113" s="990"/>
      <c r="DT113" s="990"/>
      <c r="DU113" s="991"/>
      <c r="DV113" s="993" t="s">
        <v>114</v>
      </c>
      <c r="DW113" s="994"/>
      <c r="DX113" s="994"/>
      <c r="DY113" s="994"/>
      <c r="DZ113" s="995"/>
    </row>
    <row r="114" spans="1:130" s="199" customFormat="1" ht="26.25" customHeight="1" x14ac:dyDescent="0.15">
      <c r="A114" s="985"/>
      <c r="B114" s="986"/>
      <c r="C114" s="981" t="s">
        <v>418</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335420</v>
      </c>
      <c r="AB114" s="990"/>
      <c r="AC114" s="990"/>
      <c r="AD114" s="990"/>
      <c r="AE114" s="991"/>
      <c r="AF114" s="992">
        <v>319212</v>
      </c>
      <c r="AG114" s="990"/>
      <c r="AH114" s="990"/>
      <c r="AI114" s="990"/>
      <c r="AJ114" s="991"/>
      <c r="AK114" s="992">
        <v>192017</v>
      </c>
      <c r="AL114" s="990"/>
      <c r="AM114" s="990"/>
      <c r="AN114" s="990"/>
      <c r="AO114" s="991"/>
      <c r="AP114" s="993">
        <v>0.1</v>
      </c>
      <c r="AQ114" s="994"/>
      <c r="AR114" s="994"/>
      <c r="AS114" s="994"/>
      <c r="AT114" s="995"/>
      <c r="AU114" s="931"/>
      <c r="AV114" s="932"/>
      <c r="AW114" s="932"/>
      <c r="AX114" s="932"/>
      <c r="AY114" s="932"/>
      <c r="AZ114" s="980" t="s">
        <v>419</v>
      </c>
      <c r="BA114" s="981"/>
      <c r="BB114" s="981"/>
      <c r="BC114" s="981"/>
      <c r="BD114" s="981"/>
      <c r="BE114" s="981"/>
      <c r="BF114" s="981"/>
      <c r="BG114" s="981"/>
      <c r="BH114" s="981"/>
      <c r="BI114" s="981"/>
      <c r="BJ114" s="981"/>
      <c r="BK114" s="981"/>
      <c r="BL114" s="981"/>
      <c r="BM114" s="981"/>
      <c r="BN114" s="981"/>
      <c r="BO114" s="981"/>
      <c r="BP114" s="982"/>
      <c r="BQ114" s="950">
        <v>37780865</v>
      </c>
      <c r="BR114" s="951"/>
      <c r="BS114" s="951"/>
      <c r="BT114" s="951"/>
      <c r="BU114" s="951"/>
      <c r="BV114" s="951">
        <v>35562374</v>
      </c>
      <c r="BW114" s="951"/>
      <c r="BX114" s="951"/>
      <c r="BY114" s="951"/>
      <c r="BZ114" s="951"/>
      <c r="CA114" s="951">
        <v>34017853</v>
      </c>
      <c r="CB114" s="951"/>
      <c r="CC114" s="951"/>
      <c r="CD114" s="951"/>
      <c r="CE114" s="951"/>
      <c r="CF114" s="945">
        <v>22.3</v>
      </c>
      <c r="CG114" s="946"/>
      <c r="CH114" s="946"/>
      <c r="CI114" s="946"/>
      <c r="CJ114" s="946"/>
      <c r="CK114" s="976"/>
      <c r="CL114" s="977"/>
      <c r="CM114" s="947" t="s">
        <v>420</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114</v>
      </c>
      <c r="DH114" s="990"/>
      <c r="DI114" s="990"/>
      <c r="DJ114" s="990"/>
      <c r="DK114" s="991"/>
      <c r="DL114" s="992" t="s">
        <v>114</v>
      </c>
      <c r="DM114" s="990"/>
      <c r="DN114" s="990"/>
      <c r="DO114" s="990"/>
      <c r="DP114" s="991"/>
      <c r="DQ114" s="992" t="s">
        <v>114</v>
      </c>
      <c r="DR114" s="990"/>
      <c r="DS114" s="990"/>
      <c r="DT114" s="990"/>
      <c r="DU114" s="991"/>
      <c r="DV114" s="993" t="s">
        <v>114</v>
      </c>
      <c r="DW114" s="994"/>
      <c r="DX114" s="994"/>
      <c r="DY114" s="994"/>
      <c r="DZ114" s="995"/>
    </row>
    <row r="115" spans="1:130" s="199" customFormat="1" ht="26.25" customHeight="1" x14ac:dyDescent="0.15">
      <c r="A115" s="985"/>
      <c r="B115" s="986"/>
      <c r="C115" s="981" t="s">
        <v>421</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1403370</v>
      </c>
      <c r="AB115" s="965"/>
      <c r="AC115" s="965"/>
      <c r="AD115" s="965"/>
      <c r="AE115" s="966"/>
      <c r="AF115" s="967">
        <v>2067479</v>
      </c>
      <c r="AG115" s="965"/>
      <c r="AH115" s="965"/>
      <c r="AI115" s="965"/>
      <c r="AJ115" s="966"/>
      <c r="AK115" s="967">
        <v>1478655</v>
      </c>
      <c r="AL115" s="965"/>
      <c r="AM115" s="965"/>
      <c r="AN115" s="965"/>
      <c r="AO115" s="966"/>
      <c r="AP115" s="968">
        <v>1</v>
      </c>
      <c r="AQ115" s="969"/>
      <c r="AR115" s="969"/>
      <c r="AS115" s="969"/>
      <c r="AT115" s="970"/>
      <c r="AU115" s="931"/>
      <c r="AV115" s="932"/>
      <c r="AW115" s="932"/>
      <c r="AX115" s="932"/>
      <c r="AY115" s="932"/>
      <c r="AZ115" s="980" t="s">
        <v>422</v>
      </c>
      <c r="BA115" s="981"/>
      <c r="BB115" s="981"/>
      <c r="BC115" s="981"/>
      <c r="BD115" s="981"/>
      <c r="BE115" s="981"/>
      <c r="BF115" s="981"/>
      <c r="BG115" s="981"/>
      <c r="BH115" s="981"/>
      <c r="BI115" s="981"/>
      <c r="BJ115" s="981"/>
      <c r="BK115" s="981"/>
      <c r="BL115" s="981"/>
      <c r="BM115" s="981"/>
      <c r="BN115" s="981"/>
      <c r="BO115" s="981"/>
      <c r="BP115" s="982"/>
      <c r="BQ115" s="950" t="s">
        <v>114</v>
      </c>
      <c r="BR115" s="951"/>
      <c r="BS115" s="951"/>
      <c r="BT115" s="951"/>
      <c r="BU115" s="951"/>
      <c r="BV115" s="951" t="s">
        <v>114</v>
      </c>
      <c r="BW115" s="951"/>
      <c r="BX115" s="951"/>
      <c r="BY115" s="951"/>
      <c r="BZ115" s="951"/>
      <c r="CA115" s="951" t="s">
        <v>114</v>
      </c>
      <c r="CB115" s="951"/>
      <c r="CC115" s="951"/>
      <c r="CD115" s="951"/>
      <c r="CE115" s="951"/>
      <c r="CF115" s="945" t="s">
        <v>114</v>
      </c>
      <c r="CG115" s="946"/>
      <c r="CH115" s="946"/>
      <c r="CI115" s="946"/>
      <c r="CJ115" s="946"/>
      <c r="CK115" s="976"/>
      <c r="CL115" s="977"/>
      <c r="CM115" s="980" t="s">
        <v>423</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v>14693050</v>
      </c>
      <c r="DH115" s="990"/>
      <c r="DI115" s="990"/>
      <c r="DJ115" s="990"/>
      <c r="DK115" s="991"/>
      <c r="DL115" s="992">
        <v>15908190</v>
      </c>
      <c r="DM115" s="990"/>
      <c r="DN115" s="990"/>
      <c r="DO115" s="990"/>
      <c r="DP115" s="991"/>
      <c r="DQ115" s="992">
        <v>14481391</v>
      </c>
      <c r="DR115" s="990"/>
      <c r="DS115" s="990"/>
      <c r="DT115" s="990"/>
      <c r="DU115" s="991"/>
      <c r="DV115" s="993">
        <v>9.5</v>
      </c>
      <c r="DW115" s="994"/>
      <c r="DX115" s="994"/>
      <c r="DY115" s="994"/>
      <c r="DZ115" s="995"/>
    </row>
    <row r="116" spans="1:130" s="199" customFormat="1" ht="26.25" customHeight="1" x14ac:dyDescent="0.15">
      <c r="A116" s="987"/>
      <c r="B116" s="988"/>
      <c r="C116" s="996" t="s">
        <v>424</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114</v>
      </c>
      <c r="AB116" s="990"/>
      <c r="AC116" s="990"/>
      <c r="AD116" s="990"/>
      <c r="AE116" s="991"/>
      <c r="AF116" s="992" t="s">
        <v>114</v>
      </c>
      <c r="AG116" s="990"/>
      <c r="AH116" s="990"/>
      <c r="AI116" s="990"/>
      <c r="AJ116" s="991"/>
      <c r="AK116" s="992" t="s">
        <v>114</v>
      </c>
      <c r="AL116" s="990"/>
      <c r="AM116" s="990"/>
      <c r="AN116" s="990"/>
      <c r="AO116" s="991"/>
      <c r="AP116" s="993" t="s">
        <v>114</v>
      </c>
      <c r="AQ116" s="994"/>
      <c r="AR116" s="994"/>
      <c r="AS116" s="994"/>
      <c r="AT116" s="995"/>
      <c r="AU116" s="931"/>
      <c r="AV116" s="932"/>
      <c r="AW116" s="932"/>
      <c r="AX116" s="932"/>
      <c r="AY116" s="932"/>
      <c r="AZ116" s="998" t="s">
        <v>425</v>
      </c>
      <c r="BA116" s="999"/>
      <c r="BB116" s="999"/>
      <c r="BC116" s="999"/>
      <c r="BD116" s="999"/>
      <c r="BE116" s="999"/>
      <c r="BF116" s="999"/>
      <c r="BG116" s="999"/>
      <c r="BH116" s="999"/>
      <c r="BI116" s="999"/>
      <c r="BJ116" s="999"/>
      <c r="BK116" s="999"/>
      <c r="BL116" s="999"/>
      <c r="BM116" s="999"/>
      <c r="BN116" s="999"/>
      <c r="BO116" s="999"/>
      <c r="BP116" s="1000"/>
      <c r="BQ116" s="950" t="s">
        <v>114</v>
      </c>
      <c r="BR116" s="951"/>
      <c r="BS116" s="951"/>
      <c r="BT116" s="951"/>
      <c r="BU116" s="951"/>
      <c r="BV116" s="951" t="s">
        <v>114</v>
      </c>
      <c r="BW116" s="951"/>
      <c r="BX116" s="951"/>
      <c r="BY116" s="951"/>
      <c r="BZ116" s="951"/>
      <c r="CA116" s="951" t="s">
        <v>114</v>
      </c>
      <c r="CB116" s="951"/>
      <c r="CC116" s="951"/>
      <c r="CD116" s="951"/>
      <c r="CE116" s="951"/>
      <c r="CF116" s="945" t="s">
        <v>114</v>
      </c>
      <c r="CG116" s="946"/>
      <c r="CH116" s="946"/>
      <c r="CI116" s="946"/>
      <c r="CJ116" s="946"/>
      <c r="CK116" s="976"/>
      <c r="CL116" s="977"/>
      <c r="CM116" s="947" t="s">
        <v>426</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1236475</v>
      </c>
      <c r="DH116" s="990"/>
      <c r="DI116" s="990"/>
      <c r="DJ116" s="990"/>
      <c r="DK116" s="991"/>
      <c r="DL116" s="992">
        <v>1091440</v>
      </c>
      <c r="DM116" s="990"/>
      <c r="DN116" s="990"/>
      <c r="DO116" s="990"/>
      <c r="DP116" s="991"/>
      <c r="DQ116" s="992">
        <v>958665</v>
      </c>
      <c r="DR116" s="990"/>
      <c r="DS116" s="990"/>
      <c r="DT116" s="990"/>
      <c r="DU116" s="991"/>
      <c r="DV116" s="993">
        <v>0.6</v>
      </c>
      <c r="DW116" s="994"/>
      <c r="DX116" s="994"/>
      <c r="DY116" s="994"/>
      <c r="DZ116" s="995"/>
    </row>
    <row r="117" spans="1:130" s="199" customFormat="1" ht="26.25" customHeight="1" x14ac:dyDescent="0.15">
      <c r="A117" s="935" t="s">
        <v>173</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427</v>
      </c>
      <c r="Z117" s="917"/>
      <c r="AA117" s="1007">
        <v>7521041</v>
      </c>
      <c r="AB117" s="1008"/>
      <c r="AC117" s="1008"/>
      <c r="AD117" s="1008"/>
      <c r="AE117" s="1009"/>
      <c r="AF117" s="1010">
        <v>6831473</v>
      </c>
      <c r="AG117" s="1008"/>
      <c r="AH117" s="1008"/>
      <c r="AI117" s="1008"/>
      <c r="AJ117" s="1009"/>
      <c r="AK117" s="1010">
        <v>5856953</v>
      </c>
      <c r="AL117" s="1008"/>
      <c r="AM117" s="1008"/>
      <c r="AN117" s="1008"/>
      <c r="AO117" s="1009"/>
      <c r="AP117" s="1011"/>
      <c r="AQ117" s="1012"/>
      <c r="AR117" s="1012"/>
      <c r="AS117" s="1012"/>
      <c r="AT117" s="1013"/>
      <c r="AU117" s="931"/>
      <c r="AV117" s="932"/>
      <c r="AW117" s="932"/>
      <c r="AX117" s="932"/>
      <c r="AY117" s="932"/>
      <c r="AZ117" s="998" t="s">
        <v>428</v>
      </c>
      <c r="BA117" s="999"/>
      <c r="BB117" s="999"/>
      <c r="BC117" s="999"/>
      <c r="BD117" s="999"/>
      <c r="BE117" s="999"/>
      <c r="BF117" s="999"/>
      <c r="BG117" s="999"/>
      <c r="BH117" s="999"/>
      <c r="BI117" s="999"/>
      <c r="BJ117" s="999"/>
      <c r="BK117" s="999"/>
      <c r="BL117" s="999"/>
      <c r="BM117" s="999"/>
      <c r="BN117" s="999"/>
      <c r="BO117" s="999"/>
      <c r="BP117" s="1000"/>
      <c r="BQ117" s="950" t="s">
        <v>114</v>
      </c>
      <c r="BR117" s="951"/>
      <c r="BS117" s="951"/>
      <c r="BT117" s="951"/>
      <c r="BU117" s="951"/>
      <c r="BV117" s="951" t="s">
        <v>114</v>
      </c>
      <c r="BW117" s="951"/>
      <c r="BX117" s="951"/>
      <c r="BY117" s="951"/>
      <c r="BZ117" s="951"/>
      <c r="CA117" s="951" t="s">
        <v>114</v>
      </c>
      <c r="CB117" s="951"/>
      <c r="CC117" s="951"/>
      <c r="CD117" s="951"/>
      <c r="CE117" s="951"/>
      <c r="CF117" s="945" t="s">
        <v>114</v>
      </c>
      <c r="CG117" s="946"/>
      <c r="CH117" s="946"/>
      <c r="CI117" s="946"/>
      <c r="CJ117" s="946"/>
      <c r="CK117" s="976"/>
      <c r="CL117" s="977"/>
      <c r="CM117" s="947" t="s">
        <v>429</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114</v>
      </c>
      <c r="DH117" s="990"/>
      <c r="DI117" s="990"/>
      <c r="DJ117" s="990"/>
      <c r="DK117" s="991"/>
      <c r="DL117" s="992" t="s">
        <v>114</v>
      </c>
      <c r="DM117" s="990"/>
      <c r="DN117" s="990"/>
      <c r="DO117" s="990"/>
      <c r="DP117" s="991"/>
      <c r="DQ117" s="992" t="s">
        <v>114</v>
      </c>
      <c r="DR117" s="990"/>
      <c r="DS117" s="990"/>
      <c r="DT117" s="990"/>
      <c r="DU117" s="991"/>
      <c r="DV117" s="993" t="s">
        <v>114</v>
      </c>
      <c r="DW117" s="994"/>
      <c r="DX117" s="994"/>
      <c r="DY117" s="994"/>
      <c r="DZ117" s="995"/>
    </row>
    <row r="118" spans="1:130" s="199" customFormat="1" ht="26.25" customHeight="1" x14ac:dyDescent="0.15">
      <c r="A118" s="935"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290</v>
      </c>
      <c r="AG118" s="916"/>
      <c r="AH118" s="916"/>
      <c r="AI118" s="916"/>
      <c r="AJ118" s="917"/>
      <c r="AK118" s="915" t="s">
        <v>289</v>
      </c>
      <c r="AL118" s="916"/>
      <c r="AM118" s="916"/>
      <c r="AN118" s="916"/>
      <c r="AO118" s="917"/>
      <c r="AP118" s="1002" t="s">
        <v>402</v>
      </c>
      <c r="AQ118" s="1003"/>
      <c r="AR118" s="1003"/>
      <c r="AS118" s="1003"/>
      <c r="AT118" s="1004"/>
      <c r="AU118" s="931"/>
      <c r="AV118" s="932"/>
      <c r="AW118" s="932"/>
      <c r="AX118" s="932"/>
      <c r="AY118" s="932"/>
      <c r="AZ118" s="1005" t="s">
        <v>430</v>
      </c>
      <c r="BA118" s="996"/>
      <c r="BB118" s="996"/>
      <c r="BC118" s="996"/>
      <c r="BD118" s="996"/>
      <c r="BE118" s="996"/>
      <c r="BF118" s="996"/>
      <c r="BG118" s="996"/>
      <c r="BH118" s="996"/>
      <c r="BI118" s="996"/>
      <c r="BJ118" s="996"/>
      <c r="BK118" s="996"/>
      <c r="BL118" s="996"/>
      <c r="BM118" s="996"/>
      <c r="BN118" s="996"/>
      <c r="BO118" s="996"/>
      <c r="BP118" s="997"/>
      <c r="BQ118" s="1028" t="s">
        <v>114</v>
      </c>
      <c r="BR118" s="1029"/>
      <c r="BS118" s="1029"/>
      <c r="BT118" s="1029"/>
      <c r="BU118" s="1029"/>
      <c r="BV118" s="1029" t="s">
        <v>114</v>
      </c>
      <c r="BW118" s="1029"/>
      <c r="BX118" s="1029"/>
      <c r="BY118" s="1029"/>
      <c r="BZ118" s="1029"/>
      <c r="CA118" s="1029" t="s">
        <v>114</v>
      </c>
      <c r="CB118" s="1029"/>
      <c r="CC118" s="1029"/>
      <c r="CD118" s="1029"/>
      <c r="CE118" s="1029"/>
      <c r="CF118" s="945" t="s">
        <v>114</v>
      </c>
      <c r="CG118" s="946"/>
      <c r="CH118" s="946"/>
      <c r="CI118" s="946"/>
      <c r="CJ118" s="946"/>
      <c r="CK118" s="976"/>
      <c r="CL118" s="977"/>
      <c r="CM118" s="947" t="s">
        <v>431</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114</v>
      </c>
      <c r="DH118" s="990"/>
      <c r="DI118" s="990"/>
      <c r="DJ118" s="990"/>
      <c r="DK118" s="991"/>
      <c r="DL118" s="992" t="s">
        <v>114</v>
      </c>
      <c r="DM118" s="990"/>
      <c r="DN118" s="990"/>
      <c r="DO118" s="990"/>
      <c r="DP118" s="991"/>
      <c r="DQ118" s="992" t="s">
        <v>114</v>
      </c>
      <c r="DR118" s="990"/>
      <c r="DS118" s="990"/>
      <c r="DT118" s="990"/>
      <c r="DU118" s="991"/>
      <c r="DV118" s="993" t="s">
        <v>114</v>
      </c>
      <c r="DW118" s="994"/>
      <c r="DX118" s="994"/>
      <c r="DY118" s="994"/>
      <c r="DZ118" s="995"/>
    </row>
    <row r="119" spans="1:130" s="199" customFormat="1" ht="26.25" customHeight="1" x14ac:dyDescent="0.15">
      <c r="A119" s="1089" t="s">
        <v>406</v>
      </c>
      <c r="B119" s="975"/>
      <c r="C119" s="954" t="s">
        <v>407</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114</v>
      </c>
      <c r="AB119" s="923"/>
      <c r="AC119" s="923"/>
      <c r="AD119" s="923"/>
      <c r="AE119" s="924"/>
      <c r="AF119" s="925" t="s">
        <v>114</v>
      </c>
      <c r="AG119" s="923"/>
      <c r="AH119" s="923"/>
      <c r="AI119" s="923"/>
      <c r="AJ119" s="924"/>
      <c r="AK119" s="925" t="s">
        <v>114</v>
      </c>
      <c r="AL119" s="923"/>
      <c r="AM119" s="923"/>
      <c r="AN119" s="923"/>
      <c r="AO119" s="924"/>
      <c r="AP119" s="926" t="s">
        <v>114</v>
      </c>
      <c r="AQ119" s="927"/>
      <c r="AR119" s="927"/>
      <c r="AS119" s="927"/>
      <c r="AT119" s="928"/>
      <c r="AU119" s="933"/>
      <c r="AV119" s="934"/>
      <c r="AW119" s="934"/>
      <c r="AX119" s="934"/>
      <c r="AY119" s="934"/>
      <c r="AZ119" s="230" t="s">
        <v>173</v>
      </c>
      <c r="BA119" s="230"/>
      <c r="BB119" s="230"/>
      <c r="BC119" s="230"/>
      <c r="BD119" s="230"/>
      <c r="BE119" s="230"/>
      <c r="BF119" s="230"/>
      <c r="BG119" s="230"/>
      <c r="BH119" s="230"/>
      <c r="BI119" s="230"/>
      <c r="BJ119" s="230"/>
      <c r="BK119" s="230"/>
      <c r="BL119" s="230"/>
      <c r="BM119" s="230"/>
      <c r="BN119" s="230"/>
      <c r="BO119" s="1006" t="s">
        <v>432</v>
      </c>
      <c r="BP119" s="1037"/>
      <c r="BQ119" s="1028">
        <v>117182814</v>
      </c>
      <c r="BR119" s="1029"/>
      <c r="BS119" s="1029"/>
      <c r="BT119" s="1029"/>
      <c r="BU119" s="1029"/>
      <c r="BV119" s="1029">
        <v>111165427</v>
      </c>
      <c r="BW119" s="1029"/>
      <c r="BX119" s="1029"/>
      <c r="BY119" s="1029"/>
      <c r="BZ119" s="1029"/>
      <c r="CA119" s="1029">
        <v>111301131</v>
      </c>
      <c r="CB119" s="1029"/>
      <c r="CC119" s="1029"/>
      <c r="CD119" s="1029"/>
      <c r="CE119" s="1029"/>
      <c r="CF119" s="1030"/>
      <c r="CG119" s="1031"/>
      <c r="CH119" s="1031"/>
      <c r="CI119" s="1031"/>
      <c r="CJ119" s="1032"/>
      <c r="CK119" s="978"/>
      <c r="CL119" s="979"/>
      <c r="CM119" s="1033" t="s">
        <v>433</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6551487</v>
      </c>
      <c r="DH119" s="1015"/>
      <c r="DI119" s="1015"/>
      <c r="DJ119" s="1015"/>
      <c r="DK119" s="1016"/>
      <c r="DL119" s="1014">
        <v>5732629</v>
      </c>
      <c r="DM119" s="1015"/>
      <c r="DN119" s="1015"/>
      <c r="DO119" s="1015"/>
      <c r="DP119" s="1016"/>
      <c r="DQ119" s="1014">
        <v>4897315</v>
      </c>
      <c r="DR119" s="1015"/>
      <c r="DS119" s="1015"/>
      <c r="DT119" s="1015"/>
      <c r="DU119" s="1016"/>
      <c r="DV119" s="1017">
        <v>3.2</v>
      </c>
      <c r="DW119" s="1018"/>
      <c r="DX119" s="1018"/>
      <c r="DY119" s="1018"/>
      <c r="DZ119" s="1019"/>
    </row>
    <row r="120" spans="1:130" s="199" customFormat="1" ht="26.25" customHeight="1" x14ac:dyDescent="0.15">
      <c r="A120" s="1090"/>
      <c r="B120" s="977"/>
      <c r="C120" s="947" t="s">
        <v>410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114</v>
      </c>
      <c r="AB120" s="990"/>
      <c r="AC120" s="990"/>
      <c r="AD120" s="990"/>
      <c r="AE120" s="991"/>
      <c r="AF120" s="992" t="s">
        <v>114</v>
      </c>
      <c r="AG120" s="990"/>
      <c r="AH120" s="990"/>
      <c r="AI120" s="990"/>
      <c r="AJ120" s="991"/>
      <c r="AK120" s="992" t="s">
        <v>114</v>
      </c>
      <c r="AL120" s="990"/>
      <c r="AM120" s="990"/>
      <c r="AN120" s="990"/>
      <c r="AO120" s="991"/>
      <c r="AP120" s="993" t="s">
        <v>114</v>
      </c>
      <c r="AQ120" s="994"/>
      <c r="AR120" s="994"/>
      <c r="AS120" s="994"/>
      <c r="AT120" s="995"/>
      <c r="AU120" s="1020" t="s">
        <v>434</v>
      </c>
      <c r="AV120" s="1021"/>
      <c r="AW120" s="1021"/>
      <c r="AX120" s="1021"/>
      <c r="AY120" s="1022"/>
      <c r="AZ120" s="971" t="s">
        <v>435</v>
      </c>
      <c r="BA120" s="920"/>
      <c r="BB120" s="920"/>
      <c r="BC120" s="920"/>
      <c r="BD120" s="920"/>
      <c r="BE120" s="920"/>
      <c r="BF120" s="920"/>
      <c r="BG120" s="920"/>
      <c r="BH120" s="920"/>
      <c r="BI120" s="920"/>
      <c r="BJ120" s="920"/>
      <c r="BK120" s="920"/>
      <c r="BL120" s="920"/>
      <c r="BM120" s="920"/>
      <c r="BN120" s="920"/>
      <c r="BO120" s="920"/>
      <c r="BP120" s="921"/>
      <c r="BQ120" s="957">
        <v>68998367</v>
      </c>
      <c r="BR120" s="958"/>
      <c r="BS120" s="958"/>
      <c r="BT120" s="958"/>
      <c r="BU120" s="958"/>
      <c r="BV120" s="958">
        <v>76731976</v>
      </c>
      <c r="BW120" s="958"/>
      <c r="BX120" s="958"/>
      <c r="BY120" s="958"/>
      <c r="BZ120" s="958"/>
      <c r="CA120" s="958">
        <v>82921587</v>
      </c>
      <c r="CB120" s="958"/>
      <c r="CC120" s="958"/>
      <c r="CD120" s="958"/>
      <c r="CE120" s="958"/>
      <c r="CF120" s="972">
        <v>54.4</v>
      </c>
      <c r="CG120" s="973"/>
      <c r="CH120" s="973"/>
      <c r="CI120" s="973"/>
      <c r="CJ120" s="973"/>
      <c r="CK120" s="1038" t="s">
        <v>436</v>
      </c>
      <c r="CL120" s="1039"/>
      <c r="CM120" s="1039"/>
      <c r="CN120" s="1039"/>
      <c r="CO120" s="1040"/>
      <c r="CP120" s="1046" t="s">
        <v>385</v>
      </c>
      <c r="CQ120" s="1047"/>
      <c r="CR120" s="1047"/>
      <c r="CS120" s="1047"/>
      <c r="CT120" s="1047"/>
      <c r="CU120" s="1047"/>
      <c r="CV120" s="1047"/>
      <c r="CW120" s="1047"/>
      <c r="CX120" s="1047"/>
      <c r="CY120" s="1047"/>
      <c r="CZ120" s="1047"/>
      <c r="DA120" s="1047"/>
      <c r="DB120" s="1047"/>
      <c r="DC120" s="1047"/>
      <c r="DD120" s="1047"/>
      <c r="DE120" s="1047"/>
      <c r="DF120" s="1048"/>
      <c r="DG120" s="957">
        <v>728535</v>
      </c>
      <c r="DH120" s="958"/>
      <c r="DI120" s="958"/>
      <c r="DJ120" s="958"/>
      <c r="DK120" s="958"/>
      <c r="DL120" s="958">
        <v>687106</v>
      </c>
      <c r="DM120" s="958"/>
      <c r="DN120" s="958"/>
      <c r="DO120" s="958"/>
      <c r="DP120" s="958"/>
      <c r="DQ120" s="958">
        <v>646525</v>
      </c>
      <c r="DR120" s="958"/>
      <c r="DS120" s="958"/>
      <c r="DT120" s="958"/>
      <c r="DU120" s="958"/>
      <c r="DV120" s="959">
        <v>0.4</v>
      </c>
      <c r="DW120" s="959"/>
      <c r="DX120" s="959"/>
      <c r="DY120" s="959"/>
      <c r="DZ120" s="960"/>
    </row>
    <row r="121" spans="1:130" s="199" customFormat="1" ht="26.25" customHeight="1" x14ac:dyDescent="0.15">
      <c r="A121" s="1090"/>
      <c r="B121" s="977"/>
      <c r="C121" s="998" t="s">
        <v>437</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114</v>
      </c>
      <c r="AB121" s="990"/>
      <c r="AC121" s="990"/>
      <c r="AD121" s="990"/>
      <c r="AE121" s="991"/>
      <c r="AF121" s="992" t="s">
        <v>114</v>
      </c>
      <c r="AG121" s="990"/>
      <c r="AH121" s="990"/>
      <c r="AI121" s="990"/>
      <c r="AJ121" s="991"/>
      <c r="AK121" s="992" t="s">
        <v>114</v>
      </c>
      <c r="AL121" s="990"/>
      <c r="AM121" s="990"/>
      <c r="AN121" s="990"/>
      <c r="AO121" s="991"/>
      <c r="AP121" s="993" t="s">
        <v>114</v>
      </c>
      <c r="AQ121" s="994"/>
      <c r="AR121" s="994"/>
      <c r="AS121" s="994"/>
      <c r="AT121" s="995"/>
      <c r="AU121" s="1023"/>
      <c r="AV121" s="1024"/>
      <c r="AW121" s="1024"/>
      <c r="AX121" s="1024"/>
      <c r="AY121" s="1025"/>
      <c r="AZ121" s="980" t="s">
        <v>438</v>
      </c>
      <c r="BA121" s="981"/>
      <c r="BB121" s="981"/>
      <c r="BC121" s="981"/>
      <c r="BD121" s="981"/>
      <c r="BE121" s="981"/>
      <c r="BF121" s="981"/>
      <c r="BG121" s="981"/>
      <c r="BH121" s="981"/>
      <c r="BI121" s="981"/>
      <c r="BJ121" s="981"/>
      <c r="BK121" s="981"/>
      <c r="BL121" s="981"/>
      <c r="BM121" s="981"/>
      <c r="BN121" s="981"/>
      <c r="BO121" s="981"/>
      <c r="BP121" s="982"/>
      <c r="BQ121" s="950">
        <v>5536590</v>
      </c>
      <c r="BR121" s="951"/>
      <c r="BS121" s="951"/>
      <c r="BT121" s="951"/>
      <c r="BU121" s="951"/>
      <c r="BV121" s="951">
        <v>6289325</v>
      </c>
      <c r="BW121" s="951"/>
      <c r="BX121" s="951"/>
      <c r="BY121" s="951"/>
      <c r="BZ121" s="951"/>
      <c r="CA121" s="951">
        <v>3795619</v>
      </c>
      <c r="CB121" s="951"/>
      <c r="CC121" s="951"/>
      <c r="CD121" s="951"/>
      <c r="CE121" s="951"/>
      <c r="CF121" s="945">
        <v>2.5</v>
      </c>
      <c r="CG121" s="946"/>
      <c r="CH121" s="946"/>
      <c r="CI121" s="946"/>
      <c r="CJ121" s="946"/>
      <c r="CK121" s="1041"/>
      <c r="CL121" s="1042"/>
      <c r="CM121" s="1042"/>
      <c r="CN121" s="1042"/>
      <c r="CO121" s="1043"/>
      <c r="CP121" s="1051" t="s">
        <v>386</v>
      </c>
      <c r="CQ121" s="1052"/>
      <c r="CR121" s="1052"/>
      <c r="CS121" s="1052"/>
      <c r="CT121" s="1052"/>
      <c r="CU121" s="1052"/>
      <c r="CV121" s="1052"/>
      <c r="CW121" s="1052"/>
      <c r="CX121" s="1052"/>
      <c r="CY121" s="1052"/>
      <c r="CZ121" s="1052"/>
      <c r="DA121" s="1052"/>
      <c r="DB121" s="1052"/>
      <c r="DC121" s="1052"/>
      <c r="DD121" s="1052"/>
      <c r="DE121" s="1052"/>
      <c r="DF121" s="1053"/>
      <c r="DG121" s="950">
        <v>587495</v>
      </c>
      <c r="DH121" s="951"/>
      <c r="DI121" s="951"/>
      <c r="DJ121" s="951"/>
      <c r="DK121" s="951"/>
      <c r="DL121" s="951">
        <v>486780</v>
      </c>
      <c r="DM121" s="951"/>
      <c r="DN121" s="951"/>
      <c r="DO121" s="951"/>
      <c r="DP121" s="951"/>
      <c r="DQ121" s="951">
        <v>384292</v>
      </c>
      <c r="DR121" s="951"/>
      <c r="DS121" s="951"/>
      <c r="DT121" s="951"/>
      <c r="DU121" s="951"/>
      <c r="DV121" s="952">
        <v>0.3</v>
      </c>
      <c r="DW121" s="952"/>
      <c r="DX121" s="952"/>
      <c r="DY121" s="952"/>
      <c r="DZ121" s="953"/>
    </row>
    <row r="122" spans="1:130" s="199" customFormat="1" ht="26.25" customHeight="1" x14ac:dyDescent="0.15">
      <c r="A122" s="1090"/>
      <c r="B122" s="977"/>
      <c r="C122" s="947" t="s">
        <v>420</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114</v>
      </c>
      <c r="AB122" s="990"/>
      <c r="AC122" s="990"/>
      <c r="AD122" s="990"/>
      <c r="AE122" s="991"/>
      <c r="AF122" s="992" t="s">
        <v>114</v>
      </c>
      <c r="AG122" s="990"/>
      <c r="AH122" s="990"/>
      <c r="AI122" s="990"/>
      <c r="AJ122" s="991"/>
      <c r="AK122" s="992" t="s">
        <v>114</v>
      </c>
      <c r="AL122" s="990"/>
      <c r="AM122" s="990"/>
      <c r="AN122" s="990"/>
      <c r="AO122" s="991"/>
      <c r="AP122" s="993" t="s">
        <v>114</v>
      </c>
      <c r="AQ122" s="994"/>
      <c r="AR122" s="994"/>
      <c r="AS122" s="994"/>
      <c r="AT122" s="995"/>
      <c r="AU122" s="1023"/>
      <c r="AV122" s="1024"/>
      <c r="AW122" s="1024"/>
      <c r="AX122" s="1024"/>
      <c r="AY122" s="1025"/>
      <c r="AZ122" s="1005" t="s">
        <v>439</v>
      </c>
      <c r="BA122" s="996"/>
      <c r="BB122" s="996"/>
      <c r="BC122" s="996"/>
      <c r="BD122" s="996"/>
      <c r="BE122" s="996"/>
      <c r="BF122" s="996"/>
      <c r="BG122" s="996"/>
      <c r="BH122" s="996"/>
      <c r="BI122" s="996"/>
      <c r="BJ122" s="996"/>
      <c r="BK122" s="996"/>
      <c r="BL122" s="996"/>
      <c r="BM122" s="996"/>
      <c r="BN122" s="996"/>
      <c r="BO122" s="996"/>
      <c r="BP122" s="997"/>
      <c r="BQ122" s="1028">
        <v>154711223</v>
      </c>
      <c r="BR122" s="1029"/>
      <c r="BS122" s="1029"/>
      <c r="BT122" s="1029"/>
      <c r="BU122" s="1029"/>
      <c r="BV122" s="1029">
        <v>143709623</v>
      </c>
      <c r="BW122" s="1029"/>
      <c r="BX122" s="1029"/>
      <c r="BY122" s="1029"/>
      <c r="BZ122" s="1029"/>
      <c r="CA122" s="1029">
        <v>133617712</v>
      </c>
      <c r="CB122" s="1029"/>
      <c r="CC122" s="1029"/>
      <c r="CD122" s="1029"/>
      <c r="CE122" s="1029"/>
      <c r="CF122" s="1049">
        <v>87.7</v>
      </c>
      <c r="CG122" s="1050"/>
      <c r="CH122" s="1050"/>
      <c r="CI122" s="1050"/>
      <c r="CJ122" s="1050"/>
      <c r="CK122" s="1041"/>
      <c r="CL122" s="1042"/>
      <c r="CM122" s="1042"/>
      <c r="CN122" s="1042"/>
      <c r="CO122" s="1043"/>
      <c r="CP122" s="1051" t="s">
        <v>383</v>
      </c>
      <c r="CQ122" s="1052"/>
      <c r="CR122" s="1052"/>
      <c r="CS122" s="1052"/>
      <c r="CT122" s="1052"/>
      <c r="CU122" s="1052"/>
      <c r="CV122" s="1052"/>
      <c r="CW122" s="1052"/>
      <c r="CX122" s="1052"/>
      <c r="CY122" s="1052"/>
      <c r="CZ122" s="1052"/>
      <c r="DA122" s="1052"/>
      <c r="DB122" s="1052"/>
      <c r="DC122" s="1052"/>
      <c r="DD122" s="1052"/>
      <c r="DE122" s="1052"/>
      <c r="DF122" s="1053"/>
      <c r="DG122" s="950" t="s">
        <v>114</v>
      </c>
      <c r="DH122" s="951"/>
      <c r="DI122" s="951"/>
      <c r="DJ122" s="951"/>
      <c r="DK122" s="951"/>
      <c r="DL122" s="951" t="s">
        <v>114</v>
      </c>
      <c r="DM122" s="951"/>
      <c r="DN122" s="951"/>
      <c r="DO122" s="951"/>
      <c r="DP122" s="951"/>
      <c r="DQ122" s="951" t="s">
        <v>114</v>
      </c>
      <c r="DR122" s="951"/>
      <c r="DS122" s="951"/>
      <c r="DT122" s="951"/>
      <c r="DU122" s="951"/>
      <c r="DV122" s="952" t="s">
        <v>114</v>
      </c>
      <c r="DW122" s="952"/>
      <c r="DX122" s="952"/>
      <c r="DY122" s="952"/>
      <c r="DZ122" s="953"/>
    </row>
    <row r="123" spans="1:130" s="199" customFormat="1" ht="26.25" customHeight="1" x14ac:dyDescent="0.15">
      <c r="A123" s="1090"/>
      <c r="B123" s="977"/>
      <c r="C123" s="947" t="s">
        <v>426</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137035</v>
      </c>
      <c r="AB123" s="990"/>
      <c r="AC123" s="990"/>
      <c r="AD123" s="990"/>
      <c r="AE123" s="991"/>
      <c r="AF123" s="992">
        <v>145035</v>
      </c>
      <c r="AG123" s="990"/>
      <c r="AH123" s="990"/>
      <c r="AI123" s="990"/>
      <c r="AJ123" s="991"/>
      <c r="AK123" s="992">
        <v>138775</v>
      </c>
      <c r="AL123" s="990"/>
      <c r="AM123" s="990"/>
      <c r="AN123" s="990"/>
      <c r="AO123" s="991"/>
      <c r="AP123" s="993">
        <v>0.1</v>
      </c>
      <c r="AQ123" s="994"/>
      <c r="AR123" s="994"/>
      <c r="AS123" s="994"/>
      <c r="AT123" s="995"/>
      <c r="AU123" s="1026"/>
      <c r="AV123" s="1027"/>
      <c r="AW123" s="1027"/>
      <c r="AX123" s="1027"/>
      <c r="AY123" s="1027"/>
      <c r="AZ123" s="230" t="s">
        <v>173</v>
      </c>
      <c r="BA123" s="230"/>
      <c r="BB123" s="230"/>
      <c r="BC123" s="230"/>
      <c r="BD123" s="230"/>
      <c r="BE123" s="230"/>
      <c r="BF123" s="230"/>
      <c r="BG123" s="230"/>
      <c r="BH123" s="230"/>
      <c r="BI123" s="230"/>
      <c r="BJ123" s="230"/>
      <c r="BK123" s="230"/>
      <c r="BL123" s="230"/>
      <c r="BM123" s="230"/>
      <c r="BN123" s="230"/>
      <c r="BO123" s="1006" t="s">
        <v>440</v>
      </c>
      <c r="BP123" s="1037"/>
      <c r="BQ123" s="1096">
        <v>229246180</v>
      </c>
      <c r="BR123" s="1097"/>
      <c r="BS123" s="1097"/>
      <c r="BT123" s="1097"/>
      <c r="BU123" s="1097"/>
      <c r="BV123" s="1097">
        <v>226730924</v>
      </c>
      <c r="BW123" s="1097"/>
      <c r="BX123" s="1097"/>
      <c r="BY123" s="1097"/>
      <c r="BZ123" s="1097"/>
      <c r="CA123" s="1097">
        <v>220334918</v>
      </c>
      <c r="CB123" s="1097"/>
      <c r="CC123" s="1097"/>
      <c r="CD123" s="1097"/>
      <c r="CE123" s="1097"/>
      <c r="CF123" s="1030"/>
      <c r="CG123" s="1031"/>
      <c r="CH123" s="1031"/>
      <c r="CI123" s="1031"/>
      <c r="CJ123" s="1032"/>
      <c r="CK123" s="1041"/>
      <c r="CL123" s="1042"/>
      <c r="CM123" s="1042"/>
      <c r="CN123" s="1042"/>
      <c r="CO123" s="1043"/>
      <c r="CP123" s="1051" t="s">
        <v>384</v>
      </c>
      <c r="CQ123" s="1052"/>
      <c r="CR123" s="1052"/>
      <c r="CS123" s="1052"/>
      <c r="CT123" s="1052"/>
      <c r="CU123" s="1052"/>
      <c r="CV123" s="1052"/>
      <c r="CW123" s="1052"/>
      <c r="CX123" s="1052"/>
      <c r="CY123" s="1052"/>
      <c r="CZ123" s="1052"/>
      <c r="DA123" s="1052"/>
      <c r="DB123" s="1052"/>
      <c r="DC123" s="1052"/>
      <c r="DD123" s="1052"/>
      <c r="DE123" s="1052"/>
      <c r="DF123" s="1053"/>
      <c r="DG123" s="989" t="s">
        <v>114</v>
      </c>
      <c r="DH123" s="990"/>
      <c r="DI123" s="990"/>
      <c r="DJ123" s="990"/>
      <c r="DK123" s="991"/>
      <c r="DL123" s="992" t="s">
        <v>114</v>
      </c>
      <c r="DM123" s="990"/>
      <c r="DN123" s="990"/>
      <c r="DO123" s="990"/>
      <c r="DP123" s="991"/>
      <c r="DQ123" s="992" t="s">
        <v>114</v>
      </c>
      <c r="DR123" s="990"/>
      <c r="DS123" s="990"/>
      <c r="DT123" s="990"/>
      <c r="DU123" s="991"/>
      <c r="DV123" s="993" t="s">
        <v>114</v>
      </c>
      <c r="DW123" s="994"/>
      <c r="DX123" s="994"/>
      <c r="DY123" s="994"/>
      <c r="DZ123" s="995"/>
    </row>
    <row r="124" spans="1:130" s="199" customFormat="1" ht="26.25" customHeight="1" thickBot="1" x14ac:dyDescent="0.2">
      <c r="A124" s="1090"/>
      <c r="B124" s="977"/>
      <c r="C124" s="947" t="s">
        <v>429</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114</v>
      </c>
      <c r="AB124" s="990"/>
      <c r="AC124" s="990"/>
      <c r="AD124" s="990"/>
      <c r="AE124" s="991"/>
      <c r="AF124" s="992" t="s">
        <v>114</v>
      </c>
      <c r="AG124" s="990"/>
      <c r="AH124" s="990"/>
      <c r="AI124" s="990"/>
      <c r="AJ124" s="991"/>
      <c r="AK124" s="992" t="s">
        <v>114</v>
      </c>
      <c r="AL124" s="990"/>
      <c r="AM124" s="990"/>
      <c r="AN124" s="990"/>
      <c r="AO124" s="991"/>
      <c r="AP124" s="993" t="s">
        <v>114</v>
      </c>
      <c r="AQ124" s="994"/>
      <c r="AR124" s="994"/>
      <c r="AS124" s="994"/>
      <c r="AT124" s="995"/>
      <c r="AU124" s="1092" t="s">
        <v>441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114</v>
      </c>
      <c r="BR124" s="1059"/>
      <c r="BS124" s="1059"/>
      <c r="BT124" s="1059"/>
      <c r="BU124" s="1059"/>
      <c r="BV124" s="1059" t="s">
        <v>114</v>
      </c>
      <c r="BW124" s="1059"/>
      <c r="BX124" s="1059"/>
      <c r="BY124" s="1059"/>
      <c r="BZ124" s="1059"/>
      <c r="CA124" s="1059" t="s">
        <v>114</v>
      </c>
      <c r="CB124" s="1059"/>
      <c r="CC124" s="1059"/>
      <c r="CD124" s="1059"/>
      <c r="CE124" s="1059"/>
      <c r="CF124" s="1060"/>
      <c r="CG124" s="1061"/>
      <c r="CH124" s="1061"/>
      <c r="CI124" s="1061"/>
      <c r="CJ124" s="1062"/>
      <c r="CK124" s="1044"/>
      <c r="CL124" s="1044"/>
      <c r="CM124" s="1044"/>
      <c r="CN124" s="1044"/>
      <c r="CO124" s="1045"/>
      <c r="CP124" s="1051" t="s">
        <v>442</v>
      </c>
      <c r="CQ124" s="1052"/>
      <c r="CR124" s="1052"/>
      <c r="CS124" s="1052"/>
      <c r="CT124" s="1052"/>
      <c r="CU124" s="1052"/>
      <c r="CV124" s="1052"/>
      <c r="CW124" s="1052"/>
      <c r="CX124" s="1052"/>
      <c r="CY124" s="1052"/>
      <c r="CZ124" s="1052"/>
      <c r="DA124" s="1052"/>
      <c r="DB124" s="1052"/>
      <c r="DC124" s="1052"/>
      <c r="DD124" s="1052"/>
      <c r="DE124" s="1052"/>
      <c r="DF124" s="1053"/>
      <c r="DG124" s="1036" t="s">
        <v>114</v>
      </c>
      <c r="DH124" s="1015"/>
      <c r="DI124" s="1015"/>
      <c r="DJ124" s="1015"/>
      <c r="DK124" s="1016"/>
      <c r="DL124" s="1014" t="s">
        <v>114</v>
      </c>
      <c r="DM124" s="1015"/>
      <c r="DN124" s="1015"/>
      <c r="DO124" s="1015"/>
      <c r="DP124" s="1016"/>
      <c r="DQ124" s="1014" t="s">
        <v>114</v>
      </c>
      <c r="DR124" s="1015"/>
      <c r="DS124" s="1015"/>
      <c r="DT124" s="1015"/>
      <c r="DU124" s="1016"/>
      <c r="DV124" s="1017" t="s">
        <v>114</v>
      </c>
      <c r="DW124" s="1018"/>
      <c r="DX124" s="1018"/>
      <c r="DY124" s="1018"/>
      <c r="DZ124" s="1019"/>
    </row>
    <row r="125" spans="1:130" s="199" customFormat="1" ht="26.25" customHeight="1" x14ac:dyDescent="0.15">
      <c r="A125" s="1090"/>
      <c r="B125" s="977"/>
      <c r="C125" s="947" t="s">
        <v>431</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114</v>
      </c>
      <c r="AB125" s="990"/>
      <c r="AC125" s="990"/>
      <c r="AD125" s="990"/>
      <c r="AE125" s="991"/>
      <c r="AF125" s="992" t="s">
        <v>114</v>
      </c>
      <c r="AG125" s="990"/>
      <c r="AH125" s="990"/>
      <c r="AI125" s="990"/>
      <c r="AJ125" s="991"/>
      <c r="AK125" s="992" t="s">
        <v>114</v>
      </c>
      <c r="AL125" s="990"/>
      <c r="AM125" s="990"/>
      <c r="AN125" s="990"/>
      <c r="AO125" s="991"/>
      <c r="AP125" s="993" t="s">
        <v>114</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443</v>
      </c>
      <c r="CL125" s="1039"/>
      <c r="CM125" s="1039"/>
      <c r="CN125" s="1039"/>
      <c r="CO125" s="1040"/>
      <c r="CP125" s="971" t="s">
        <v>444</v>
      </c>
      <c r="CQ125" s="920"/>
      <c r="CR125" s="920"/>
      <c r="CS125" s="920"/>
      <c r="CT125" s="920"/>
      <c r="CU125" s="920"/>
      <c r="CV125" s="920"/>
      <c r="CW125" s="920"/>
      <c r="CX125" s="920"/>
      <c r="CY125" s="920"/>
      <c r="CZ125" s="920"/>
      <c r="DA125" s="920"/>
      <c r="DB125" s="920"/>
      <c r="DC125" s="920"/>
      <c r="DD125" s="920"/>
      <c r="DE125" s="920"/>
      <c r="DF125" s="921"/>
      <c r="DG125" s="957" t="s">
        <v>114</v>
      </c>
      <c r="DH125" s="958"/>
      <c r="DI125" s="958"/>
      <c r="DJ125" s="958"/>
      <c r="DK125" s="958"/>
      <c r="DL125" s="958" t="s">
        <v>114</v>
      </c>
      <c r="DM125" s="958"/>
      <c r="DN125" s="958"/>
      <c r="DO125" s="958"/>
      <c r="DP125" s="958"/>
      <c r="DQ125" s="958" t="s">
        <v>114</v>
      </c>
      <c r="DR125" s="958"/>
      <c r="DS125" s="958"/>
      <c r="DT125" s="958"/>
      <c r="DU125" s="958"/>
      <c r="DV125" s="959" t="s">
        <v>114</v>
      </c>
      <c r="DW125" s="959"/>
      <c r="DX125" s="959"/>
      <c r="DY125" s="959"/>
      <c r="DZ125" s="960"/>
    </row>
    <row r="126" spans="1:130" s="199" customFormat="1" ht="26.25" customHeight="1" thickBot="1" x14ac:dyDescent="0.2">
      <c r="A126" s="1090"/>
      <c r="B126" s="977"/>
      <c r="C126" s="947" t="s">
        <v>433</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1247514</v>
      </c>
      <c r="AB126" s="990"/>
      <c r="AC126" s="990"/>
      <c r="AD126" s="990"/>
      <c r="AE126" s="991"/>
      <c r="AF126" s="992">
        <v>1897821</v>
      </c>
      <c r="AG126" s="990"/>
      <c r="AH126" s="990"/>
      <c r="AI126" s="990"/>
      <c r="AJ126" s="991"/>
      <c r="AK126" s="992">
        <v>1315865</v>
      </c>
      <c r="AL126" s="990"/>
      <c r="AM126" s="990"/>
      <c r="AN126" s="990"/>
      <c r="AO126" s="991"/>
      <c r="AP126" s="993">
        <v>0.9</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445</v>
      </c>
      <c r="CQ126" s="981"/>
      <c r="CR126" s="981"/>
      <c r="CS126" s="981"/>
      <c r="CT126" s="981"/>
      <c r="CU126" s="981"/>
      <c r="CV126" s="981"/>
      <c r="CW126" s="981"/>
      <c r="CX126" s="981"/>
      <c r="CY126" s="981"/>
      <c r="CZ126" s="981"/>
      <c r="DA126" s="981"/>
      <c r="DB126" s="981"/>
      <c r="DC126" s="981"/>
      <c r="DD126" s="981"/>
      <c r="DE126" s="981"/>
      <c r="DF126" s="982"/>
      <c r="DG126" s="950" t="s">
        <v>114</v>
      </c>
      <c r="DH126" s="951"/>
      <c r="DI126" s="951"/>
      <c r="DJ126" s="951"/>
      <c r="DK126" s="951"/>
      <c r="DL126" s="951" t="s">
        <v>114</v>
      </c>
      <c r="DM126" s="951"/>
      <c r="DN126" s="951"/>
      <c r="DO126" s="951"/>
      <c r="DP126" s="951"/>
      <c r="DQ126" s="951" t="s">
        <v>114</v>
      </c>
      <c r="DR126" s="951"/>
      <c r="DS126" s="951"/>
      <c r="DT126" s="951"/>
      <c r="DU126" s="951"/>
      <c r="DV126" s="952" t="s">
        <v>114</v>
      </c>
      <c r="DW126" s="952"/>
      <c r="DX126" s="952"/>
      <c r="DY126" s="952"/>
      <c r="DZ126" s="953"/>
    </row>
    <row r="127" spans="1:130" s="199" customFormat="1" ht="26.25" customHeight="1" x14ac:dyDescent="0.15">
      <c r="A127" s="1091"/>
      <c r="B127" s="979"/>
      <c r="C127" s="1033" t="s">
        <v>446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18821</v>
      </c>
      <c r="AB127" s="990"/>
      <c r="AC127" s="990"/>
      <c r="AD127" s="990"/>
      <c r="AE127" s="991"/>
      <c r="AF127" s="992">
        <v>24623</v>
      </c>
      <c r="AG127" s="990"/>
      <c r="AH127" s="990"/>
      <c r="AI127" s="990"/>
      <c r="AJ127" s="991"/>
      <c r="AK127" s="992">
        <v>24015</v>
      </c>
      <c r="AL127" s="990"/>
      <c r="AM127" s="990"/>
      <c r="AN127" s="990"/>
      <c r="AO127" s="991"/>
      <c r="AP127" s="993">
        <v>0</v>
      </c>
      <c r="AQ127" s="994"/>
      <c r="AR127" s="994"/>
      <c r="AS127" s="994"/>
      <c r="AT127" s="995"/>
      <c r="AU127" s="235"/>
      <c r="AV127" s="235"/>
      <c r="AW127" s="235"/>
      <c r="AX127" s="1063" t="s">
        <v>447</v>
      </c>
      <c r="AY127" s="1064"/>
      <c r="AZ127" s="1064"/>
      <c r="BA127" s="1064"/>
      <c r="BB127" s="1064"/>
      <c r="BC127" s="1064"/>
      <c r="BD127" s="1064"/>
      <c r="BE127" s="1065"/>
      <c r="BF127" s="1066" t="s">
        <v>448</v>
      </c>
      <c r="BG127" s="1064"/>
      <c r="BH127" s="1064"/>
      <c r="BI127" s="1064"/>
      <c r="BJ127" s="1064"/>
      <c r="BK127" s="1064"/>
      <c r="BL127" s="1065"/>
      <c r="BM127" s="1066" t="s">
        <v>449</v>
      </c>
      <c r="BN127" s="1064"/>
      <c r="BO127" s="1064"/>
      <c r="BP127" s="1064"/>
      <c r="BQ127" s="1064"/>
      <c r="BR127" s="1064"/>
      <c r="BS127" s="1065"/>
      <c r="BT127" s="1066" t="s">
        <v>450</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451</v>
      </c>
      <c r="CQ127" s="981"/>
      <c r="CR127" s="981"/>
      <c r="CS127" s="981"/>
      <c r="CT127" s="981"/>
      <c r="CU127" s="981"/>
      <c r="CV127" s="981"/>
      <c r="CW127" s="981"/>
      <c r="CX127" s="981"/>
      <c r="CY127" s="981"/>
      <c r="CZ127" s="981"/>
      <c r="DA127" s="981"/>
      <c r="DB127" s="981"/>
      <c r="DC127" s="981"/>
      <c r="DD127" s="981"/>
      <c r="DE127" s="981"/>
      <c r="DF127" s="982"/>
      <c r="DG127" s="950" t="s">
        <v>114</v>
      </c>
      <c r="DH127" s="951"/>
      <c r="DI127" s="951"/>
      <c r="DJ127" s="951"/>
      <c r="DK127" s="951"/>
      <c r="DL127" s="951" t="s">
        <v>114</v>
      </c>
      <c r="DM127" s="951"/>
      <c r="DN127" s="951"/>
      <c r="DO127" s="951"/>
      <c r="DP127" s="951"/>
      <c r="DQ127" s="951" t="s">
        <v>114</v>
      </c>
      <c r="DR127" s="951"/>
      <c r="DS127" s="951"/>
      <c r="DT127" s="951"/>
      <c r="DU127" s="951"/>
      <c r="DV127" s="952" t="s">
        <v>114</v>
      </c>
      <c r="DW127" s="952"/>
      <c r="DX127" s="952"/>
      <c r="DY127" s="952"/>
      <c r="DZ127" s="953"/>
    </row>
    <row r="128" spans="1:130" s="199" customFormat="1" ht="26.25" customHeight="1" thickBot="1" x14ac:dyDescent="0.2">
      <c r="A128" s="1074" t="s">
        <v>452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453</v>
      </c>
      <c r="X128" s="1076"/>
      <c r="Y128" s="1076"/>
      <c r="Z128" s="1077"/>
      <c r="AA128" s="1078" t="s">
        <v>114</v>
      </c>
      <c r="AB128" s="1079"/>
      <c r="AC128" s="1079"/>
      <c r="AD128" s="1079"/>
      <c r="AE128" s="1080"/>
      <c r="AF128" s="1081" t="s">
        <v>114</v>
      </c>
      <c r="AG128" s="1079"/>
      <c r="AH128" s="1079"/>
      <c r="AI128" s="1079"/>
      <c r="AJ128" s="1080"/>
      <c r="AK128" s="1081" t="s">
        <v>114</v>
      </c>
      <c r="AL128" s="1079"/>
      <c r="AM128" s="1079"/>
      <c r="AN128" s="1079"/>
      <c r="AO128" s="1080"/>
      <c r="AP128" s="1082"/>
      <c r="AQ128" s="1083"/>
      <c r="AR128" s="1083"/>
      <c r="AS128" s="1083"/>
      <c r="AT128" s="1084"/>
      <c r="AU128" s="235"/>
      <c r="AV128" s="235"/>
      <c r="AW128" s="235"/>
      <c r="AX128" s="919" t="s">
        <v>454</v>
      </c>
      <c r="AY128" s="920"/>
      <c r="AZ128" s="920"/>
      <c r="BA128" s="920"/>
      <c r="BB128" s="920"/>
      <c r="BC128" s="920"/>
      <c r="BD128" s="920"/>
      <c r="BE128" s="921"/>
      <c r="BF128" s="1085" t="s">
        <v>114</v>
      </c>
      <c r="BG128" s="1086"/>
      <c r="BH128" s="1086"/>
      <c r="BI128" s="1086"/>
      <c r="BJ128" s="1086"/>
      <c r="BK128" s="1086"/>
      <c r="BL128" s="1087"/>
      <c r="BM128" s="1085">
        <v>11.25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455</v>
      </c>
      <c r="CQ128" s="1068"/>
      <c r="CR128" s="1068"/>
      <c r="CS128" s="1068"/>
      <c r="CT128" s="1068"/>
      <c r="CU128" s="1068"/>
      <c r="CV128" s="1068"/>
      <c r="CW128" s="1068"/>
      <c r="CX128" s="1068"/>
      <c r="CY128" s="1068"/>
      <c r="CZ128" s="1068"/>
      <c r="DA128" s="1068"/>
      <c r="DB128" s="1068"/>
      <c r="DC128" s="1068"/>
      <c r="DD128" s="1068"/>
      <c r="DE128" s="1068"/>
      <c r="DF128" s="1069"/>
      <c r="DG128" s="1070" t="s">
        <v>114</v>
      </c>
      <c r="DH128" s="1071"/>
      <c r="DI128" s="1071"/>
      <c r="DJ128" s="1071"/>
      <c r="DK128" s="1071"/>
      <c r="DL128" s="1071" t="s">
        <v>114</v>
      </c>
      <c r="DM128" s="1071"/>
      <c r="DN128" s="1071"/>
      <c r="DO128" s="1071"/>
      <c r="DP128" s="1071"/>
      <c r="DQ128" s="1071" t="s">
        <v>114</v>
      </c>
      <c r="DR128" s="1071"/>
      <c r="DS128" s="1071"/>
      <c r="DT128" s="1071"/>
      <c r="DU128" s="1071"/>
      <c r="DV128" s="1072" t="s">
        <v>114</v>
      </c>
      <c r="DW128" s="1072"/>
      <c r="DX128" s="1072"/>
      <c r="DY128" s="1072"/>
      <c r="DZ128" s="1073"/>
    </row>
    <row r="129" spans="1:131" s="199" customFormat="1" ht="26.25" customHeight="1" x14ac:dyDescent="0.15">
      <c r="A129" s="961" t="s">
        <v>94</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456</v>
      </c>
      <c r="X129" s="1105"/>
      <c r="Y129" s="1105"/>
      <c r="Z129" s="1106"/>
      <c r="AA129" s="989">
        <v>154558119</v>
      </c>
      <c r="AB129" s="990"/>
      <c r="AC129" s="990"/>
      <c r="AD129" s="990"/>
      <c r="AE129" s="991"/>
      <c r="AF129" s="992">
        <v>163695751</v>
      </c>
      <c r="AG129" s="990"/>
      <c r="AH129" s="990"/>
      <c r="AI129" s="990"/>
      <c r="AJ129" s="991"/>
      <c r="AK129" s="992">
        <v>165065853</v>
      </c>
      <c r="AL129" s="990"/>
      <c r="AM129" s="990"/>
      <c r="AN129" s="990"/>
      <c r="AO129" s="991"/>
      <c r="AP129" s="1107"/>
      <c r="AQ129" s="1108"/>
      <c r="AR129" s="1108"/>
      <c r="AS129" s="1108"/>
      <c r="AT129" s="1109"/>
      <c r="AU129" s="237"/>
      <c r="AV129" s="237"/>
      <c r="AW129" s="237"/>
      <c r="AX129" s="1098" t="s">
        <v>457</v>
      </c>
      <c r="AY129" s="981"/>
      <c r="AZ129" s="981"/>
      <c r="BA129" s="981"/>
      <c r="BB129" s="981"/>
      <c r="BC129" s="981"/>
      <c r="BD129" s="981"/>
      <c r="BE129" s="982"/>
      <c r="BF129" s="1099" t="s">
        <v>114</v>
      </c>
      <c r="BG129" s="1100"/>
      <c r="BH129" s="1100"/>
      <c r="BI129" s="1100"/>
      <c r="BJ129" s="1100"/>
      <c r="BK129" s="1100"/>
      <c r="BL129" s="1101"/>
      <c r="BM129" s="1099">
        <v>16.25</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458</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459</v>
      </c>
      <c r="X130" s="1105"/>
      <c r="Y130" s="1105"/>
      <c r="Z130" s="1106"/>
      <c r="AA130" s="989">
        <v>12551080</v>
      </c>
      <c r="AB130" s="990"/>
      <c r="AC130" s="990"/>
      <c r="AD130" s="990"/>
      <c r="AE130" s="991"/>
      <c r="AF130" s="992">
        <v>12961733</v>
      </c>
      <c r="AG130" s="990"/>
      <c r="AH130" s="990"/>
      <c r="AI130" s="990"/>
      <c r="AJ130" s="991"/>
      <c r="AK130" s="992">
        <v>12625229</v>
      </c>
      <c r="AL130" s="990"/>
      <c r="AM130" s="990"/>
      <c r="AN130" s="990"/>
      <c r="AO130" s="991"/>
      <c r="AP130" s="1107"/>
      <c r="AQ130" s="1108"/>
      <c r="AR130" s="1108"/>
      <c r="AS130" s="1108"/>
      <c r="AT130" s="1109"/>
      <c r="AU130" s="237"/>
      <c r="AV130" s="237"/>
      <c r="AW130" s="237"/>
      <c r="AX130" s="1098" t="s">
        <v>460</v>
      </c>
      <c r="AY130" s="981"/>
      <c r="AZ130" s="981"/>
      <c r="BA130" s="981"/>
      <c r="BB130" s="981"/>
      <c r="BC130" s="981"/>
      <c r="BD130" s="981"/>
      <c r="BE130" s="982"/>
      <c r="BF130" s="1135">
        <v>-4</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461</v>
      </c>
      <c r="X131" s="1143"/>
      <c r="Y131" s="1143"/>
      <c r="Z131" s="1144"/>
      <c r="AA131" s="1036">
        <v>142007039</v>
      </c>
      <c r="AB131" s="1015"/>
      <c r="AC131" s="1015"/>
      <c r="AD131" s="1015"/>
      <c r="AE131" s="1016"/>
      <c r="AF131" s="1014">
        <v>150734018</v>
      </c>
      <c r="AG131" s="1015"/>
      <c r="AH131" s="1015"/>
      <c r="AI131" s="1015"/>
      <c r="AJ131" s="1016"/>
      <c r="AK131" s="1014">
        <v>152440624</v>
      </c>
      <c r="AL131" s="1015"/>
      <c r="AM131" s="1015"/>
      <c r="AN131" s="1015"/>
      <c r="AO131" s="1016"/>
      <c r="AP131" s="1145"/>
      <c r="AQ131" s="1146"/>
      <c r="AR131" s="1146"/>
      <c r="AS131" s="1146"/>
      <c r="AT131" s="1147"/>
      <c r="AU131" s="237"/>
      <c r="AV131" s="237"/>
      <c r="AW131" s="237"/>
      <c r="AX131" s="1117" t="s">
        <v>462</v>
      </c>
      <c r="AY131" s="1068"/>
      <c r="AZ131" s="1068"/>
      <c r="BA131" s="1068"/>
      <c r="BB131" s="1068"/>
      <c r="BC131" s="1068"/>
      <c r="BD131" s="1068"/>
      <c r="BE131" s="1069"/>
      <c r="BF131" s="1118" t="s">
        <v>114</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463</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464</v>
      </c>
      <c r="W132" s="1128"/>
      <c r="X132" s="1128"/>
      <c r="Y132" s="1128"/>
      <c r="Z132" s="1129"/>
      <c r="AA132" s="1130">
        <v>-3.5421054019999998</v>
      </c>
      <c r="AB132" s="1131"/>
      <c r="AC132" s="1131"/>
      <c r="AD132" s="1131"/>
      <c r="AE132" s="1132"/>
      <c r="AF132" s="1133">
        <v>-4.0669386259999998</v>
      </c>
      <c r="AG132" s="1131"/>
      <c r="AH132" s="1131"/>
      <c r="AI132" s="1131"/>
      <c r="AJ132" s="1132"/>
      <c r="AK132" s="1133">
        <v>-4.4399424659999998</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465</v>
      </c>
      <c r="W133" s="1111"/>
      <c r="X133" s="1111"/>
      <c r="Y133" s="1111"/>
      <c r="Z133" s="1112"/>
      <c r="AA133" s="1113">
        <v>-2</v>
      </c>
      <c r="AB133" s="1114"/>
      <c r="AC133" s="1114"/>
      <c r="AD133" s="1114"/>
      <c r="AE133" s="1115"/>
      <c r="AF133" s="1113">
        <v>-3</v>
      </c>
      <c r="AG133" s="1114"/>
      <c r="AH133" s="1114"/>
      <c r="AI133" s="1114"/>
      <c r="AJ133" s="1115"/>
      <c r="AK133" s="1113">
        <v>-4</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Y11" sqref="AY11:BM1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53" t="s">
        <v>473</v>
      </c>
      <c r="H9" s="1154"/>
      <c r="I9" s="1154"/>
      <c r="J9" s="1155"/>
      <c r="K9" s="265">
        <v>42058466</v>
      </c>
      <c r="L9" s="266">
        <v>58115</v>
      </c>
      <c r="M9" s="267">
        <v>64294</v>
      </c>
      <c r="N9" s="268">
        <v>-9.6</v>
      </c>
    </row>
    <row r="10" spans="1:16" x14ac:dyDescent="0.15">
      <c r="A10" s="250"/>
      <c r="B10" s="246"/>
      <c r="C10" s="246"/>
      <c r="D10" s="246"/>
      <c r="E10" s="246"/>
      <c r="F10" s="246"/>
      <c r="G10" s="1153" t="s">
        <v>474</v>
      </c>
      <c r="H10" s="1154"/>
      <c r="I10" s="1154"/>
      <c r="J10" s="1155"/>
      <c r="K10" s="269">
        <v>656115</v>
      </c>
      <c r="L10" s="270">
        <v>907</v>
      </c>
      <c r="M10" s="271">
        <v>1112</v>
      </c>
      <c r="N10" s="272">
        <v>-18.399999999999999</v>
      </c>
    </row>
    <row r="11" spans="1:16" ht="13.5" customHeight="1" x14ac:dyDescent="0.15">
      <c r="A11" s="250"/>
      <c r="B11" s="246"/>
      <c r="C11" s="246"/>
      <c r="D11" s="246"/>
      <c r="E11" s="246"/>
      <c r="F11" s="246"/>
      <c r="G11" s="1153" t="s">
        <v>475</v>
      </c>
      <c r="H11" s="1154"/>
      <c r="I11" s="1154"/>
      <c r="J11" s="1155"/>
      <c r="K11" s="269">
        <v>578187</v>
      </c>
      <c r="L11" s="270">
        <v>799</v>
      </c>
      <c r="M11" s="271">
        <v>950</v>
      </c>
      <c r="N11" s="272">
        <v>-15.9</v>
      </c>
    </row>
    <row r="12" spans="1:16" ht="13.5" customHeight="1" x14ac:dyDescent="0.15">
      <c r="A12" s="250"/>
      <c r="B12" s="246"/>
      <c r="C12" s="246"/>
      <c r="D12" s="246"/>
      <c r="E12" s="246"/>
      <c r="F12" s="246"/>
      <c r="G12" s="1153" t="s">
        <v>476</v>
      </c>
      <c r="H12" s="1154"/>
      <c r="I12" s="1154"/>
      <c r="J12" s="1155"/>
      <c r="K12" s="269" t="s">
        <v>477</v>
      </c>
      <c r="L12" s="270" t="s">
        <v>477</v>
      </c>
      <c r="M12" s="271" t="s">
        <v>477</v>
      </c>
      <c r="N12" s="272" t="s">
        <v>477</v>
      </c>
    </row>
    <row r="13" spans="1:16" ht="13.5" customHeight="1" x14ac:dyDescent="0.15">
      <c r="A13" s="250"/>
      <c r="B13" s="246"/>
      <c r="C13" s="246"/>
      <c r="D13" s="246"/>
      <c r="E13" s="246"/>
      <c r="F13" s="246"/>
      <c r="G13" s="1153" t="s">
        <v>478</v>
      </c>
      <c r="H13" s="1154"/>
      <c r="I13" s="1154"/>
      <c r="J13" s="1155"/>
      <c r="K13" s="269" t="s">
        <v>477</v>
      </c>
      <c r="L13" s="270" t="s">
        <v>477</v>
      </c>
      <c r="M13" s="271" t="s">
        <v>477</v>
      </c>
      <c r="N13" s="272" t="s">
        <v>477</v>
      </c>
    </row>
    <row r="14" spans="1:16" ht="13.5" customHeight="1" x14ac:dyDescent="0.15">
      <c r="A14" s="250"/>
      <c r="B14" s="246"/>
      <c r="C14" s="246"/>
      <c r="D14" s="246"/>
      <c r="E14" s="246"/>
      <c r="F14" s="246"/>
      <c r="G14" s="1153" t="s">
        <v>479</v>
      </c>
      <c r="H14" s="1154"/>
      <c r="I14" s="1154"/>
      <c r="J14" s="1155"/>
      <c r="K14" s="269">
        <v>1917292</v>
      </c>
      <c r="L14" s="270">
        <v>2649</v>
      </c>
      <c r="M14" s="271">
        <v>2288</v>
      </c>
      <c r="N14" s="272">
        <v>15.8</v>
      </c>
    </row>
    <row r="15" spans="1:16" ht="13.5" customHeight="1" x14ac:dyDescent="0.15">
      <c r="A15" s="250"/>
      <c r="B15" s="246"/>
      <c r="C15" s="246"/>
      <c r="D15" s="246"/>
      <c r="E15" s="246"/>
      <c r="F15" s="246"/>
      <c r="G15" s="1153" t="s">
        <v>480</v>
      </c>
      <c r="H15" s="1154"/>
      <c r="I15" s="1154"/>
      <c r="J15" s="1155"/>
      <c r="K15" s="269">
        <v>1080180</v>
      </c>
      <c r="L15" s="270">
        <v>1493</v>
      </c>
      <c r="M15" s="271">
        <v>1494</v>
      </c>
      <c r="N15" s="272">
        <v>-0.1</v>
      </c>
    </row>
    <row r="16" spans="1:16" x14ac:dyDescent="0.15">
      <c r="A16" s="250"/>
      <c r="B16" s="246"/>
      <c r="C16" s="246"/>
      <c r="D16" s="246"/>
      <c r="E16" s="246"/>
      <c r="F16" s="246"/>
      <c r="G16" s="1156" t="s">
        <v>481</v>
      </c>
      <c r="H16" s="1157"/>
      <c r="I16" s="1157"/>
      <c r="J16" s="1158"/>
      <c r="K16" s="270">
        <v>-3189385</v>
      </c>
      <c r="L16" s="270">
        <v>-4407</v>
      </c>
      <c r="M16" s="271">
        <v>-5498</v>
      </c>
      <c r="N16" s="272">
        <v>-19.8</v>
      </c>
    </row>
    <row r="17" spans="1:16" x14ac:dyDescent="0.15">
      <c r="A17" s="250"/>
      <c r="B17" s="246"/>
      <c r="C17" s="246"/>
      <c r="D17" s="246"/>
      <c r="E17" s="246"/>
      <c r="F17" s="246"/>
      <c r="G17" s="1156" t="s">
        <v>173</v>
      </c>
      <c r="H17" s="1157"/>
      <c r="I17" s="1157"/>
      <c r="J17" s="1158"/>
      <c r="K17" s="270">
        <v>43100855</v>
      </c>
      <c r="L17" s="270">
        <v>59555</v>
      </c>
      <c r="M17" s="271">
        <v>64641</v>
      </c>
      <c r="N17" s="272">
        <v>-7.9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8" t="s">
        <v>486</v>
      </c>
      <c r="H21" s="1149"/>
      <c r="I21" s="1149"/>
      <c r="J21" s="1150"/>
      <c r="K21" s="282">
        <v>5.87</v>
      </c>
      <c r="L21" s="283">
        <v>6.28</v>
      </c>
      <c r="M21" s="284">
        <v>-0.41</v>
      </c>
      <c r="N21" s="251"/>
      <c r="O21" s="285"/>
      <c r="P21" s="281"/>
    </row>
    <row r="22" spans="1:16" s="286" customFormat="1" x14ac:dyDescent="0.15">
      <c r="A22" s="281"/>
      <c r="B22" s="251"/>
      <c r="C22" s="251"/>
      <c r="D22" s="251"/>
      <c r="E22" s="251"/>
      <c r="F22" s="251"/>
      <c r="G22" s="1148" t="s">
        <v>487</v>
      </c>
      <c r="H22" s="1149"/>
      <c r="I22" s="1149"/>
      <c r="J22" s="1150"/>
      <c r="K22" s="287">
        <v>100.6</v>
      </c>
      <c r="L22" s="288">
        <v>99.6</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64" t="s">
        <v>491</v>
      </c>
      <c r="H32" s="1165"/>
      <c r="I32" s="1165"/>
      <c r="J32" s="1166"/>
      <c r="K32" s="296">
        <v>3583317</v>
      </c>
      <c r="L32" s="296">
        <v>4951</v>
      </c>
      <c r="M32" s="297">
        <v>6955</v>
      </c>
      <c r="N32" s="298">
        <v>-28.8</v>
      </c>
    </row>
    <row r="33" spans="1:16" ht="13.5" customHeight="1" x14ac:dyDescent="0.15">
      <c r="A33" s="250"/>
      <c r="B33" s="246"/>
      <c r="C33" s="246"/>
      <c r="D33" s="246"/>
      <c r="E33" s="246"/>
      <c r="F33" s="246"/>
      <c r="G33" s="1164" t="s">
        <v>492</v>
      </c>
      <c r="H33" s="1165"/>
      <c r="I33" s="1165"/>
      <c r="J33" s="1166"/>
      <c r="K33" s="296" t="s">
        <v>477</v>
      </c>
      <c r="L33" s="296" t="s">
        <v>477</v>
      </c>
      <c r="M33" s="297" t="s">
        <v>477</v>
      </c>
      <c r="N33" s="298" t="s">
        <v>477</v>
      </c>
    </row>
    <row r="34" spans="1:16" ht="27" customHeight="1" x14ac:dyDescent="0.15">
      <c r="A34" s="250"/>
      <c r="B34" s="246"/>
      <c r="C34" s="246"/>
      <c r="D34" s="246"/>
      <c r="E34" s="246"/>
      <c r="F34" s="246"/>
      <c r="G34" s="1164" t="s">
        <v>493</v>
      </c>
      <c r="H34" s="1165"/>
      <c r="I34" s="1165"/>
      <c r="J34" s="1166"/>
      <c r="K34" s="296">
        <v>447567</v>
      </c>
      <c r="L34" s="296">
        <v>618</v>
      </c>
      <c r="M34" s="297">
        <v>257</v>
      </c>
      <c r="N34" s="298">
        <v>140.5</v>
      </c>
    </row>
    <row r="35" spans="1:16" ht="27" customHeight="1" x14ac:dyDescent="0.15">
      <c r="A35" s="250"/>
      <c r="B35" s="246"/>
      <c r="C35" s="246"/>
      <c r="D35" s="246"/>
      <c r="E35" s="246"/>
      <c r="F35" s="246"/>
      <c r="G35" s="1164" t="s">
        <v>494</v>
      </c>
      <c r="H35" s="1165"/>
      <c r="I35" s="1165"/>
      <c r="J35" s="1166"/>
      <c r="K35" s="296">
        <v>155397</v>
      </c>
      <c r="L35" s="296">
        <v>215</v>
      </c>
      <c r="M35" s="297">
        <v>31</v>
      </c>
      <c r="N35" s="298">
        <v>593.5</v>
      </c>
    </row>
    <row r="36" spans="1:16" ht="27" customHeight="1" x14ac:dyDescent="0.15">
      <c r="A36" s="250"/>
      <c r="B36" s="246"/>
      <c r="C36" s="246"/>
      <c r="D36" s="246"/>
      <c r="E36" s="246"/>
      <c r="F36" s="246"/>
      <c r="G36" s="1164" t="s">
        <v>495</v>
      </c>
      <c r="H36" s="1165"/>
      <c r="I36" s="1165"/>
      <c r="J36" s="1166"/>
      <c r="K36" s="296">
        <v>192017</v>
      </c>
      <c r="L36" s="296">
        <v>265</v>
      </c>
      <c r="M36" s="297">
        <v>349</v>
      </c>
      <c r="N36" s="298">
        <v>-24.1</v>
      </c>
    </row>
    <row r="37" spans="1:16" ht="13.5" customHeight="1" x14ac:dyDescent="0.15">
      <c r="A37" s="250"/>
      <c r="B37" s="246"/>
      <c r="C37" s="246"/>
      <c r="D37" s="246"/>
      <c r="E37" s="246"/>
      <c r="F37" s="246"/>
      <c r="G37" s="1164" t="s">
        <v>496</v>
      </c>
      <c r="H37" s="1165"/>
      <c r="I37" s="1165"/>
      <c r="J37" s="1166"/>
      <c r="K37" s="296">
        <v>1478655</v>
      </c>
      <c r="L37" s="296">
        <v>2043</v>
      </c>
      <c r="M37" s="297">
        <v>2757</v>
      </c>
      <c r="N37" s="298">
        <v>-25.9</v>
      </c>
    </row>
    <row r="38" spans="1:16" ht="27" customHeight="1" x14ac:dyDescent="0.15">
      <c r="A38" s="250"/>
      <c r="B38" s="246"/>
      <c r="C38" s="246"/>
      <c r="D38" s="246"/>
      <c r="E38" s="246"/>
      <c r="F38" s="246"/>
      <c r="G38" s="1167" t="s">
        <v>497</v>
      </c>
      <c r="H38" s="1168"/>
      <c r="I38" s="1168"/>
      <c r="J38" s="1169"/>
      <c r="K38" s="299" t="s">
        <v>477</v>
      </c>
      <c r="L38" s="299" t="s">
        <v>477</v>
      </c>
      <c r="M38" s="300">
        <v>0</v>
      </c>
      <c r="N38" s="301" t="s">
        <v>477</v>
      </c>
      <c r="O38" s="295"/>
    </row>
    <row r="39" spans="1:16" x14ac:dyDescent="0.15">
      <c r="A39" s="250"/>
      <c r="B39" s="246"/>
      <c r="C39" s="246"/>
      <c r="D39" s="246"/>
      <c r="E39" s="246"/>
      <c r="F39" s="246"/>
      <c r="G39" s="1167" t="s">
        <v>498</v>
      </c>
      <c r="H39" s="1168"/>
      <c r="I39" s="1168"/>
      <c r="J39" s="1169"/>
      <c r="K39" s="302" t="s">
        <v>477</v>
      </c>
      <c r="L39" s="302" t="s">
        <v>477</v>
      </c>
      <c r="M39" s="303">
        <v>-9</v>
      </c>
      <c r="N39" s="304" t="s">
        <v>477</v>
      </c>
      <c r="O39" s="295"/>
    </row>
    <row r="40" spans="1:16" ht="27" customHeight="1" x14ac:dyDescent="0.15">
      <c r="A40" s="250"/>
      <c r="B40" s="246"/>
      <c r="C40" s="246"/>
      <c r="D40" s="246"/>
      <c r="E40" s="246"/>
      <c r="F40" s="246"/>
      <c r="G40" s="1164" t="s">
        <v>499</v>
      </c>
      <c r="H40" s="1165"/>
      <c r="I40" s="1165"/>
      <c r="J40" s="1166"/>
      <c r="K40" s="302" t="s">
        <v>477</v>
      </c>
      <c r="L40" s="302" t="s">
        <v>477</v>
      </c>
      <c r="M40" s="303" t="s">
        <v>477</v>
      </c>
      <c r="N40" s="304" t="s">
        <v>477</v>
      </c>
      <c r="O40" s="295"/>
    </row>
    <row r="41" spans="1:16" x14ac:dyDescent="0.15">
      <c r="A41" s="250"/>
      <c r="B41" s="246"/>
      <c r="C41" s="246"/>
      <c r="D41" s="246"/>
      <c r="E41" s="246"/>
      <c r="F41" s="246"/>
      <c r="G41" s="1170" t="s">
        <v>284</v>
      </c>
      <c r="H41" s="1171"/>
      <c r="I41" s="1171"/>
      <c r="J41" s="1172"/>
      <c r="K41" s="296">
        <v>5856953</v>
      </c>
      <c r="L41" s="302">
        <v>8093</v>
      </c>
      <c r="M41" s="303">
        <v>10341</v>
      </c>
      <c r="N41" s="304">
        <v>-21.7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9" t="s">
        <v>468</v>
      </c>
      <c r="J49" s="1161" t="s">
        <v>503</v>
      </c>
      <c r="K49" s="1162"/>
      <c r="L49" s="1162"/>
      <c r="M49" s="1162"/>
      <c r="N49" s="1163"/>
    </row>
    <row r="50" spans="1:14" x14ac:dyDescent="0.15">
      <c r="A50" s="250"/>
      <c r="B50" s="246"/>
      <c r="C50" s="246"/>
      <c r="D50" s="246"/>
      <c r="E50" s="246"/>
      <c r="F50" s="246"/>
      <c r="G50" s="314"/>
      <c r="H50" s="315"/>
      <c r="I50" s="1160"/>
      <c r="J50" s="316" t="s">
        <v>504</v>
      </c>
      <c r="K50" s="317" t="s">
        <v>505</v>
      </c>
      <c r="L50" s="318" t="s">
        <v>506</v>
      </c>
      <c r="M50" s="319" t="s">
        <v>507</v>
      </c>
      <c r="N50" s="320" t="s">
        <v>508</v>
      </c>
    </row>
    <row r="51" spans="1:14" x14ac:dyDescent="0.15">
      <c r="A51" s="250"/>
      <c r="B51" s="246"/>
      <c r="C51" s="246"/>
      <c r="D51" s="246"/>
      <c r="E51" s="246"/>
      <c r="F51" s="246"/>
      <c r="G51" s="312" t="s">
        <v>509</v>
      </c>
      <c r="H51" s="313"/>
      <c r="I51" s="321">
        <v>23978101</v>
      </c>
      <c r="J51" s="322">
        <v>33791</v>
      </c>
      <c r="K51" s="323">
        <v>0.9</v>
      </c>
      <c r="L51" s="324">
        <v>37665</v>
      </c>
      <c r="M51" s="325">
        <v>-5</v>
      </c>
      <c r="N51" s="326">
        <v>5.9</v>
      </c>
    </row>
    <row r="52" spans="1:14" x14ac:dyDescent="0.15">
      <c r="A52" s="250"/>
      <c r="B52" s="246"/>
      <c r="C52" s="246"/>
      <c r="D52" s="246"/>
      <c r="E52" s="246"/>
      <c r="F52" s="246"/>
      <c r="G52" s="327"/>
      <c r="H52" s="328" t="s">
        <v>510</v>
      </c>
      <c r="I52" s="329">
        <v>14689196</v>
      </c>
      <c r="J52" s="330">
        <v>20700</v>
      </c>
      <c r="K52" s="331">
        <v>20.3</v>
      </c>
      <c r="L52" s="332">
        <v>25730</v>
      </c>
      <c r="M52" s="333">
        <v>-9.8000000000000007</v>
      </c>
      <c r="N52" s="334">
        <v>30.1</v>
      </c>
    </row>
    <row r="53" spans="1:14" x14ac:dyDescent="0.15">
      <c r="A53" s="250"/>
      <c r="B53" s="246"/>
      <c r="C53" s="246"/>
      <c r="D53" s="246"/>
      <c r="E53" s="246"/>
      <c r="F53" s="246"/>
      <c r="G53" s="312" t="s">
        <v>511</v>
      </c>
      <c r="H53" s="313"/>
      <c r="I53" s="321">
        <v>23957384</v>
      </c>
      <c r="J53" s="322">
        <v>33685</v>
      </c>
      <c r="K53" s="323">
        <v>-0.3</v>
      </c>
      <c r="L53" s="324">
        <v>36861</v>
      </c>
      <c r="M53" s="325">
        <v>-2.1</v>
      </c>
      <c r="N53" s="326">
        <v>1.8</v>
      </c>
    </row>
    <row r="54" spans="1:14" x14ac:dyDescent="0.15">
      <c r="A54" s="250"/>
      <c r="B54" s="246"/>
      <c r="C54" s="246"/>
      <c r="D54" s="246"/>
      <c r="E54" s="246"/>
      <c r="F54" s="246"/>
      <c r="G54" s="327"/>
      <c r="H54" s="328" t="s">
        <v>510</v>
      </c>
      <c r="I54" s="329">
        <v>14399065</v>
      </c>
      <c r="J54" s="330">
        <v>20246</v>
      </c>
      <c r="K54" s="331">
        <v>-2.2000000000000002</v>
      </c>
      <c r="L54" s="332">
        <v>23990</v>
      </c>
      <c r="M54" s="333">
        <v>-6.8</v>
      </c>
      <c r="N54" s="334">
        <v>4.5999999999999996</v>
      </c>
    </row>
    <row r="55" spans="1:14" x14ac:dyDescent="0.15">
      <c r="A55" s="250"/>
      <c r="B55" s="246"/>
      <c r="C55" s="246"/>
      <c r="D55" s="246"/>
      <c r="E55" s="246"/>
      <c r="F55" s="246"/>
      <c r="G55" s="312" t="s">
        <v>512</v>
      </c>
      <c r="H55" s="313"/>
      <c r="I55" s="321">
        <v>30468714</v>
      </c>
      <c r="J55" s="322">
        <v>42634</v>
      </c>
      <c r="K55" s="323">
        <v>26.6</v>
      </c>
      <c r="L55" s="324">
        <v>47064</v>
      </c>
      <c r="M55" s="325">
        <v>27.7</v>
      </c>
      <c r="N55" s="326">
        <v>-1.1000000000000001</v>
      </c>
    </row>
    <row r="56" spans="1:14" x14ac:dyDescent="0.15">
      <c r="A56" s="250"/>
      <c r="B56" s="246"/>
      <c r="C56" s="246"/>
      <c r="D56" s="246"/>
      <c r="E56" s="246"/>
      <c r="F56" s="246"/>
      <c r="G56" s="327"/>
      <c r="H56" s="328" t="s">
        <v>510</v>
      </c>
      <c r="I56" s="329">
        <v>20812142</v>
      </c>
      <c r="J56" s="330">
        <v>29122</v>
      </c>
      <c r="K56" s="331">
        <v>43.8</v>
      </c>
      <c r="L56" s="332">
        <v>32508</v>
      </c>
      <c r="M56" s="333">
        <v>35.5</v>
      </c>
      <c r="N56" s="334">
        <v>8.3000000000000007</v>
      </c>
    </row>
    <row r="57" spans="1:14" x14ac:dyDescent="0.15">
      <c r="A57" s="250"/>
      <c r="B57" s="246"/>
      <c r="C57" s="246"/>
      <c r="D57" s="246"/>
      <c r="E57" s="246"/>
      <c r="F57" s="246"/>
      <c r="G57" s="312" t="s">
        <v>513</v>
      </c>
      <c r="H57" s="313"/>
      <c r="I57" s="321">
        <v>19727927</v>
      </c>
      <c r="J57" s="322">
        <v>27434</v>
      </c>
      <c r="K57" s="323">
        <v>-35.700000000000003</v>
      </c>
      <c r="L57" s="324">
        <v>43773</v>
      </c>
      <c r="M57" s="325">
        <v>-7</v>
      </c>
      <c r="N57" s="326">
        <v>-28.7</v>
      </c>
    </row>
    <row r="58" spans="1:14" x14ac:dyDescent="0.15">
      <c r="A58" s="250"/>
      <c r="B58" s="246"/>
      <c r="C58" s="246"/>
      <c r="D58" s="246"/>
      <c r="E58" s="246"/>
      <c r="F58" s="246"/>
      <c r="G58" s="327"/>
      <c r="H58" s="328" t="s">
        <v>510</v>
      </c>
      <c r="I58" s="329">
        <v>15734562</v>
      </c>
      <c r="J58" s="330">
        <v>21881</v>
      </c>
      <c r="K58" s="331">
        <v>-24.9</v>
      </c>
      <c r="L58" s="332">
        <v>30346</v>
      </c>
      <c r="M58" s="333">
        <v>-6.7</v>
      </c>
      <c r="N58" s="334">
        <v>-18.2</v>
      </c>
    </row>
    <row r="59" spans="1:14" x14ac:dyDescent="0.15">
      <c r="A59" s="250"/>
      <c r="B59" s="246"/>
      <c r="C59" s="246"/>
      <c r="D59" s="246"/>
      <c r="E59" s="246"/>
      <c r="F59" s="246"/>
      <c r="G59" s="312" t="s">
        <v>514</v>
      </c>
      <c r="H59" s="313"/>
      <c r="I59" s="321">
        <v>28929008</v>
      </c>
      <c r="J59" s="322">
        <v>39973</v>
      </c>
      <c r="K59" s="323">
        <v>45.7</v>
      </c>
      <c r="L59" s="324">
        <v>51565</v>
      </c>
      <c r="M59" s="325">
        <v>17.8</v>
      </c>
      <c r="N59" s="326">
        <v>27.9</v>
      </c>
    </row>
    <row r="60" spans="1:14" x14ac:dyDescent="0.15">
      <c r="A60" s="250"/>
      <c r="B60" s="246"/>
      <c r="C60" s="246"/>
      <c r="D60" s="246"/>
      <c r="E60" s="246"/>
      <c r="F60" s="246"/>
      <c r="G60" s="327"/>
      <c r="H60" s="328" t="s">
        <v>510</v>
      </c>
      <c r="I60" s="335">
        <v>20431322</v>
      </c>
      <c r="J60" s="330">
        <v>28231</v>
      </c>
      <c r="K60" s="331">
        <v>29</v>
      </c>
      <c r="L60" s="332">
        <v>35359</v>
      </c>
      <c r="M60" s="333">
        <v>16.5</v>
      </c>
      <c r="N60" s="334">
        <v>12.5</v>
      </c>
    </row>
    <row r="61" spans="1:14" x14ac:dyDescent="0.15">
      <c r="A61" s="250"/>
      <c r="B61" s="246"/>
      <c r="C61" s="246"/>
      <c r="D61" s="246"/>
      <c r="E61" s="246"/>
      <c r="F61" s="246"/>
      <c r="G61" s="312" t="s">
        <v>515</v>
      </c>
      <c r="H61" s="336"/>
      <c r="I61" s="337">
        <v>25412227</v>
      </c>
      <c r="J61" s="338">
        <v>35503</v>
      </c>
      <c r="K61" s="339">
        <v>7.4</v>
      </c>
      <c r="L61" s="340">
        <v>43386</v>
      </c>
      <c r="M61" s="341">
        <v>6.3</v>
      </c>
      <c r="N61" s="326">
        <v>1.1000000000000001</v>
      </c>
    </row>
    <row r="62" spans="1:14" x14ac:dyDescent="0.15">
      <c r="A62" s="250"/>
      <c r="B62" s="246"/>
      <c r="C62" s="246"/>
      <c r="D62" s="246"/>
      <c r="E62" s="246"/>
      <c r="F62" s="246"/>
      <c r="G62" s="327"/>
      <c r="H62" s="328" t="s">
        <v>510</v>
      </c>
      <c r="I62" s="329">
        <v>17213257</v>
      </c>
      <c r="J62" s="330">
        <v>24036</v>
      </c>
      <c r="K62" s="331">
        <v>13.2</v>
      </c>
      <c r="L62" s="332">
        <v>29587</v>
      </c>
      <c r="M62" s="333">
        <v>5.7</v>
      </c>
      <c r="N62" s="334">
        <v>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Y11" sqref="AY11:BM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Y11" sqref="AY11:BM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3" t="s">
        <v>3</v>
      </c>
      <c r="D47" s="1173"/>
      <c r="E47" s="1174"/>
      <c r="F47" s="11">
        <v>18.239999999999998</v>
      </c>
      <c r="G47" s="12">
        <v>19.309999999999999</v>
      </c>
      <c r="H47" s="12">
        <v>15.92</v>
      </c>
      <c r="I47" s="12">
        <v>20.8</v>
      </c>
      <c r="J47" s="13">
        <v>23.12</v>
      </c>
    </row>
    <row r="48" spans="2:10" ht="57.75" customHeight="1" x14ac:dyDescent="0.15">
      <c r="B48" s="14"/>
      <c r="C48" s="1175" t="s">
        <v>4</v>
      </c>
      <c r="D48" s="1175"/>
      <c r="E48" s="1176"/>
      <c r="F48" s="15">
        <v>3.25</v>
      </c>
      <c r="G48" s="16">
        <v>2.87</v>
      </c>
      <c r="H48" s="16">
        <v>2.86</v>
      </c>
      <c r="I48" s="16">
        <v>3.74</v>
      </c>
      <c r="J48" s="17">
        <v>4.3899999999999997</v>
      </c>
    </row>
    <row r="49" spans="2:10" ht="57.75" customHeight="1" thickBot="1" x14ac:dyDescent="0.2">
      <c r="B49" s="18"/>
      <c r="C49" s="1177" t="s">
        <v>5</v>
      </c>
      <c r="D49" s="1177"/>
      <c r="E49" s="1178"/>
      <c r="F49" s="19" t="s">
        <v>522</v>
      </c>
      <c r="G49" s="20">
        <v>0.53</v>
      </c>
      <c r="H49" s="20" t="s">
        <v>523</v>
      </c>
      <c r="I49" s="20">
        <v>5.47</v>
      </c>
      <c r="J49" s="21">
        <v>1.31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河内　直人</cp:lastModifiedBy>
  <dcterms:modified xsi:type="dcterms:W3CDTF">2018-12-11T00:53:06Z</dcterms:modified>
</cp:coreProperties>
</file>