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W38"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W40" i="9"/>
  <c r="BE40" i="9"/>
  <c r="AM40" i="9"/>
  <c r="U40" i="9"/>
  <c r="C40" i="9"/>
  <c r="BW39" i="9"/>
  <c r="BE39" i="9"/>
  <c r="AM39" i="9"/>
  <c r="U39" i="9"/>
  <c r="C39" i="9"/>
  <c r="BE38" i="9"/>
  <c r="AM38" i="9"/>
  <c r="C38" i="9"/>
  <c r="BE37" i="9"/>
  <c r="AM37" i="9"/>
  <c r="C37" i="9"/>
  <c r="BW36" i="9"/>
  <c r="BW37" i="9" s="1"/>
  <c r="BE36" i="9"/>
  <c r="AM36" i="9"/>
  <c r="C36" i="9"/>
  <c r="BW35" i="9"/>
  <c r="BE35" i="9"/>
  <c r="AM35" i="9"/>
  <c r="C35" i="9"/>
  <c r="BW34" i="9"/>
  <c r="BE34" i="9"/>
  <c r="AM34" i="9"/>
  <c r="U34" i="9"/>
  <c r="U35" i="9" s="1"/>
  <c r="U36" i="9" s="1"/>
  <c r="U37" i="9" s="1"/>
  <c r="U38" i="9" s="1"/>
  <c r="C34" i="9"/>
  <c r="CO34" i="9" l="1"/>
  <c r="CO35" i="9" s="1"/>
  <c r="CO36" i="9" s="1"/>
  <c r="CO37" i="9" s="1"/>
  <c r="CO38" i="9" s="1"/>
  <c r="CO39" i="9" s="1"/>
  <c r="CO40" i="9" s="1"/>
  <c r="BW38"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<sst xmlns="http://schemas.openxmlformats.org/spreadsheetml/2006/main" count="1024" uniqueCount="547">
  <si>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</si>
  <si>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</si>
  <si>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</si>
  <si>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</si>
  <si>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</si>
  <si>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</si>
  <si>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</si>
  <si>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</si>
  <si>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</si>
  <si>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</si>
  <si>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</si>
  <si>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</si>
  <si>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</si>
  <si>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</si>
  <si>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</si>
  <si>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</si>
  <si>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</si>
  <si>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</si>
  <si>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</si>
  <si>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</si>
  <si>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</si>
  <si>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</si>
  <si>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</si>
  <si>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</si>
  <si>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</si>
  <si>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</si>
  <si>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</si>
  <si>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</si>
  <si>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</si>
  <si>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</si>
  <si>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</si>
  <si>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</si>
  <si>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</si>
  <si>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</si>
  <si>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</si>
  <si>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</si>
  <si>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</si>
  <si>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</si>
  <si>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</si>
  <si>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</si>
  <si>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</si>
  <si>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</si>
  <si>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</si>
  <si>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</si>
  <si>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</si>
  <si>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</si>
  <si>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</si>
  <si>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</si>
  <si>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</si>
  <si>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</si>
  <si>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</si>
  <si>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</si>
  <si>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</si>
  <si>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</si>
  <si>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</si>
  <si>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</si>
  <si>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</si>
  <si>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</si>
  <si>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</si>
  <si>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</si>
  <si>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</si>
  <si>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</si>
  <si>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</si>
  <si>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</si>
  <si>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</si>
  <si>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</si>
  <si>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</si>
  <si>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</si>
  <si>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</si>
  <si>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</si>
  <si>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</si>
  <si>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</si>
  <si>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</si>
  <si>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</si>
  <si>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</si>
  <si>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</si>
  <si>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</si>
  <si>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</si>
  <si>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</si>
  <si>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</si>
  <si>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</si>
  <si>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</si>
  <si>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練馬区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</si>
  <si>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</si>
  <si>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</si>
  <si>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</si>
  <si>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</si>
  <si>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</si>
  <si>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</si>
  <si>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</si>
  <si>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</si>
  <si>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</si>
  <si>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</si>
  <si>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</si>
  <si>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</si>
  <si>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</si>
  <si>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</si>
  <si>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</si>
  <si>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</si>
  <si>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</si>
  <si>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</si>
  <si>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</si>
  <si>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</si>
  <si>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</si>
  <si>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</si>
  <si>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</si>
  <si>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</si>
  <si>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</si>
  <si>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</si>
  <si>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</si>
  <si>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</si>
  <si>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</si>
  <si>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</si>
  <si>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</si>
  <si>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</si>
  <si>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</si>
  <si>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</si>
  <si>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</si>
  <si>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</si>
  <si>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</si>
  <si>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</si>
  <si>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</si>
  <si>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</si>
  <si>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</si>
  <si>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</si>
  <si>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</si>
  <si>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</si>
  <si>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</si>
  <si>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</si>
  <si>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</si>
  <si>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</si>
  <si>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</si>
  <si>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</si>
  <si>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</si>
  <si>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</si>
  <si>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</si>
  <si>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</si>
  <si>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</si>
  <si>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</si>
  <si>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</si>
  <si>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</si>
  <si>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</si>
  <si>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</si>
  <si>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</si>
  <si>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</si>
  <si>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</si>
  <si>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</si>
  <si>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</si>
  <si>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</si>
  <si>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</si>
  <si>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</si>
  <si>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</si>
  <si>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</si>
  <si>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</si>
  <si>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</si>
  <si>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</si>
  <si>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</si>
  <si>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</si>
  <si>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</si>
  <si>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</si>
  <si>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</si>
  <si>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</si>
  <si>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</si>
  <si>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</si>
  <si>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</si>
  <si>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</si>
  <si>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</si>
  <si>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</si>
  <si>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</si>
  <si>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</si>
  <si>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</si>
  <si>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</si>
  <si>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</si>
  <si>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</si>
  <si>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</si>
  <si>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</si>
  <si>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</si>
  <si>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</si>
  <si>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</si>
  <si>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</si>
  <si>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</si>
  <si>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</si>
  <si>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</si>
  <si>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</si>
  <si>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</si>
  <si>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</si>
  <si>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</si>
  <si>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</si>
  <si>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</si>
  <si>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</si>
  <si>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</si>
  <si>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</si>
  <si>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</si>
  <si>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</si>
  <si>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</si>
  <si>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</si>
  <si>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</si>
  <si>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東京都練馬区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</si>
  <si>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</si>
  <si>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</si>
  <si>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</si>
  <si>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</si>
  <si>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</si>
  <si>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</si>
  <si>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</si>
  <si>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</si>
  <si>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</si>
  <si>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</si>
  <si>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</si>
  <si>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</si>
  <si>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</si>
  <si>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</si>
  <si>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</si>
  <si>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</si>
  <si>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</si>
  <si>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</si>
  <si>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</si>
  <si>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</si>
  <si>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</si>
  <si>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</si>
  <si>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</si>
  <si>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</si>
  <si>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</si>
  <si>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</si>
  <si>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</si>
  <si>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</si>
  <si>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</si>
  <si>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</si>
  <si>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</si>
  <si>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</si>
  <si>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</si>
  <si>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</si>
  <si>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</si>
  <si>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</si>
  <si>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</si>
  <si>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</si>
  <si>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</si>
  <si>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</si>
  <si>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</si>
  <si>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</si>
  <si>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</si>
  <si>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</si>
  <si>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</si>
  <si>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</si>
  <si>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</si>
  <si>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</si>
  <si>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</si>
  <si>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</si>
  <si>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</si>
  <si>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</si>
  <si>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</si>
  <si>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</si>
  <si>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</si>
  <si>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</si>
  <si>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</si>
  <si>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</si>
  <si>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</si>
  <si>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</si>
  <si>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</si>
  <si>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</si>
  <si>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</si>
  <si>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</si>
  <si>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</si>
  <si>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</si>
  <si>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</si>
  <si>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</si>
  <si>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</si>
  <si>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</si>
  <si>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</si>
  <si>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</si>
  <si>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</si>
  <si>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</si>
  <si>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</si>
  <si>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</si>
  <si>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</si>
  <si>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</si>
  <si>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</si>
  <si>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</si>
  <si>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</si>
  <si>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</si>
  <si>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</si>
  <si>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</si>
  <si>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</si>
  <si>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</si>
  <si>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</si>
  <si>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</si>
  <si>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</si>
  <si>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</si>
  <si>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</si>
  <si>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</si>
  <si>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</si>
  <si>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</si>
  <si>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</si>
  <si>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</si>
  <si>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</si>
  <si>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</si>
  <si>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</si>
  <si>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</si>
  <si>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</si>
  <si>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</si>
  <si>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</si>
  <si>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</si>
  <si>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</si>
  <si>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</si>
  <si>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</si>
  <si>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</si>
  <si>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</si>
  <si>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</si>
  <si>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</si>
  <si>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</si>
  <si>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</si>
  <si>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</si>
  <si>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</si>
  <si>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</si>
  <si>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駐車場整備</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</si>
  <si>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</si>
  <si>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</si>
  <si>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</si>
  <si>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</si>
  <si>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</si>
  <si>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</si>
  <si>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</si>
  <si>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</si>
  <si>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</si>
  <si>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</si>
  <si>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</si>
  <si>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</si>
  <si>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</si>
  <si>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</si>
  <si>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</si>
  <si>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</si>
  <si>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</si>
  <si>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</si>
  <si>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</si>
  <si>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</si>
  <si>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</si>
  <si>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</si>
  <si>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</si>
  <si>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</si>
  <si>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</si>
  <si>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</si>
  <si>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</si>
  <si>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</si>
  <si>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</si>
  <si>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</si>
  <si>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</si>
  <si>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</si>
  <si>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</si>
  <si>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東京都練馬区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</si>
  <si>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</si>
  <si>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</si>
  <si>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</si>
  <si>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</si>
  <si>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</si>
  <si>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</si>
  <si>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</si>
  <si>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</si>
  <si>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</si>
  <si>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</si>
  <si>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</si>
  <si>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</si>
  <si>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</si>
  <si>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</si>
  <si>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</si>
  <si>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</si>
  <si>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</si>
  <si>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</si>
  <si>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</si>
  <si>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</si>
  <si>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</si>
  <si>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</si>
  <si>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</si>
  <si>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</si>
  <si>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</si>
  <si>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</si>
  <si>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</si>
  <si>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</si>
  <si>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</si>
  <si>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</si>
  <si>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</si>
  <si>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</si>
  <si>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</si>
  <si>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</si>
  <si>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介護保険会計（保険事業勘定）</t>
    <phoneticPr fontId="5"/>
  </si>
  <si>
    <t>後期高齢者医療会計</t>
    <phoneticPr fontId="5"/>
  </si>
  <si>
    <t>介護保険会計（サービス事業勘定）</t>
    <phoneticPr fontId="5"/>
  </si>
  <si>
    <t>公共駐車場会計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</si>
  <si>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</si>
  <si>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</si>
  <si>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</si>
  <si>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</si>
  <si>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</si>
  <si>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</si>
  <si>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</si>
  <si>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</si>
  <si>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</si>
  <si>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</si>
  <si>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</si>
  <si>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</si>
  <si>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</si>
  <si>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</si>
  <si>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</si>
  <si>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</si>
  <si>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</si>
  <si>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</si>
  <si>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</si>
  <si>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</si>
  <si>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</si>
  <si>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</si>
  <si>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</si>
  <si>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</si>
  <si>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</si>
  <si>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</si>
  <si>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</si>
  <si>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</si>
  <si>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</si>
  <si>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</si>
  <si>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</si>
  <si>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</si>
  <si>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</si>
  <si>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</si>
  <si>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</si>
  <si>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</si>
  <si>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</si>
  <si>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</si>
  <si>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</si>
  <si>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</si>
  <si>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</si>
  <si>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</si>
  <si>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</si>
  <si>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</si>
  <si>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</si>
  <si>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</si>
  <si>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</si>
  <si>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</si>
  <si>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</si>
  <si>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</si>
  <si>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</si>
  <si>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</si>
  <si>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</si>
  <si>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</si>
  <si>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</si>
  <si>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</si>
  <si>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</si>
  <si>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</si>
  <si>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</si>
  <si>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</si>
  <si>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</si>
  <si>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</si>
  <si>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</si>
  <si>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</si>
  <si>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</si>
  <si>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</si>
  <si>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</si>
  <si>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</si>
  <si>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</si>
  <si>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</si>
  <si>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</si>
  <si>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</si>
  <si>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</si>
  <si>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</si>
  <si>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</si>
  <si>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</si>
  <si>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</si>
  <si>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</si>
  <si>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</si>
  <si>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</si>
  <si>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</si>
  <si>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</si>
  <si>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</si>
  <si>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</si>
  <si>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</si>
  <si>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</si>
  <si>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</si>
  <si>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</si>
  <si>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</si>
  <si>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</si>
  <si>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</si>
  <si>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</si>
  <si>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</si>
  <si>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</si>
  <si>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</si>
  <si>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</si>
  <si>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</si>
  <si>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</si>
  <si>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</si>
  <si>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</si>
  <si>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</si>
  <si>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</si>
  <si>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</si>
  <si>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</si>
  <si>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</si>
  <si>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</si>
  <si>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</si>
  <si>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</si>
  <si>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</si>
  <si>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</si>
  <si>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</si>
  <si>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</si>
  <si>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</si>
  <si>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</si>
  <si>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</si>
  <si>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</si>
  <si>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</si>
  <si>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</si>
  <si>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</si>
  <si>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</si>
  <si>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</si>
  <si>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</si>
  <si>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</si>
  <si>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</si>
  <si>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</si>
  <si>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</si>
  <si>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</si>
  <si>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</si>
  <si>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</si>
  <si>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</si>
  <si>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</si>
  <si>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1.84</t>
  </si>
  <si>
    <t>▲ 0.41</t>
  </si>
  <si>
    <t>▲ 0.66</t>
  </si>
  <si>
    <t>▲ 4.15</t>
  </si>
  <si>
    <t>一般会計</t>
  </si>
  <si>
    <t>国民健康保険事業会計</t>
  </si>
  <si>
    <t>介護保険会計（保険事業勘定）</t>
  </si>
  <si>
    <t>後期高齢者医療会計</t>
  </si>
  <si>
    <t>介護保険会計（サービス事業勘定）</t>
  </si>
  <si>
    <t>公共駐車場会計</t>
  </si>
  <si>
    <t>その他会計（赤字）</t>
  </si>
  <si>
    <t>その他会計（黒字）</t>
  </si>
  <si>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</si>
  <si>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</si>
  <si>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</si>
  <si>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</si>
  <si>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t>
    <rPh sb="0" eb="1">
      <t>ホウ</t>
    </rPh>
    <rPh sb="1" eb="3">
      <t>テキヨウ</t>
    </rPh>
    <phoneticPr fontId="2"/>
  </si>
  <si>
    <t>-</t>
    <phoneticPr fontId="2"/>
  </si>
  <si>
    <t>法非適用</t>
    <rPh sb="0" eb="1">
      <t>ホウ</t>
    </rPh>
    <rPh sb="1" eb="2">
      <t>ヒ</t>
    </rPh>
    <rPh sb="2" eb="4">
      <t>テキヨウ</t>
    </rPh>
    <phoneticPr fontId="2"/>
  </si>
  <si>
    <t>○</t>
    <phoneticPr fontId="2"/>
  </si>
  <si>
    <t>練馬区環境まちづくり公社</t>
    <rPh sb="0" eb="3">
      <t>ネリマク</t>
    </rPh>
    <rPh sb="3" eb="5">
      <t>カンキョウ</t>
    </rPh>
    <rPh sb="10" eb="12">
      <t>コウシャ</t>
    </rPh>
    <phoneticPr fontId="2"/>
  </si>
  <si>
    <t>練馬区文化振興協会</t>
    <rPh sb="0" eb="3">
      <t>ネリマク</t>
    </rPh>
    <rPh sb="3" eb="5">
      <t>ブンカ</t>
    </rPh>
    <rPh sb="5" eb="7">
      <t>シンコウ</t>
    </rPh>
    <rPh sb="7" eb="9">
      <t>キョウカイ</t>
    </rPh>
    <phoneticPr fontId="2"/>
  </si>
  <si>
    <t>江古田駅整備株式会社</t>
    <rPh sb="0" eb="4">
      <t>エコダエキ</t>
    </rPh>
    <rPh sb="4" eb="6">
      <t>セイビ</t>
    </rPh>
    <rPh sb="6" eb="10">
      <t>カブシキガイシャ</t>
    </rPh>
    <phoneticPr fontId="2"/>
  </si>
  <si>
    <t>練馬みどりの機構</t>
    <rPh sb="0" eb="2">
      <t>ネリマ</t>
    </rPh>
    <rPh sb="6" eb="8">
      <t>キコウ</t>
    </rPh>
    <phoneticPr fontId="2"/>
  </si>
  <si>
    <t>練馬区産業振興公社</t>
    <rPh sb="0" eb="3">
      <t>ネリマク</t>
    </rPh>
    <rPh sb="3" eb="5">
      <t>サンギョウ</t>
    </rPh>
    <rPh sb="5" eb="7">
      <t>シンコウ</t>
    </rPh>
    <rPh sb="7" eb="9">
      <t>コウシャ</t>
    </rPh>
    <phoneticPr fontId="2"/>
  </si>
  <si>
    <t>練馬区障害者就労促進協会</t>
    <rPh sb="0" eb="3">
      <t>ネリマク</t>
    </rPh>
    <rPh sb="3" eb="6">
      <t>ショウガイシャ</t>
    </rPh>
    <rPh sb="6" eb="8">
      <t>シュウロウ</t>
    </rPh>
    <rPh sb="8" eb="10">
      <t>ソクシン</t>
    </rPh>
    <rPh sb="10" eb="12">
      <t>キョウカイ</t>
    </rPh>
    <phoneticPr fontId="2"/>
  </si>
  <si>
    <t>東京二十三区清掃一事務組合</t>
    <rPh sb="0" eb="2">
      <t>トウキョウ</t>
    </rPh>
    <rPh sb="2" eb="6">
      <t>ニジュウサンク</t>
    </rPh>
    <rPh sb="6" eb="8">
      <t>セイソウ</t>
    </rPh>
    <rPh sb="8" eb="9">
      <t>イチ</t>
    </rPh>
    <rPh sb="9" eb="11">
      <t>ジム</t>
    </rPh>
    <rPh sb="11" eb="13">
      <t>クミアイ</t>
    </rPh>
    <phoneticPr fontId="2"/>
  </si>
  <si>
    <t>練馬区土地開発公社</t>
    <rPh sb="0" eb="2">
      <t>ネリマ</t>
    </rPh>
    <rPh sb="2" eb="3">
      <t>ク</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</si>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</sst>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41485</c:v>
                </c:pt>
                <c:pt idx="1">
                  <c:v>39651</c:v>
                </c:pt>
                <c:pt idx="2">
                  <c:v>37665</c:v>
                </c:pt>
                <c:pt idx="3">
                  <c:v>36861</c:v>
                </c:pt>
                <c:pt idx="4">
                  <c:v>47064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41313</c:v>
                </c:pt>
                <c:pt idx="1">
                  <c:v>33503</c:v>
                </c:pt>
                <c:pt idx="2">
                  <c:v>33791</c:v>
                </c:pt>
                <c:pt idx="3">
                  <c:v>33685</c:v>
                </c:pt>
                <c:pt idx="4">
                  <c:v>42634</c:v>
                </c:pt>
              </c:numCache>
            </c:numRef>
          </c:val>
          <c:smooth val="0"/>
        </c:ser>
        <c:dLbls>
          <c:showLegendKey val="0"/>
          <c:showVal val="0"/>
          <c:showCatName val="0"/>
          <c:showSerName val="0"/>
          <c:showPercent val="0"/>
          <c:showBubbleSize val="0"/>
        </c:dLbls>
        <c:marker val="1"/>
        <c:smooth val="0"/>
        <c:axId val="178950528"/>
        <c:axId val="178952448"/>
      </c:lineChart>
      <c:catAx>
        <c:axId val="1789505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952448"/>
        <c:crosses val="autoZero"/>
        <c:auto val="1"/>
        <c:lblAlgn val="ctr"/>
        <c:lblOffset val="100"/>
        <c:tickLblSkip val="1"/>
        <c:tickMarkSkip val="1"/>
        <c:noMultiLvlLbl val="0"/>
      </c:catAx>
      <c:valAx>
        <c:axId val="17895244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950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2.56</c:v>
                </c:pt>
                <c:pt idx="1">
                  <c:v>3.2</c:v>
                </c:pt>
                <c:pt idx="2">
                  <c:v>3.25</c:v>
                </c:pt>
                <c:pt idx="3">
                  <c:v>2.87</c:v>
                </c:pt>
                <c:pt idx="4">
                  <c:v>2.86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15.9</c:v>
                </c:pt>
                <c:pt idx="1">
                  <c:v>16.86</c:v>
                </c:pt>
                <c:pt idx="2">
                  <c:v>18.239999999999998</c:v>
                </c:pt>
                <c:pt idx="3">
                  <c:v>19.309999999999999</c:v>
                </c:pt>
                <c:pt idx="4">
                  <c:v>15.92</c:v>
                </c:pt>
              </c:numCache>
            </c:numRef>
          </c:val>
        </c:ser>
        <c:dLbls>
          <c:showLegendKey val="0"/>
          <c:showVal val="0"/>
          <c:showCatName val="0"/>
          <c:showSerName val="0"/>
          <c:showPercent val="0"/>
          <c:showBubbleSize val="0"/>
        </c:dLbls>
        <c:gapWidth val="250"/>
        <c:overlap val="100"/>
        <c:axId val="179471104"/>
        <c:axId val="179473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-1.84</c:v>
                </c:pt>
                <c:pt idx="1">
                  <c:v>-0.41</c:v>
                </c:pt>
                <c:pt idx="2">
                  <c:v>-0.66</c:v>
                </c:pt>
                <c:pt idx="3">
                  <c:v>0.53</c:v>
                </c:pt>
                <c:pt idx="4">
                  <c:v>-4.1500000000000004</c:v>
                </c:pt>
              </c:numCache>
            </c:numRef>
          </c:val>
          <c:smooth val="0"/>
        </c:ser>
        <c:dLbls>
          <c:showLegendKey val="0"/>
          <c:showVal val="0"/>
          <c:showCatName val="0"/>
          <c:showSerName val="0"/>
          <c:showPercent val="0"/>
          <c:showBubbleSize val="0"/>
        </c:dLbls>
        <c:marker val="1"/>
        <c:smooth val="0"/>
        <c:axId val="179471104"/>
        <c:axId val="179473024"/>
      </c:lineChart>
      <c:catAx>
        <c:axId val="17947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473024"/>
        <c:crosses val="autoZero"/>
        <c:auto val="1"/>
        <c:lblAlgn val="ctr"/>
        <c:lblOffset val="100"/>
        <c:tickLblSkip val="1"/>
        <c:tickMarkSkip val="1"/>
        <c:noMultiLvlLbl val="0"/>
      </c:catAx>
      <c:valAx>
        <c:axId val="179473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47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公共駐車場会計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0.02</c:v>
                </c:pt>
                <c:pt idx="8">
                  <c:v>#N/A</c:v>
                </c:pt>
                <c:pt idx="9">
                  <c:v>0.01</c:v>
                </c:pt>
              </c:numCache>
            </c:numRef>
          </c:val>
        </c:ser>
        <c:ser>
          <c:idx val="7"/>
          <c:order val="7"/>
          <c:tx>
            <c:strRef>
              <c:f>データシート!$A$34</c:f>
              <c:strCache>
                <c:ptCount val="1"/>
                <c:pt idx="0">
                  <c:v>介護保険会計（保険事業勘定）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0.14000000000000001</c:v>
                </c:pt>
                <c:pt idx="2">
                  <c:v>#N/A</c:v>
                </c:pt>
                <c:pt idx="3">
                  <c:v>0.05</c:v>
                </c:pt>
                <c:pt idx="4">
                  <c:v>#N/A</c:v>
                </c:pt>
                <c:pt idx="5">
                  <c:v>0.04</c:v>
                </c:pt>
                <c:pt idx="6">
                  <c:v>#N/A</c:v>
                </c:pt>
                <c:pt idx="7">
                  <c:v>0.11</c:v>
                </c:pt>
                <c:pt idx="8">
                  <c:v>#N/A</c:v>
                </c:pt>
                <c:pt idx="9">
                  <c:v>0.11</c:v>
                </c:pt>
              </c:numCache>
            </c:numRef>
          </c:val>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0.37</c:v>
                </c:pt>
                <c:pt idx="2">
                  <c:v>#N/A</c:v>
                </c:pt>
                <c:pt idx="3">
                  <c:v>0.39</c:v>
                </c:pt>
                <c:pt idx="4">
                  <c:v>#N/A</c:v>
                </c:pt>
                <c:pt idx="5">
                  <c:v>0.4</c:v>
                </c:pt>
                <c:pt idx="6">
                  <c:v>#N/A</c:v>
                </c:pt>
                <c:pt idx="7">
                  <c:v>0.39</c:v>
                </c:pt>
                <c:pt idx="8">
                  <c:v>#N/A</c:v>
                </c:pt>
                <c:pt idx="9">
                  <c:v>0.38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2.56</c:v>
                </c:pt>
                <c:pt idx="2">
                  <c:v>#N/A</c:v>
                </c:pt>
                <c:pt idx="3">
                  <c:v>3.2</c:v>
                </c:pt>
                <c:pt idx="4">
                  <c:v>#N/A</c:v>
                </c:pt>
                <c:pt idx="5">
                  <c:v>3.25</c:v>
                </c:pt>
                <c:pt idx="6">
                  <c:v>#N/A</c:v>
                </c:pt>
                <c:pt idx="7">
                  <c:v>2.87</c:v>
                </c:pt>
                <c:pt idx="8">
                  <c:v>#N/A</c:v>
                </c:pt>
                <c:pt idx="9">
                  <c:v>2.85</c:v>
                </c:pt>
              </c:numCache>
            </c:numRef>
          </c:val>
        </c:ser>
        <c:dLbls>
          <c:showLegendKey val="0"/>
          <c:showVal val="0"/>
          <c:showCatName val="0"/>
          <c:showSerName val="0"/>
          <c:showPercent val="0"/>
          <c:showBubbleSize val="0"/>
        </c:dLbls>
        <c:gapWidth val="150"/>
        <c:overlap val="100"/>
        <c:axId val="179571328"/>
        <c:axId val="179589504"/>
      </c:barChart>
      <c:catAx>
        <c:axId val="17957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589504"/>
        <c:crosses val="autoZero"/>
        <c:auto val="1"/>
        <c:lblAlgn val="ctr"/>
        <c:lblOffset val="100"/>
        <c:tickLblSkip val="1"/>
        <c:tickMarkSkip val="1"/>
        <c:noMultiLvlLbl val="0"/>
      </c:catAx>
      <c:valAx>
        <c:axId val="179589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571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11416</c:v>
                </c:pt>
                <c:pt idx="5">
                  <c:v>11867</c:v>
                </c:pt>
                <c:pt idx="8">
                  <c:v>12449</c:v>
                </c:pt>
                <c:pt idx="11">
                  <c:v>12699</c:v>
                </c:pt>
                <c:pt idx="14">
                  <c:v>12551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1350</c:v>
                </c:pt>
                <c:pt idx="3">
                  <c:v>1315</c:v>
                </c:pt>
                <c:pt idx="6">
                  <c:v>1124</c:v>
                </c:pt>
                <c:pt idx="9">
                  <c:v>1736</c:v>
                </c:pt>
                <c:pt idx="12">
                  <c:v>1403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617</c:v>
                </c:pt>
                <c:pt idx="3">
                  <c:v>529</c:v>
                </c:pt>
                <c:pt idx="6">
                  <c:v>534</c:v>
                </c:pt>
                <c:pt idx="9">
                  <c:v>423</c:v>
                </c:pt>
                <c:pt idx="12">
                  <c:v>335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149</c:v>
                </c:pt>
                <c:pt idx="3">
                  <c:v>113</c:v>
                </c:pt>
                <c:pt idx="6">
                  <c:v>123</c:v>
                </c:pt>
                <c:pt idx="9">
                  <c:v>123</c:v>
                </c:pt>
                <c:pt idx="12">
                  <c:v>158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326</c:v>
                </c:pt>
                <c:pt idx="3">
                  <c:v>400</c:v>
                </c:pt>
                <c:pt idx="6">
                  <c:v>464</c:v>
                </c:pt>
                <c:pt idx="9">
                  <c:v>508</c:v>
                </c:pt>
                <c:pt idx="12">
                  <c:v>549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9307</c:v>
                </c:pt>
                <c:pt idx="3">
                  <c:v>8819</c:v>
                </c:pt>
                <c:pt idx="6">
                  <c:v>8588</c:v>
                </c:pt>
                <c:pt idx="9">
                  <c:v>7769</c:v>
                </c:pt>
                <c:pt idx="12">
                  <c:v>5075</c:v>
                </c:pt>
              </c:numCache>
            </c:numRef>
          </c:val>
        </c:ser>
        <c:dLbls>
          <c:showLegendKey val="0"/>
          <c:showVal val="0"/>
          <c:showCatName val="0"/>
          <c:showSerName val="0"/>
          <c:showPercent val="0"/>
          <c:showBubbleSize val="0"/>
        </c:dLbls>
        <c:gapWidth val="100"/>
        <c:overlap val="100"/>
        <c:axId val="178549888"/>
        <c:axId val="178551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333</c:v>
                </c:pt>
                <c:pt idx="2">
                  <c:v>#N/A</c:v>
                </c:pt>
                <c:pt idx="3">
                  <c:v>#N/A</c:v>
                </c:pt>
                <c:pt idx="4">
                  <c:v>-691</c:v>
                </c:pt>
                <c:pt idx="5">
                  <c:v>#N/A</c:v>
                </c:pt>
                <c:pt idx="6">
                  <c:v>#N/A</c:v>
                </c:pt>
                <c:pt idx="7">
                  <c:v>-1616</c:v>
                </c:pt>
                <c:pt idx="8">
                  <c:v>#N/A</c:v>
                </c:pt>
                <c:pt idx="9">
                  <c:v>#N/A</c:v>
                </c:pt>
                <c:pt idx="10">
                  <c:v>-2140</c:v>
                </c:pt>
                <c:pt idx="11">
                  <c:v>#N/A</c:v>
                </c:pt>
                <c:pt idx="12">
                  <c:v>#N/A</c:v>
                </c:pt>
                <c:pt idx="13">
                  <c:v>-5031</c:v>
                </c:pt>
                <c:pt idx="14">
                  <c:v>#N/A</c:v>
                </c:pt>
              </c:numCache>
            </c:numRef>
          </c:val>
          <c:smooth val="0"/>
        </c:ser>
        <c:dLbls>
          <c:showLegendKey val="0"/>
          <c:showVal val="0"/>
          <c:showCatName val="0"/>
          <c:showSerName val="0"/>
          <c:showPercent val="0"/>
          <c:showBubbleSize val="0"/>
        </c:dLbls>
        <c:marker val="1"/>
        <c:smooth val="0"/>
        <c:axId val="178549888"/>
        <c:axId val="178551808"/>
      </c:lineChart>
      <c:catAx>
        <c:axId val="17854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551808"/>
        <c:crosses val="autoZero"/>
        <c:auto val="1"/>
        <c:lblAlgn val="ctr"/>
        <c:lblOffset val="100"/>
        <c:tickLblSkip val="1"/>
        <c:tickMarkSkip val="1"/>
        <c:noMultiLvlLbl val="0"/>
      </c:catAx>
      <c:valAx>
        <c:axId val="178551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54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177803</c:v>
                </c:pt>
                <c:pt idx="5">
                  <c:v>178236</c:v>
                </c:pt>
                <c:pt idx="8">
                  <c:v>173629</c:v>
                </c:pt>
                <c:pt idx="11">
                  <c:v>162026</c:v>
                </c:pt>
                <c:pt idx="14">
                  <c:v>154711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3550</c:v>
                </c:pt>
                <c:pt idx="5">
                  <c:v>3514</c:v>
                </c:pt>
                <c:pt idx="8">
                  <c:v>4370</c:v>
                </c:pt>
                <c:pt idx="11">
                  <c:v>4726</c:v>
                </c:pt>
                <c:pt idx="14">
                  <c:v>5537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66615</c:v>
                </c:pt>
                <c:pt idx="5">
                  <c:v>65417</c:v>
                </c:pt>
                <c:pt idx="8">
                  <c:v>65532</c:v>
                </c:pt>
                <c:pt idx="11">
                  <c:v>69494</c:v>
                </c:pt>
                <c:pt idx="14">
                  <c:v>68998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42328</c:v>
                </c:pt>
                <c:pt idx="3">
                  <c:v>41247</c:v>
                </c:pt>
                <c:pt idx="6">
                  <c:v>40982</c:v>
                </c:pt>
                <c:pt idx="9">
                  <c:v>38970</c:v>
                </c:pt>
                <c:pt idx="12">
                  <c:v>37781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3057</c:v>
                </c:pt>
                <c:pt idx="3">
                  <c:v>2331</c:v>
                </c:pt>
                <c:pt idx="6">
                  <c:v>1859</c:v>
                </c:pt>
                <c:pt idx="9">
                  <c:v>1883</c:v>
                </c:pt>
                <c:pt idx="12">
                  <c:v>1829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1645</c:v>
                </c:pt>
                <c:pt idx="3">
                  <c:v>1154</c:v>
                </c:pt>
                <c:pt idx="6">
                  <c:v>1306</c:v>
                </c:pt>
                <c:pt idx="9">
                  <c:v>1472</c:v>
                </c:pt>
                <c:pt idx="12">
                  <c:v>1316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23974</c:v>
                </c:pt>
                <c:pt idx="3">
                  <c:v>24985</c:v>
                </c:pt>
                <c:pt idx="6">
                  <c:v>24015</c:v>
                </c:pt>
                <c:pt idx="9">
                  <c:v>22763</c:v>
                </c:pt>
                <c:pt idx="12">
                  <c:v>22481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60071</c:v>
                </c:pt>
                <c:pt idx="3">
                  <c:v>58232</c:v>
                </c:pt>
                <c:pt idx="6">
                  <c:v>57417</c:v>
                </c:pt>
                <c:pt idx="9">
                  <c:v>53043</c:v>
                </c:pt>
                <c:pt idx="12">
                  <c:v>53776</c:v>
                </c:pt>
              </c:numCache>
            </c:numRef>
          </c:val>
        </c:ser>
        <c:dLbls>
          <c:showLegendKey val="0"/>
          <c:showVal val="0"/>
          <c:showCatName val="0"/>
          <c:showSerName val="0"/>
          <c:showPercent val="0"/>
          <c:showBubbleSize val="0"/>
        </c:dLbls>
        <c:gapWidth val="100"/>
        <c:overlap val="100"/>
        <c:axId val="161387648"/>
        <c:axId val="161389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61387648"/>
        <c:axId val="161389568"/>
      </c:lineChart>
      <c:catAx>
        <c:axId val="16138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389568"/>
        <c:crosses val="autoZero"/>
        <c:auto val="1"/>
        <c:lblAlgn val="ctr"/>
        <c:lblOffset val="100"/>
        <c:tickLblSkip val="1"/>
        <c:tickMarkSkip val="1"/>
        <c:noMultiLvlLbl val="0"/>
      </c:catAx>
      <c:valAx>
        <c:axId val="161389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38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東京都練馬区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714,656
701,104
48.08
249,988,640
245,526,804
4,413,471
154,558,119
45,490,937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前年度と同額の数値となり、類似団体を</a:t>
          </a:r>
          <a:r>
            <a:rPr kumimoji="1" lang="en-US" altLang="ja-JP" sz="1300">
              <a:latin typeface="ＭＳ Ｐゴシック"/>
            </a:rPr>
            <a:t>0.12</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財政力指数は過去</a:t>
          </a:r>
          <a:r>
            <a:rPr kumimoji="1" lang="en-US" altLang="ja-JP" sz="1300">
              <a:latin typeface="ＭＳ Ｐゴシック"/>
            </a:rPr>
            <a:t>3</a:t>
          </a:r>
          <a:r>
            <a:rPr kumimoji="1" lang="ja-JP" altLang="en-US" sz="1300">
              <a:latin typeface="ＭＳ Ｐゴシック"/>
            </a:rPr>
            <a:t>か年の平均値であるが、単年度指数は前年度比</a:t>
          </a:r>
          <a:r>
            <a:rPr kumimoji="1" lang="en-US" altLang="ja-JP" sz="1300">
              <a:latin typeface="ＭＳ Ｐゴシック"/>
            </a:rPr>
            <a:t>0.1</a:t>
          </a:r>
          <a:r>
            <a:rPr kumimoji="1" lang="ja-JP" altLang="en-US" sz="1300">
              <a:latin typeface="ＭＳ Ｐゴシック"/>
            </a:rPr>
            <a:t>ポイント増となった。これは、雇用情勢を反映した特別区民税の増と消費税増税による地方消費税交付金の増等により、基準財政収入額が前年度比</a:t>
          </a:r>
          <a:r>
            <a:rPr kumimoji="1" lang="en-US" altLang="ja-JP" sz="1300">
              <a:latin typeface="ＭＳ Ｐゴシック"/>
            </a:rPr>
            <a:t>5.6</a:t>
          </a:r>
          <a:r>
            <a:rPr kumimoji="1" lang="ja-JP" altLang="en-US" sz="1300">
              <a:latin typeface="ＭＳ Ｐゴシック"/>
            </a:rPr>
            <a:t>％増加し、基準財政需要額の前年度比</a:t>
          </a:r>
          <a:r>
            <a:rPr kumimoji="1" lang="en-US" altLang="ja-JP" sz="1300">
              <a:latin typeface="ＭＳ Ｐゴシック"/>
            </a:rPr>
            <a:t>3.0</a:t>
          </a:r>
          <a:r>
            <a:rPr kumimoji="1" lang="ja-JP" altLang="en-US" sz="1300">
              <a:latin typeface="ＭＳ Ｐゴシック"/>
            </a:rPr>
            <a:t>％増を上回ったことによるものである。</a:t>
          </a:r>
          <a:endParaRPr kumimoji="1" lang="en-US" altLang="ja-JP" sz="1300">
            <a:latin typeface="ＭＳ Ｐゴシック"/>
          </a:endParaRPr>
        </a:p>
        <a:p>
          <a:r>
            <a:rPr kumimoji="1" lang="ja-JP" altLang="en-US" sz="1300">
              <a:latin typeface="ＭＳ Ｐゴシック"/>
            </a:rPr>
            <a:t>引き続き、健全な財政運営に努めていく。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122464</xdr:rowOff>
    </xdr:from>
    <xdr:to>
      <xdr:col>7</xdr:col>
      <xdr:colOff>152400</xdr:colOff>
      <xdr:row>44</xdr:row>
      <xdr:rowOff>113393</xdr:rowOff>
    </xdr:to>
    <xdr:cxnSp macro="">
      <xdr:nvCxnSpPr>
        <xdr:cNvPr id="64" name="直線コネクタ 63"/>
        <xdr:cNvCxnSpPr/>
      </xdr:nvCxnSpPr>
      <xdr:spPr>
        <a:xfrm flipV="1">
          <a:off x="4953000" y="612321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37391</xdr:rowOff>
    </xdr:from>
    <xdr:ext cx="762000" cy="259045"/>
    <xdr:sp macro="" textlink="">
      <xdr:nvSpPr>
        <xdr:cNvPr id="67"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35</xdr:row>
      <xdr:rowOff>122464</xdr:rowOff>
    </xdr:from>
    <xdr:to>
      <xdr:col>7</xdr:col>
      <xdr:colOff>241300</xdr:colOff>
      <xdr:row>35</xdr:row>
      <xdr:rowOff>122464</xdr:rowOff>
    </xdr:to>
    <xdr:cxnSp macro="">
      <xdr:nvCxnSpPr>
        <xdr:cNvPr id="68" name="直線コネクタ 67"/>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69" name="直線コネクタ 68"/>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0"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1" name="フローチャート :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60778</xdr:rowOff>
    </xdr:to>
    <xdr:cxnSp macro="">
      <xdr:nvCxnSpPr>
        <xdr:cNvPr id="72" name="直線コネクタ 71"/>
        <xdr:cNvCxnSpPr/>
      </xdr:nvCxnSpPr>
      <xdr:spPr>
        <a:xfrm>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3" name="フローチャート :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4" name="テキスト ボックス 73"/>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9072</xdr:rowOff>
    </xdr:from>
    <xdr:to>
      <xdr:col>4</xdr:col>
      <xdr:colOff>482600</xdr:colOff>
      <xdr:row>43</xdr:row>
      <xdr:rowOff>43543</xdr:rowOff>
    </xdr:to>
    <xdr:cxnSp macro="">
      <xdr:nvCxnSpPr>
        <xdr:cNvPr id="75" name="直線コネクタ 74"/>
        <xdr:cNvCxnSpPr/>
      </xdr:nvCxnSpPr>
      <xdr:spPr>
        <a:xfrm>
          <a:off x="2336800" y="73814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6" name="フローチャート : 判断 75"/>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7" name="テキスト ボックス 76"/>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43</xdr:row>
      <xdr:rowOff>9072</xdr:rowOff>
    </xdr:to>
    <xdr:cxnSp macro="">
      <xdr:nvCxnSpPr>
        <xdr:cNvPr id="78" name="直線コネクタ 77"/>
        <xdr:cNvCxnSpPr/>
      </xdr:nvCxnSpPr>
      <xdr:spPr>
        <a:xfrm>
          <a:off x="1447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94343</xdr:rowOff>
    </xdr:from>
    <xdr:to>
      <xdr:col>3</xdr:col>
      <xdr:colOff>330200</xdr:colOff>
      <xdr:row>42</xdr:row>
      <xdr:rowOff>24493</xdr:rowOff>
    </xdr:to>
    <xdr:sp macro="" textlink="">
      <xdr:nvSpPr>
        <xdr:cNvPr id="79" name="フローチャート : 判断 78"/>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34670</xdr:rowOff>
    </xdr:from>
    <xdr:ext cx="762000" cy="259045"/>
    <xdr:sp macro="" textlink="">
      <xdr:nvSpPr>
        <xdr:cNvPr id="80" name="テキスト ボックス 79"/>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0.59</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1" name="フローチャート :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2" name="テキスト ボックス 81"/>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9"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1" name="テキスト ボックス 90"/>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2" name="円/楕円 91"/>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79120</xdr:rowOff>
    </xdr:from>
    <xdr:ext cx="762000" cy="259045"/>
    <xdr:sp macro="" textlink="">
      <xdr:nvSpPr>
        <xdr:cNvPr id="93" name="テキスト ボックス 92"/>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129722</xdr:rowOff>
    </xdr:from>
    <xdr:to>
      <xdr:col>3</xdr:col>
      <xdr:colOff>330200</xdr:colOff>
      <xdr:row>43</xdr:row>
      <xdr:rowOff>59872</xdr:rowOff>
    </xdr:to>
    <xdr:sp macro="" textlink="">
      <xdr:nvSpPr>
        <xdr:cNvPr id="94" name="円/楕円 93"/>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44649</xdr:rowOff>
    </xdr:from>
    <xdr:ext cx="762000" cy="259045"/>
    <xdr:sp macro="" textlink="">
      <xdr:nvSpPr>
        <xdr:cNvPr id="95" name="テキスト ボックス 94"/>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6" name="円/楕円 95"/>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97" name="テキスト ボックス 96"/>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0.1</a:t>
          </a:r>
          <a:r>
            <a:rPr kumimoji="1" lang="ja-JP" altLang="en-US" sz="1300">
              <a:latin typeface="ＭＳ Ｐゴシック"/>
            </a:rPr>
            <a:t>ポイントの減となり、</a:t>
          </a:r>
          <a:r>
            <a:rPr kumimoji="1" lang="en-US" altLang="ja-JP" sz="1300">
              <a:latin typeface="ＭＳ Ｐゴシック"/>
            </a:rPr>
            <a:t>2</a:t>
          </a:r>
          <a:r>
            <a:rPr kumimoji="1" lang="ja-JP" altLang="en-US" sz="1300">
              <a:latin typeface="ＭＳ Ｐゴシック"/>
            </a:rPr>
            <a:t>年連続の減となった。</a:t>
          </a:r>
          <a:endParaRPr kumimoji="1" lang="en-US" altLang="ja-JP" sz="1300">
            <a:latin typeface="ＭＳ Ｐゴシック"/>
          </a:endParaRPr>
        </a:p>
        <a:p>
          <a:r>
            <a:rPr kumimoji="1" lang="ja-JP" altLang="en-US" sz="1300">
              <a:latin typeface="ＭＳ Ｐゴシック"/>
            </a:rPr>
            <a:t>分子である経常経費充当一般財源が、扶助費や人件費等の増により前年度比</a:t>
          </a:r>
          <a:r>
            <a:rPr kumimoji="1" lang="en-US" altLang="ja-JP" sz="1300">
              <a:latin typeface="ＭＳ Ｐゴシック"/>
            </a:rPr>
            <a:t>2.9</a:t>
          </a:r>
          <a:r>
            <a:rPr kumimoji="1" lang="ja-JP" altLang="en-US" sz="1300">
              <a:latin typeface="ＭＳ Ｐゴシック"/>
            </a:rPr>
            <a:t>％増加したものの、分母である歳入経常一般財源等が、特別区財政調整交付金や地方消費税交付金等の増により前年度比</a:t>
          </a:r>
          <a:r>
            <a:rPr kumimoji="1" lang="en-US" altLang="ja-JP" sz="1300">
              <a:latin typeface="ＭＳ Ｐゴシック"/>
            </a:rPr>
            <a:t>3.0</a:t>
          </a:r>
          <a:r>
            <a:rPr kumimoji="1" lang="ja-JP" altLang="en-US" sz="1300">
              <a:latin typeface="ＭＳ Ｐゴシック"/>
            </a:rPr>
            <a:t>％増加したことによるものである。</a:t>
          </a:r>
          <a:endParaRPr kumimoji="1" lang="en-US" altLang="ja-JP" sz="1300">
            <a:latin typeface="ＭＳ Ｐゴシック"/>
          </a:endParaRPr>
        </a:p>
        <a:p>
          <a:r>
            <a:rPr kumimoji="1" lang="ja-JP" altLang="en-US" sz="1300">
              <a:latin typeface="ＭＳ Ｐゴシック"/>
            </a:rPr>
            <a:t>人件費の増は、平成</a:t>
          </a:r>
          <a:r>
            <a:rPr kumimoji="1" lang="en-US" altLang="ja-JP" sz="1300">
              <a:latin typeface="ＭＳ Ｐゴシック"/>
            </a:rPr>
            <a:t>19</a:t>
          </a:r>
          <a:r>
            <a:rPr kumimoji="1" lang="ja-JP" altLang="en-US" sz="1300">
              <a:latin typeface="ＭＳ Ｐゴシック"/>
            </a:rPr>
            <a:t>年度以来</a:t>
          </a:r>
          <a:r>
            <a:rPr kumimoji="1" lang="en-US" altLang="ja-JP" sz="1300">
              <a:latin typeface="ＭＳ Ｐゴシック"/>
            </a:rPr>
            <a:t>7</a:t>
          </a:r>
          <a:r>
            <a:rPr kumimoji="1" lang="ja-JP" altLang="en-US" sz="1300">
              <a:latin typeface="ＭＳ Ｐゴシック"/>
            </a:rPr>
            <a:t>年振りであり、今後も行政改革推進プランに掲げる職員削減等に取り組み、義務的経費の削減に努める。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148590</xdr:rowOff>
    </xdr:from>
    <xdr:to>
      <xdr:col>7</xdr:col>
      <xdr:colOff>152400</xdr:colOff>
      <xdr:row>66</xdr:row>
      <xdr:rowOff>14986</xdr:rowOff>
    </xdr:to>
    <xdr:cxnSp macro="">
      <xdr:nvCxnSpPr>
        <xdr:cNvPr id="125" name="直線コネクタ 124"/>
        <xdr:cNvCxnSpPr/>
      </xdr:nvCxnSpPr>
      <xdr:spPr>
        <a:xfrm flipV="1">
          <a:off x="4953000" y="10264140"/>
          <a:ext cx="0" cy="1066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158513</xdr:rowOff>
    </xdr:from>
    <xdr:ext cx="762000" cy="259045"/>
    <xdr:sp macro="" textlink="">
      <xdr:nvSpPr>
        <xdr:cNvPr id="126" name="財政構造の弾力性最小値テキスト"/>
        <xdr:cNvSpPr txBox="1"/>
      </xdr:nvSpPr>
      <xdr:spPr>
        <a:xfrm>
          <a:off x="5041900" y="1130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7</xdr:col>
      <xdr:colOff>63500</xdr:colOff>
      <xdr:row>66</xdr:row>
      <xdr:rowOff>14986</xdr:rowOff>
    </xdr:from>
    <xdr:to>
      <xdr:col>7</xdr:col>
      <xdr:colOff>241300</xdr:colOff>
      <xdr:row>66</xdr:row>
      <xdr:rowOff>14986</xdr:rowOff>
    </xdr:to>
    <xdr:cxnSp macro="">
      <xdr:nvCxnSpPr>
        <xdr:cNvPr id="127" name="直線コネクタ 126"/>
        <xdr:cNvCxnSpPr/>
      </xdr:nvCxnSpPr>
      <xdr:spPr>
        <a:xfrm>
          <a:off x="4864100" y="113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63517</xdr:rowOff>
    </xdr:from>
    <xdr:ext cx="762000" cy="259045"/>
    <xdr:sp macro="" textlink="">
      <xdr:nvSpPr>
        <xdr:cNvPr id="128"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7</xdr:col>
      <xdr:colOff>63500</xdr:colOff>
      <xdr:row>59</xdr:row>
      <xdr:rowOff>148590</xdr:rowOff>
    </xdr:from>
    <xdr:to>
      <xdr:col>7</xdr:col>
      <xdr:colOff>241300</xdr:colOff>
      <xdr:row>59</xdr:row>
      <xdr:rowOff>148590</xdr:rowOff>
    </xdr:to>
    <xdr:cxnSp macro="">
      <xdr:nvCxnSpPr>
        <xdr:cNvPr id="129" name="直線コネクタ 128"/>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14986</xdr:rowOff>
    </xdr:from>
    <xdr:to>
      <xdr:col>7</xdr:col>
      <xdr:colOff>152400</xdr:colOff>
      <xdr:row>66</xdr:row>
      <xdr:rowOff>19812</xdr:rowOff>
    </xdr:to>
    <xdr:cxnSp macro="">
      <xdr:nvCxnSpPr>
        <xdr:cNvPr id="130" name="直線コネクタ 129"/>
        <xdr:cNvCxnSpPr/>
      </xdr:nvCxnSpPr>
      <xdr:spPr>
        <a:xfrm flipV="1">
          <a:off x="4114800" y="1133068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1"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2" name="フローチャート : 判断 131"/>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19812</xdr:rowOff>
    </xdr:from>
    <xdr:to>
      <xdr:col>6</xdr:col>
      <xdr:colOff>0</xdr:colOff>
      <xdr:row>67</xdr:row>
      <xdr:rowOff>22098</xdr:rowOff>
    </xdr:to>
    <xdr:cxnSp macro="">
      <xdr:nvCxnSpPr>
        <xdr:cNvPr id="133" name="直線コネクタ 132"/>
        <xdr:cNvCxnSpPr/>
      </xdr:nvCxnSpPr>
      <xdr:spPr>
        <a:xfrm flipV="1">
          <a:off x="3225800" y="1133551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147828</xdr:rowOff>
    </xdr:from>
    <xdr:to>
      <xdr:col>6</xdr:col>
      <xdr:colOff>50800</xdr:colOff>
      <xdr:row>65</xdr:row>
      <xdr:rowOff>77978</xdr:rowOff>
    </xdr:to>
    <xdr:sp macro="" textlink="">
      <xdr:nvSpPr>
        <xdr:cNvPr id="134" name="フローチャート : 判断 133"/>
        <xdr:cNvSpPr/>
      </xdr:nvSpPr>
      <xdr:spPr>
        <a:xfrm>
          <a:off x="4064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88155</xdr:rowOff>
    </xdr:from>
    <xdr:ext cx="736600" cy="259045"/>
    <xdr:sp macro="" textlink="">
      <xdr:nvSpPr>
        <xdr:cNvPr id="135" name="テキスト ボックス 134"/>
        <xdr:cNvSpPr txBox="1"/>
      </xdr:nvSpPr>
      <xdr:spPr>
        <a:xfrm>
          <a:off x="3733800" y="10889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3</xdr:col>
      <xdr:colOff>279400</xdr:colOff>
      <xdr:row>67</xdr:row>
      <xdr:rowOff>7620</xdr:rowOff>
    </xdr:from>
    <xdr:to>
      <xdr:col>4</xdr:col>
      <xdr:colOff>482600</xdr:colOff>
      <xdr:row>67</xdr:row>
      <xdr:rowOff>22098</xdr:rowOff>
    </xdr:to>
    <xdr:cxnSp macro="">
      <xdr:nvCxnSpPr>
        <xdr:cNvPr id="136" name="直線コネクタ 135"/>
        <xdr:cNvCxnSpPr/>
      </xdr:nvCxnSpPr>
      <xdr:spPr>
        <a:xfrm>
          <a:off x="2336800" y="114947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121158</xdr:rowOff>
    </xdr:from>
    <xdr:to>
      <xdr:col>4</xdr:col>
      <xdr:colOff>533400</xdr:colOff>
      <xdr:row>66</xdr:row>
      <xdr:rowOff>51308</xdr:rowOff>
    </xdr:to>
    <xdr:sp macro="" textlink="">
      <xdr:nvSpPr>
        <xdr:cNvPr id="137" name="フローチャート : 判断 136"/>
        <xdr:cNvSpPr/>
      </xdr:nvSpPr>
      <xdr:spPr>
        <a:xfrm>
          <a:off x="3175000" y="112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61485</xdr:rowOff>
    </xdr:from>
    <xdr:ext cx="762000" cy="259045"/>
    <xdr:sp macro="" textlink="">
      <xdr:nvSpPr>
        <xdr:cNvPr id="138" name="テキスト ボックス 137"/>
        <xdr:cNvSpPr txBox="1"/>
      </xdr:nvSpPr>
      <xdr:spPr>
        <a:xfrm>
          <a:off x="2844800" y="1103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63246</xdr:rowOff>
    </xdr:from>
    <xdr:to>
      <xdr:col>3</xdr:col>
      <xdr:colOff>279400</xdr:colOff>
      <xdr:row>67</xdr:row>
      <xdr:rowOff>7620</xdr:rowOff>
    </xdr:to>
    <xdr:cxnSp macro="">
      <xdr:nvCxnSpPr>
        <xdr:cNvPr id="139" name="直線コネクタ 138"/>
        <xdr:cNvCxnSpPr/>
      </xdr:nvCxnSpPr>
      <xdr:spPr>
        <a:xfrm>
          <a:off x="1447800" y="1137894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150114</xdr:rowOff>
    </xdr:from>
    <xdr:to>
      <xdr:col>3</xdr:col>
      <xdr:colOff>330200</xdr:colOff>
      <xdr:row>66</xdr:row>
      <xdr:rowOff>80264</xdr:rowOff>
    </xdr:to>
    <xdr:sp macro="" textlink="">
      <xdr:nvSpPr>
        <xdr:cNvPr id="140" name="フローチャート : 判断 139"/>
        <xdr:cNvSpPr/>
      </xdr:nvSpPr>
      <xdr:spPr>
        <a:xfrm>
          <a:off x="2286000" y="1129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90441</xdr:rowOff>
    </xdr:from>
    <xdr:ext cx="762000" cy="259045"/>
    <xdr:sp macro="" textlink="">
      <xdr:nvSpPr>
        <xdr:cNvPr id="141" name="テキスト ボックス 140"/>
        <xdr:cNvSpPr txBox="1"/>
      </xdr:nvSpPr>
      <xdr:spPr>
        <a:xfrm>
          <a:off x="1955800" y="1106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106680</xdr:rowOff>
    </xdr:from>
    <xdr:to>
      <xdr:col>2</xdr:col>
      <xdr:colOff>127000</xdr:colOff>
      <xdr:row>66</xdr:row>
      <xdr:rowOff>36830</xdr:rowOff>
    </xdr:to>
    <xdr:sp macro="" textlink="">
      <xdr:nvSpPr>
        <xdr:cNvPr id="142" name="フローチャート : 判断 141"/>
        <xdr:cNvSpPr/>
      </xdr:nvSpPr>
      <xdr:spPr>
        <a:xfrm>
          <a:off x="1397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47007</xdr:rowOff>
    </xdr:from>
    <xdr:ext cx="762000" cy="259045"/>
    <xdr:sp macro="" textlink="">
      <xdr:nvSpPr>
        <xdr:cNvPr id="143" name="テキスト ボックス 142"/>
        <xdr:cNvSpPr txBox="1"/>
      </xdr:nvSpPr>
      <xdr:spPr>
        <a:xfrm>
          <a:off x="1066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135636</xdr:rowOff>
    </xdr:from>
    <xdr:to>
      <xdr:col>7</xdr:col>
      <xdr:colOff>203200</xdr:colOff>
      <xdr:row>66</xdr:row>
      <xdr:rowOff>65786</xdr:rowOff>
    </xdr:to>
    <xdr:sp macro="" textlink="">
      <xdr:nvSpPr>
        <xdr:cNvPr id="149" name="円/楕円 148"/>
        <xdr:cNvSpPr/>
      </xdr:nvSpPr>
      <xdr:spPr>
        <a:xfrm>
          <a:off x="49022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31513</xdr:rowOff>
    </xdr:from>
    <xdr:ext cx="762000" cy="259045"/>
    <xdr:sp macro="" textlink="">
      <xdr:nvSpPr>
        <xdr:cNvPr id="150" name="財政構造の弾力性該当値テキスト"/>
        <xdr:cNvSpPr txBox="1"/>
      </xdr:nvSpPr>
      <xdr:spPr>
        <a:xfrm>
          <a:off x="5041900" y="111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140462</xdr:rowOff>
    </xdr:from>
    <xdr:to>
      <xdr:col>6</xdr:col>
      <xdr:colOff>50800</xdr:colOff>
      <xdr:row>66</xdr:row>
      <xdr:rowOff>70612</xdr:rowOff>
    </xdr:to>
    <xdr:sp macro="" textlink="">
      <xdr:nvSpPr>
        <xdr:cNvPr id="151" name="円/楕円 150"/>
        <xdr:cNvSpPr/>
      </xdr:nvSpPr>
      <xdr:spPr>
        <a:xfrm>
          <a:off x="4064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55389</xdr:rowOff>
    </xdr:from>
    <xdr:ext cx="736600" cy="259045"/>
    <xdr:sp macro="" textlink="">
      <xdr:nvSpPr>
        <xdr:cNvPr id="152" name="テキスト ボックス 151"/>
        <xdr:cNvSpPr txBox="1"/>
      </xdr:nvSpPr>
      <xdr:spPr>
        <a:xfrm>
          <a:off x="3733800" y="1137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142748</xdr:rowOff>
    </xdr:from>
    <xdr:to>
      <xdr:col>4</xdr:col>
      <xdr:colOff>533400</xdr:colOff>
      <xdr:row>67</xdr:row>
      <xdr:rowOff>72898</xdr:rowOff>
    </xdr:to>
    <xdr:sp macro="" textlink="">
      <xdr:nvSpPr>
        <xdr:cNvPr id="153" name="円/楕円 152"/>
        <xdr:cNvSpPr/>
      </xdr:nvSpPr>
      <xdr:spPr>
        <a:xfrm>
          <a:off x="3175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57675</xdr:rowOff>
    </xdr:from>
    <xdr:ext cx="762000" cy="259045"/>
    <xdr:sp macro="" textlink="">
      <xdr:nvSpPr>
        <xdr:cNvPr id="154" name="テキスト ボックス 153"/>
        <xdr:cNvSpPr txBox="1"/>
      </xdr:nvSpPr>
      <xdr:spPr>
        <a:xfrm>
          <a:off x="2844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128270</xdr:rowOff>
    </xdr:from>
    <xdr:to>
      <xdr:col>3</xdr:col>
      <xdr:colOff>330200</xdr:colOff>
      <xdr:row>67</xdr:row>
      <xdr:rowOff>58420</xdr:rowOff>
    </xdr:to>
    <xdr:sp macro="" textlink="">
      <xdr:nvSpPr>
        <xdr:cNvPr id="155" name="円/楕円 154"/>
        <xdr:cNvSpPr/>
      </xdr:nvSpPr>
      <xdr:spPr>
        <a:xfrm>
          <a:off x="2286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43197</xdr:rowOff>
    </xdr:from>
    <xdr:ext cx="762000" cy="259045"/>
    <xdr:sp macro="" textlink="">
      <xdr:nvSpPr>
        <xdr:cNvPr id="156" name="テキスト ボックス 155"/>
        <xdr:cNvSpPr txBox="1"/>
      </xdr:nvSpPr>
      <xdr:spPr>
        <a:xfrm>
          <a:off x="1955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12446</xdr:rowOff>
    </xdr:from>
    <xdr:to>
      <xdr:col>2</xdr:col>
      <xdr:colOff>127000</xdr:colOff>
      <xdr:row>66</xdr:row>
      <xdr:rowOff>114046</xdr:rowOff>
    </xdr:to>
    <xdr:sp macro="" textlink="">
      <xdr:nvSpPr>
        <xdr:cNvPr id="157" name="円/楕円 156"/>
        <xdr:cNvSpPr/>
      </xdr:nvSpPr>
      <xdr:spPr>
        <a:xfrm>
          <a:off x="1397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98823</xdr:rowOff>
    </xdr:from>
    <xdr:ext cx="762000" cy="259045"/>
    <xdr:sp macro="" textlink="">
      <xdr:nvSpPr>
        <xdr:cNvPr id="158" name="テキスト ボックス 157"/>
        <xdr:cNvSpPr txBox="1"/>
      </xdr:nvSpPr>
      <xdr:spPr>
        <a:xfrm>
          <a:off x="1066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[110,399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前年度との比較では、人件費・物件費ともに増加となり、人件費・物件費等合計では、</a:t>
          </a:r>
          <a:r>
            <a:rPr kumimoji="1" lang="en-US" altLang="ja-JP" sz="1300">
              <a:latin typeface="ＭＳ Ｐゴシック"/>
            </a:rPr>
            <a:t>3,889</a:t>
          </a:r>
          <a:r>
            <a:rPr kumimoji="1" lang="ja-JP" altLang="en-US" sz="1300">
              <a:latin typeface="ＭＳ Ｐゴシック"/>
            </a:rPr>
            <a:t>円の増加である。</a:t>
          </a:r>
          <a:endParaRPr kumimoji="1" lang="en-US" altLang="ja-JP" sz="1300">
            <a:latin typeface="ＭＳ Ｐゴシック"/>
          </a:endParaRPr>
        </a:p>
        <a:p>
          <a:r>
            <a:rPr kumimoji="1" lang="ja-JP" altLang="en-US" sz="1300">
              <a:latin typeface="ＭＳ Ｐゴシック"/>
            </a:rPr>
            <a:t>人件費については、職員数は減となっているものの、給与改定等により増となっている。また、物件費等については、保育園の民間委託等により増となっている。</a:t>
          </a:r>
          <a:endParaRPr kumimoji="1" lang="en-US" altLang="ja-JP" sz="1300">
            <a:latin typeface="ＭＳ Ｐゴシック"/>
          </a:endParaRPr>
        </a:p>
        <a:p>
          <a:r>
            <a:rPr kumimoji="1" lang="ja-JP" altLang="en-US" sz="1300">
              <a:latin typeface="ＭＳ Ｐゴシック"/>
            </a:rPr>
            <a:t>今後も適正な支出と経費の削減に努める。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5024</xdr:rowOff>
    </xdr:from>
    <xdr:to>
      <xdr:col>7</xdr:col>
      <xdr:colOff>152400</xdr:colOff>
      <xdr:row>88</xdr:row>
      <xdr:rowOff>68968</xdr:rowOff>
    </xdr:to>
    <xdr:cxnSp macro="">
      <xdr:nvCxnSpPr>
        <xdr:cNvPr id="186" name="直線コネクタ 185"/>
        <xdr:cNvCxnSpPr/>
      </xdr:nvCxnSpPr>
      <xdr:spPr>
        <a:xfrm flipV="1">
          <a:off x="4953000" y="13892474"/>
          <a:ext cx="0" cy="12640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41045</xdr:rowOff>
    </xdr:from>
    <xdr:ext cx="762000" cy="259045"/>
    <xdr:sp macro="" textlink="">
      <xdr:nvSpPr>
        <xdr:cNvPr id="187" name="人件費・物件費等の状況最小値テキスト"/>
        <xdr:cNvSpPr txBox="1"/>
      </xdr:nvSpPr>
      <xdr:spPr>
        <a:xfrm>
          <a:off x="5041900" y="1512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364,291</a:t>
          </a:r>
          <a:endParaRPr kumimoji="1" lang="ja-JP" altLang="en-US" sz="1000" b="1">
            <a:latin typeface="ＭＳ Ｐゴシック"/>
          </a:endParaRPr>
        </a:p>
      </xdr:txBody>
    </xdr:sp>
    <xdr:clientData/>
  </xdr:oneCellAnchor>
  <xdr:twoCellAnchor>
    <xdr:from>
      <xdr:col>7</xdr:col>
      <xdr:colOff>63500</xdr:colOff>
      <xdr:row>88</xdr:row>
      <xdr:rowOff>68968</xdr:rowOff>
    </xdr:from>
    <xdr:to>
      <xdr:col>7</xdr:col>
      <xdr:colOff>241300</xdr:colOff>
      <xdr:row>88</xdr:row>
      <xdr:rowOff>68968</xdr:rowOff>
    </xdr:to>
    <xdr:cxnSp macro="">
      <xdr:nvCxnSpPr>
        <xdr:cNvPr id="188" name="直線コネクタ 187"/>
        <xdr:cNvCxnSpPr/>
      </xdr:nvCxnSpPr>
      <xdr:spPr>
        <a:xfrm>
          <a:off x="4864100" y="1515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91401</xdr:rowOff>
    </xdr:from>
    <xdr:ext cx="762000" cy="259045"/>
    <xdr:sp macro="" textlink="">
      <xdr:nvSpPr>
        <xdr:cNvPr id="189" name="人件費・物件費等の状況最大値テキスト"/>
        <xdr:cNvSpPr txBox="1"/>
      </xdr:nvSpPr>
      <xdr:spPr>
        <a:xfrm>
          <a:off x="5041900" y="1363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102,357</a:t>
          </a:r>
          <a:endParaRPr kumimoji="1" lang="ja-JP" altLang="en-US" sz="1000" b="1">
            <a:latin typeface="ＭＳ Ｐゴシック"/>
          </a:endParaRPr>
        </a:p>
      </xdr:txBody>
    </xdr:sp>
    <xdr:clientData/>
  </xdr:oneCellAnchor>
  <xdr:twoCellAnchor>
    <xdr:from>
      <xdr:col>7</xdr:col>
      <xdr:colOff>63500</xdr:colOff>
      <xdr:row>81</xdr:row>
      <xdr:rowOff>5024</xdr:rowOff>
    </xdr:from>
    <xdr:to>
      <xdr:col>7</xdr:col>
      <xdr:colOff>241300</xdr:colOff>
      <xdr:row>81</xdr:row>
      <xdr:rowOff>5024</xdr:rowOff>
    </xdr:to>
    <xdr:cxnSp macro="">
      <xdr:nvCxnSpPr>
        <xdr:cNvPr id="190" name="直線コネクタ 189"/>
        <xdr:cNvCxnSpPr/>
      </xdr:nvCxnSpPr>
      <xdr:spPr>
        <a:xfrm>
          <a:off x="4864100" y="13892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25067</xdr:rowOff>
    </xdr:from>
    <xdr:to>
      <xdr:col>7</xdr:col>
      <xdr:colOff>152400</xdr:colOff>
      <xdr:row>81</xdr:row>
      <xdr:rowOff>43836</xdr:rowOff>
    </xdr:to>
    <xdr:cxnSp macro="">
      <xdr:nvCxnSpPr>
        <xdr:cNvPr id="191" name="直線コネクタ 190"/>
        <xdr:cNvCxnSpPr/>
      </xdr:nvCxnSpPr>
      <xdr:spPr>
        <a:xfrm>
          <a:off x="4114800" y="13912517"/>
          <a:ext cx="838200" cy="1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30858</xdr:rowOff>
    </xdr:from>
    <xdr:ext cx="762000" cy="259045"/>
    <xdr:sp macro="" textlink="">
      <xdr:nvSpPr>
        <xdr:cNvPr id="192" name="人件費・物件費等の状況平均値テキスト"/>
        <xdr:cNvSpPr txBox="1"/>
      </xdr:nvSpPr>
      <xdr:spPr>
        <a:xfrm>
          <a:off x="5041900" y="13918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58781</xdr:rowOff>
    </xdr:from>
    <xdr:to>
      <xdr:col>7</xdr:col>
      <xdr:colOff>203200</xdr:colOff>
      <xdr:row>81</xdr:row>
      <xdr:rowOff>160381</xdr:rowOff>
    </xdr:to>
    <xdr:sp macro="" textlink="">
      <xdr:nvSpPr>
        <xdr:cNvPr id="193" name="フローチャート : 判断 192"/>
        <xdr:cNvSpPr/>
      </xdr:nvSpPr>
      <xdr:spPr>
        <a:xfrm>
          <a:off x="49022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25067</xdr:rowOff>
    </xdr:from>
    <xdr:to>
      <xdr:col>6</xdr:col>
      <xdr:colOff>0</xdr:colOff>
      <xdr:row>81</xdr:row>
      <xdr:rowOff>28885</xdr:rowOff>
    </xdr:to>
    <xdr:cxnSp macro="">
      <xdr:nvCxnSpPr>
        <xdr:cNvPr id="194" name="直線コネクタ 193"/>
        <xdr:cNvCxnSpPr/>
      </xdr:nvCxnSpPr>
      <xdr:spPr>
        <a:xfrm flipV="1">
          <a:off x="3225800" y="13912517"/>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44317</xdr:rowOff>
    </xdr:from>
    <xdr:to>
      <xdr:col>6</xdr:col>
      <xdr:colOff>50800</xdr:colOff>
      <xdr:row>81</xdr:row>
      <xdr:rowOff>145917</xdr:rowOff>
    </xdr:to>
    <xdr:sp macro="" textlink="">
      <xdr:nvSpPr>
        <xdr:cNvPr id="195" name="フローチャート : 判断 194"/>
        <xdr:cNvSpPr/>
      </xdr:nvSpPr>
      <xdr:spPr>
        <a:xfrm>
          <a:off x="4064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130694</xdr:rowOff>
    </xdr:from>
    <xdr:ext cx="736600" cy="259045"/>
    <xdr:sp macro="" textlink="">
      <xdr:nvSpPr>
        <xdr:cNvPr id="196" name="テキスト ボックス 195"/>
        <xdr:cNvSpPr txBox="1"/>
      </xdr:nvSpPr>
      <xdr:spPr>
        <a:xfrm>
          <a:off x="3733800" y="14018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28885</xdr:rowOff>
    </xdr:from>
    <xdr:to>
      <xdr:col>4</xdr:col>
      <xdr:colOff>482600</xdr:colOff>
      <xdr:row>81</xdr:row>
      <xdr:rowOff>43266</xdr:rowOff>
    </xdr:to>
    <xdr:cxnSp macro="">
      <xdr:nvCxnSpPr>
        <xdr:cNvPr id="197" name="直線コネクタ 196"/>
        <xdr:cNvCxnSpPr/>
      </xdr:nvCxnSpPr>
      <xdr:spPr>
        <a:xfrm flipV="1">
          <a:off x="2336800" y="13916335"/>
          <a:ext cx="889000" cy="1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46879</xdr:rowOff>
    </xdr:from>
    <xdr:to>
      <xdr:col>4</xdr:col>
      <xdr:colOff>533400</xdr:colOff>
      <xdr:row>81</xdr:row>
      <xdr:rowOff>148479</xdr:rowOff>
    </xdr:to>
    <xdr:sp macro="" textlink="">
      <xdr:nvSpPr>
        <xdr:cNvPr id="198" name="フローチャート : 判断 197"/>
        <xdr:cNvSpPr/>
      </xdr:nvSpPr>
      <xdr:spPr>
        <a:xfrm>
          <a:off x="3175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133256</xdr:rowOff>
    </xdr:from>
    <xdr:ext cx="762000" cy="259045"/>
    <xdr:sp macro="" textlink="">
      <xdr:nvSpPr>
        <xdr:cNvPr id="199" name="テキスト ボックス 198"/>
        <xdr:cNvSpPr txBox="1"/>
      </xdr:nvSpPr>
      <xdr:spPr>
        <a:xfrm>
          <a:off x="2844800" y="140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42866</xdr:rowOff>
    </xdr:from>
    <xdr:to>
      <xdr:col>3</xdr:col>
      <xdr:colOff>279400</xdr:colOff>
      <xdr:row>81</xdr:row>
      <xdr:rowOff>43266</xdr:rowOff>
    </xdr:to>
    <xdr:cxnSp macro="">
      <xdr:nvCxnSpPr>
        <xdr:cNvPr id="200" name="直線コネクタ 199"/>
        <xdr:cNvCxnSpPr/>
      </xdr:nvCxnSpPr>
      <xdr:spPr>
        <a:xfrm>
          <a:off x="1447800" y="13930316"/>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82645</xdr:rowOff>
    </xdr:from>
    <xdr:to>
      <xdr:col>3</xdr:col>
      <xdr:colOff>330200</xdr:colOff>
      <xdr:row>82</xdr:row>
      <xdr:rowOff>12795</xdr:rowOff>
    </xdr:to>
    <xdr:sp macro="" textlink="">
      <xdr:nvSpPr>
        <xdr:cNvPr id="201" name="フローチャート : 判断 200"/>
        <xdr:cNvSpPr/>
      </xdr:nvSpPr>
      <xdr:spPr>
        <a:xfrm>
          <a:off x="2286000" y="139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169022</xdr:rowOff>
    </xdr:from>
    <xdr:ext cx="762000" cy="259045"/>
    <xdr:sp macro="" textlink="">
      <xdr:nvSpPr>
        <xdr:cNvPr id="202" name="テキスト ボックス 201"/>
        <xdr:cNvSpPr txBox="1"/>
      </xdr:nvSpPr>
      <xdr:spPr>
        <a:xfrm>
          <a:off x="1955800" y="1405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76240</xdr:rowOff>
    </xdr:from>
    <xdr:to>
      <xdr:col>2</xdr:col>
      <xdr:colOff>127000</xdr:colOff>
      <xdr:row>82</xdr:row>
      <xdr:rowOff>6390</xdr:rowOff>
    </xdr:to>
    <xdr:sp macro="" textlink="">
      <xdr:nvSpPr>
        <xdr:cNvPr id="203" name="フローチャート : 判断 202"/>
        <xdr:cNvSpPr/>
      </xdr:nvSpPr>
      <xdr:spPr>
        <a:xfrm>
          <a:off x="1397000" y="139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162617</xdr:rowOff>
    </xdr:from>
    <xdr:ext cx="762000" cy="259045"/>
    <xdr:sp macro="" textlink="">
      <xdr:nvSpPr>
        <xdr:cNvPr id="204" name="テキスト ボックス 203"/>
        <xdr:cNvSpPr txBox="1"/>
      </xdr:nvSpPr>
      <xdr:spPr>
        <a:xfrm>
          <a:off x="1066800" y="1405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127,640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164486</xdr:rowOff>
    </xdr:from>
    <xdr:to>
      <xdr:col>7</xdr:col>
      <xdr:colOff>203200</xdr:colOff>
      <xdr:row>81</xdr:row>
      <xdr:rowOff>94636</xdr:rowOff>
    </xdr:to>
    <xdr:sp macro="" textlink="">
      <xdr:nvSpPr>
        <xdr:cNvPr id="210" name="円/楕円 209"/>
        <xdr:cNvSpPr/>
      </xdr:nvSpPr>
      <xdr:spPr>
        <a:xfrm>
          <a:off x="4902200" y="138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85763</xdr:rowOff>
    </xdr:from>
    <xdr:ext cx="762000" cy="259045"/>
    <xdr:sp macro="" textlink="">
      <xdr:nvSpPr>
        <xdr:cNvPr id="211" name="人件費・物件費等の状況該当値テキスト"/>
        <xdr:cNvSpPr txBox="1"/>
      </xdr:nvSpPr>
      <xdr:spPr>
        <a:xfrm>
          <a:off x="5041900" y="1380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110,399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145717</xdr:rowOff>
    </xdr:from>
    <xdr:to>
      <xdr:col>6</xdr:col>
      <xdr:colOff>50800</xdr:colOff>
      <xdr:row>81</xdr:row>
      <xdr:rowOff>75867</xdr:rowOff>
    </xdr:to>
    <xdr:sp macro="" textlink="">
      <xdr:nvSpPr>
        <xdr:cNvPr id="212" name="円/楕円 211"/>
        <xdr:cNvSpPr/>
      </xdr:nvSpPr>
      <xdr:spPr>
        <a:xfrm>
          <a:off x="4064000" y="138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86044</xdr:rowOff>
    </xdr:from>
    <xdr:ext cx="736600" cy="259045"/>
    <xdr:sp macro="" textlink="">
      <xdr:nvSpPr>
        <xdr:cNvPr id="213" name="テキスト ボックス 212"/>
        <xdr:cNvSpPr txBox="1"/>
      </xdr:nvSpPr>
      <xdr:spPr>
        <a:xfrm>
          <a:off x="3733800" y="13630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106,510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149535</xdr:rowOff>
    </xdr:from>
    <xdr:to>
      <xdr:col>4</xdr:col>
      <xdr:colOff>533400</xdr:colOff>
      <xdr:row>81</xdr:row>
      <xdr:rowOff>79685</xdr:rowOff>
    </xdr:to>
    <xdr:sp macro="" textlink="">
      <xdr:nvSpPr>
        <xdr:cNvPr id="214" name="円/楕円 213"/>
        <xdr:cNvSpPr/>
      </xdr:nvSpPr>
      <xdr:spPr>
        <a:xfrm>
          <a:off x="3175000" y="1386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89862</xdr:rowOff>
    </xdr:from>
    <xdr:ext cx="762000" cy="259045"/>
    <xdr:sp macro="" textlink="">
      <xdr:nvSpPr>
        <xdr:cNvPr id="215" name="テキスト ボックス 214"/>
        <xdr:cNvSpPr txBox="1"/>
      </xdr:nvSpPr>
      <xdr:spPr>
        <a:xfrm>
          <a:off x="2844800" y="1363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107,301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163916</xdr:rowOff>
    </xdr:from>
    <xdr:to>
      <xdr:col>3</xdr:col>
      <xdr:colOff>330200</xdr:colOff>
      <xdr:row>81</xdr:row>
      <xdr:rowOff>94066</xdr:rowOff>
    </xdr:to>
    <xdr:sp macro="" textlink="">
      <xdr:nvSpPr>
        <xdr:cNvPr id="216" name="円/楕円 215"/>
        <xdr:cNvSpPr/>
      </xdr:nvSpPr>
      <xdr:spPr>
        <a:xfrm>
          <a:off x="2286000" y="1387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104243</xdr:rowOff>
    </xdr:from>
    <xdr:ext cx="762000" cy="259045"/>
    <xdr:sp macro="" textlink="">
      <xdr:nvSpPr>
        <xdr:cNvPr id="217" name="テキスト ボックス 216"/>
        <xdr:cNvSpPr txBox="1"/>
      </xdr:nvSpPr>
      <xdr:spPr>
        <a:xfrm>
          <a:off x="1955800" y="1364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110,281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163516</xdr:rowOff>
    </xdr:from>
    <xdr:to>
      <xdr:col>2</xdr:col>
      <xdr:colOff>127000</xdr:colOff>
      <xdr:row>81</xdr:row>
      <xdr:rowOff>93666</xdr:rowOff>
    </xdr:to>
    <xdr:sp macro="" textlink="">
      <xdr:nvSpPr>
        <xdr:cNvPr id="218" name="円/楕円 217"/>
        <xdr:cNvSpPr/>
      </xdr:nvSpPr>
      <xdr:spPr>
        <a:xfrm>
          <a:off x="1397000" y="1387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103843</xdr:rowOff>
    </xdr:from>
    <xdr:ext cx="762000" cy="259045"/>
    <xdr:sp macro="" textlink="">
      <xdr:nvSpPr>
        <xdr:cNvPr id="219" name="テキスト ボックス 218"/>
        <xdr:cNvSpPr txBox="1"/>
      </xdr:nvSpPr>
      <xdr:spPr>
        <a:xfrm>
          <a:off x="1066800" y="1364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ラスパイレス指数は、前年度比</a:t>
          </a:r>
          <a:r>
            <a:rPr kumimoji="1" lang="en-US" altLang="ja-JP" sz="1300">
              <a:latin typeface="ＭＳ Ｐゴシック"/>
            </a:rPr>
            <a:t>1.7</a:t>
          </a:r>
          <a:r>
            <a:rPr kumimoji="1" lang="ja-JP" altLang="en-US" sz="1300">
              <a:latin typeface="ＭＳ Ｐゴシック"/>
            </a:rPr>
            <a:t>ポイント減少している。主な理由は、地域手当の支給率変更に伴う給料月額の引き下げによるものである。今後も、一層の給与の適正化に取り組んでいく。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82</xdr:row>
      <xdr:rowOff>97971</xdr:rowOff>
    </xdr:to>
    <xdr:cxnSp macro="">
      <xdr:nvCxnSpPr>
        <xdr:cNvPr id="250" name="直線コネクタ 249"/>
        <xdr:cNvCxnSpPr/>
      </xdr:nvCxnSpPr>
      <xdr:spPr>
        <a:xfrm flipV="1">
          <a:off x="17018000" y="13881100"/>
          <a:ext cx="0" cy="275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70048</xdr:rowOff>
    </xdr:from>
    <xdr:ext cx="762000" cy="259045"/>
    <xdr:sp macro="" textlink="">
      <xdr:nvSpPr>
        <xdr:cNvPr id="251" name="給与水準   （国との比較）最小値テキスト"/>
        <xdr:cNvSpPr txBox="1"/>
      </xdr:nvSpPr>
      <xdr:spPr>
        <a:xfrm>
          <a:off x="17106900" y="141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82</xdr:row>
      <xdr:rowOff>97971</xdr:rowOff>
    </xdr:from>
    <xdr:to>
      <xdr:col>24</xdr:col>
      <xdr:colOff>647700</xdr:colOff>
      <xdr:row>82</xdr:row>
      <xdr:rowOff>97971</xdr:rowOff>
    </xdr:to>
    <xdr:cxnSp macro="">
      <xdr:nvCxnSpPr>
        <xdr:cNvPr id="252" name="直線コネクタ 251"/>
        <xdr:cNvCxnSpPr/>
      </xdr:nvCxnSpPr>
      <xdr:spPr>
        <a:xfrm>
          <a:off x="16929100" y="1415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52009</xdr:rowOff>
    </xdr:from>
    <xdr:to>
      <xdr:col>24</xdr:col>
      <xdr:colOff>558800</xdr:colOff>
      <xdr:row>83</xdr:row>
      <xdr:rowOff>75898</xdr:rowOff>
    </xdr:to>
    <xdr:cxnSp macro="">
      <xdr:nvCxnSpPr>
        <xdr:cNvPr id="255" name="直線コネクタ 254"/>
        <xdr:cNvCxnSpPr/>
      </xdr:nvCxnSpPr>
      <xdr:spPr>
        <a:xfrm flipV="1">
          <a:off x="16179800" y="14110909"/>
          <a:ext cx="8382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85772</xdr:rowOff>
    </xdr:from>
    <xdr:ext cx="762000" cy="259045"/>
    <xdr:sp macro="" textlink="">
      <xdr:nvSpPr>
        <xdr:cNvPr id="256" name="給与水準   （国との比較）平均値テキスト"/>
        <xdr:cNvSpPr txBox="1"/>
      </xdr:nvSpPr>
      <xdr:spPr>
        <a:xfrm>
          <a:off x="17106900" y="13801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69245</xdr:rowOff>
    </xdr:from>
    <xdr:to>
      <xdr:col>24</xdr:col>
      <xdr:colOff>609600</xdr:colOff>
      <xdr:row>81</xdr:row>
      <xdr:rowOff>170845</xdr:rowOff>
    </xdr:to>
    <xdr:sp macro="" textlink="">
      <xdr:nvSpPr>
        <xdr:cNvPr id="257" name="フローチャート : 判断 256"/>
        <xdr:cNvSpPr/>
      </xdr:nvSpPr>
      <xdr:spPr>
        <a:xfrm>
          <a:off x="16967200" y="1395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89</xdr:row>
      <xdr:rowOff>23888</xdr:rowOff>
    </xdr:to>
    <xdr:cxnSp macro="">
      <xdr:nvCxnSpPr>
        <xdr:cNvPr id="258" name="直線コネクタ 257"/>
        <xdr:cNvCxnSpPr/>
      </xdr:nvCxnSpPr>
      <xdr:spPr>
        <a:xfrm flipV="1">
          <a:off x="15290800" y="14306248"/>
          <a:ext cx="889000" cy="97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58662</xdr:rowOff>
    </xdr:from>
    <xdr:to>
      <xdr:col>23</xdr:col>
      <xdr:colOff>457200</xdr:colOff>
      <xdr:row>82</xdr:row>
      <xdr:rowOff>160262</xdr:rowOff>
    </xdr:to>
    <xdr:sp macro="" textlink="">
      <xdr:nvSpPr>
        <xdr:cNvPr id="259" name="フローチャート : 判断 258"/>
        <xdr:cNvSpPr/>
      </xdr:nvSpPr>
      <xdr:spPr>
        <a:xfrm>
          <a:off x="16129000" y="141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170439</xdr:rowOff>
    </xdr:from>
    <xdr:ext cx="736600" cy="259045"/>
    <xdr:sp macro="" textlink="">
      <xdr:nvSpPr>
        <xdr:cNvPr id="260" name="テキスト ボックス 259"/>
        <xdr:cNvSpPr txBox="1"/>
      </xdr:nvSpPr>
      <xdr:spPr>
        <a:xfrm>
          <a:off x="15798800" y="1388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68943</xdr:rowOff>
    </xdr:from>
    <xdr:to>
      <xdr:col>22</xdr:col>
      <xdr:colOff>203200</xdr:colOff>
      <xdr:row>89</xdr:row>
      <xdr:rowOff>23888</xdr:rowOff>
    </xdr:to>
    <xdr:cxnSp macro="">
      <xdr:nvCxnSpPr>
        <xdr:cNvPr id="261" name="直線コネクタ 260"/>
        <xdr:cNvCxnSpPr/>
      </xdr:nvCxnSpPr>
      <xdr:spPr>
        <a:xfrm>
          <a:off x="14401800" y="151565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6652</xdr:rowOff>
    </xdr:from>
    <xdr:to>
      <xdr:col>22</xdr:col>
      <xdr:colOff>254000</xdr:colOff>
      <xdr:row>88</xdr:row>
      <xdr:rowOff>108252</xdr:rowOff>
    </xdr:to>
    <xdr:sp macro="" textlink="">
      <xdr:nvSpPr>
        <xdr:cNvPr id="262" name="フローチャート : 判断 261"/>
        <xdr:cNvSpPr/>
      </xdr:nvSpPr>
      <xdr:spPr>
        <a:xfrm>
          <a:off x="15240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118429</xdr:rowOff>
    </xdr:from>
    <xdr:ext cx="762000" cy="259045"/>
    <xdr:sp macro="" textlink="">
      <xdr:nvSpPr>
        <xdr:cNvPr id="263" name="テキスト ボックス 262"/>
        <xdr:cNvSpPr txBox="1"/>
      </xdr:nvSpPr>
      <xdr:spPr>
        <a:xfrm>
          <a:off x="14909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120952</xdr:rowOff>
    </xdr:from>
    <xdr:to>
      <xdr:col>21</xdr:col>
      <xdr:colOff>0</xdr:colOff>
      <xdr:row>88</xdr:row>
      <xdr:rowOff>68943</xdr:rowOff>
    </xdr:to>
    <xdr:cxnSp macro="">
      <xdr:nvCxnSpPr>
        <xdr:cNvPr id="264" name="直線コネクタ 263"/>
        <xdr:cNvCxnSpPr/>
      </xdr:nvCxnSpPr>
      <xdr:spPr>
        <a:xfrm>
          <a:off x="13512800" y="14179852"/>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6652</xdr:rowOff>
    </xdr:from>
    <xdr:to>
      <xdr:col>21</xdr:col>
      <xdr:colOff>50800</xdr:colOff>
      <xdr:row>88</xdr:row>
      <xdr:rowOff>108252</xdr:rowOff>
    </xdr:to>
    <xdr:sp macro="" textlink="">
      <xdr:nvSpPr>
        <xdr:cNvPr id="265" name="フローチャート : 判断 264"/>
        <xdr:cNvSpPr/>
      </xdr:nvSpPr>
      <xdr:spPr>
        <a:xfrm>
          <a:off x="14351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118429</xdr:rowOff>
    </xdr:from>
    <xdr:ext cx="762000" cy="259045"/>
    <xdr:sp macro="" textlink="">
      <xdr:nvSpPr>
        <xdr:cNvPr id="266" name="テキスト ボックス 265"/>
        <xdr:cNvSpPr txBox="1"/>
      </xdr:nvSpPr>
      <xdr:spPr>
        <a:xfrm>
          <a:off x="14020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67" name="フローチャート : 判断 266"/>
        <xdr:cNvSpPr/>
      </xdr:nvSpPr>
      <xdr:spPr>
        <a:xfrm>
          <a:off x="13462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8061</xdr:rowOff>
    </xdr:from>
    <xdr:ext cx="762000" cy="259045"/>
    <xdr:sp macro="" textlink="">
      <xdr:nvSpPr>
        <xdr:cNvPr id="268" name="テキスト ボックス 267"/>
        <xdr:cNvSpPr txBox="1"/>
      </xdr:nvSpPr>
      <xdr:spPr>
        <a:xfrm>
          <a:off x="131318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1209</xdr:rowOff>
    </xdr:from>
    <xdr:to>
      <xdr:col>24</xdr:col>
      <xdr:colOff>609600</xdr:colOff>
      <xdr:row>82</xdr:row>
      <xdr:rowOff>102809</xdr:rowOff>
    </xdr:to>
    <xdr:sp macro="" textlink="">
      <xdr:nvSpPr>
        <xdr:cNvPr id="274" name="円/楕円 273"/>
        <xdr:cNvSpPr/>
      </xdr:nvSpPr>
      <xdr:spPr>
        <a:xfrm>
          <a:off x="169672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68536</xdr:rowOff>
    </xdr:from>
    <xdr:ext cx="762000" cy="259045"/>
    <xdr:sp macro="" textlink="">
      <xdr:nvSpPr>
        <xdr:cNvPr id="275" name="給与水準   （国との比較）該当値テキスト"/>
        <xdr:cNvSpPr txBox="1"/>
      </xdr:nvSpPr>
      <xdr:spPr>
        <a:xfrm>
          <a:off x="17106900" y="1395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25098</xdr:rowOff>
    </xdr:from>
    <xdr:to>
      <xdr:col>23</xdr:col>
      <xdr:colOff>457200</xdr:colOff>
      <xdr:row>83</xdr:row>
      <xdr:rowOff>126698</xdr:rowOff>
    </xdr:to>
    <xdr:sp macro="" textlink="">
      <xdr:nvSpPr>
        <xdr:cNvPr id="276" name="円/楕円 275"/>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111475</xdr:rowOff>
    </xdr:from>
    <xdr:ext cx="736600" cy="259045"/>
    <xdr:sp macro="" textlink="">
      <xdr:nvSpPr>
        <xdr:cNvPr id="277" name="テキスト ボックス 276"/>
        <xdr:cNvSpPr txBox="1"/>
      </xdr:nvSpPr>
      <xdr:spPr>
        <a:xfrm>
          <a:off x="15798800" y="1434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144538</xdr:rowOff>
    </xdr:from>
    <xdr:to>
      <xdr:col>22</xdr:col>
      <xdr:colOff>254000</xdr:colOff>
      <xdr:row>89</xdr:row>
      <xdr:rowOff>74688</xdr:rowOff>
    </xdr:to>
    <xdr:sp macro="" textlink="">
      <xdr:nvSpPr>
        <xdr:cNvPr id="278" name="円/楕円 277"/>
        <xdr:cNvSpPr/>
      </xdr:nvSpPr>
      <xdr:spPr>
        <a:xfrm>
          <a:off x="15240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59465</xdr:rowOff>
    </xdr:from>
    <xdr:ext cx="762000" cy="259045"/>
    <xdr:sp macro="" textlink="">
      <xdr:nvSpPr>
        <xdr:cNvPr id="279" name="テキスト ボックス 278"/>
        <xdr:cNvSpPr txBox="1"/>
      </xdr:nvSpPr>
      <xdr:spPr>
        <a:xfrm>
          <a:off x="14909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18143</xdr:rowOff>
    </xdr:from>
    <xdr:to>
      <xdr:col>21</xdr:col>
      <xdr:colOff>50800</xdr:colOff>
      <xdr:row>88</xdr:row>
      <xdr:rowOff>119743</xdr:rowOff>
    </xdr:to>
    <xdr:sp macro="" textlink="">
      <xdr:nvSpPr>
        <xdr:cNvPr id="280" name="円/楕円 279"/>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104520</xdr:rowOff>
    </xdr:from>
    <xdr:ext cx="762000" cy="259045"/>
    <xdr:sp macro="" textlink="">
      <xdr:nvSpPr>
        <xdr:cNvPr id="281" name="テキスト ボックス 280"/>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70152</xdr:rowOff>
    </xdr:from>
    <xdr:to>
      <xdr:col>19</xdr:col>
      <xdr:colOff>533400</xdr:colOff>
      <xdr:row>83</xdr:row>
      <xdr:rowOff>302</xdr:rowOff>
    </xdr:to>
    <xdr:sp macro="" textlink="">
      <xdr:nvSpPr>
        <xdr:cNvPr id="282" name="円/楕円 281"/>
        <xdr:cNvSpPr/>
      </xdr:nvSpPr>
      <xdr:spPr>
        <a:xfrm>
          <a:off x="13462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10479</xdr:rowOff>
    </xdr:from>
    <xdr:ext cx="762000" cy="259045"/>
    <xdr:sp macro="" textlink="">
      <xdr:nvSpPr>
        <xdr:cNvPr id="283" name="テキスト ボックス 282"/>
        <xdr:cNvSpPr txBox="1"/>
      </xdr:nvSpPr>
      <xdr:spPr>
        <a:xfrm>
          <a:off x="13131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人口千人当たり職員数は、前年度比</a:t>
          </a:r>
          <a:r>
            <a:rPr kumimoji="1" lang="en-US" altLang="ja-JP" sz="1300">
              <a:latin typeface="ＭＳ Ｐゴシック"/>
            </a:rPr>
            <a:t>0.1</a:t>
          </a:r>
          <a:r>
            <a:rPr kumimoji="1" lang="ja-JP" altLang="en-US" sz="1300">
              <a:latin typeface="ＭＳ Ｐゴシック"/>
            </a:rPr>
            <a:t>人減少している。練馬区行政改革推進プランに基づき、職員削減を行った結果による。今後も住民サービスを低下させることなく、適正な定員管理に努めていく。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26791</xdr:rowOff>
    </xdr:from>
    <xdr:to>
      <xdr:col>24</xdr:col>
      <xdr:colOff>558800</xdr:colOff>
      <xdr:row>67</xdr:row>
      <xdr:rowOff>158145</xdr:rowOff>
    </xdr:to>
    <xdr:cxnSp macro="">
      <xdr:nvCxnSpPr>
        <xdr:cNvPr id="315" name="直線コネクタ 314"/>
        <xdr:cNvCxnSpPr/>
      </xdr:nvCxnSpPr>
      <xdr:spPr>
        <a:xfrm flipV="1">
          <a:off x="17018000" y="10142341"/>
          <a:ext cx="0" cy="15029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130222</xdr:rowOff>
    </xdr:from>
    <xdr:ext cx="762000" cy="259045"/>
    <xdr:sp macro="" textlink="">
      <xdr:nvSpPr>
        <xdr:cNvPr id="316" name="定員管理の状況最小値テキスト"/>
        <xdr:cNvSpPr txBox="1"/>
      </xdr:nvSpPr>
      <xdr:spPr>
        <a:xfrm>
          <a:off x="17106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17.90</a:t>
          </a:r>
          <a:endParaRPr kumimoji="1" lang="ja-JP" altLang="en-US" sz="1000" b="1">
            <a:latin typeface="ＭＳ Ｐゴシック"/>
          </a:endParaRPr>
        </a:p>
      </xdr:txBody>
    </xdr:sp>
    <xdr:clientData/>
  </xdr:oneCellAnchor>
  <xdr:twoCellAnchor>
    <xdr:from>
      <xdr:col>24</xdr:col>
      <xdr:colOff>469900</xdr:colOff>
      <xdr:row>67</xdr:row>
      <xdr:rowOff>158145</xdr:rowOff>
    </xdr:from>
    <xdr:to>
      <xdr:col>24</xdr:col>
      <xdr:colOff>647700</xdr:colOff>
      <xdr:row>67</xdr:row>
      <xdr:rowOff>158145</xdr:rowOff>
    </xdr:to>
    <xdr:cxnSp macro="">
      <xdr:nvCxnSpPr>
        <xdr:cNvPr id="317" name="直線コネクタ 316"/>
        <xdr:cNvCxnSpPr/>
      </xdr:nvCxnSpPr>
      <xdr:spPr>
        <a:xfrm>
          <a:off x="16929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113168</xdr:rowOff>
    </xdr:from>
    <xdr:ext cx="762000" cy="259045"/>
    <xdr:sp macro="" textlink="">
      <xdr:nvSpPr>
        <xdr:cNvPr id="318" name="定員管理の状況最大値テキスト"/>
        <xdr:cNvSpPr txBox="1"/>
      </xdr:nvSpPr>
      <xdr:spPr>
        <a:xfrm>
          <a:off x="17106900" y="988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24</xdr:col>
      <xdr:colOff>469900</xdr:colOff>
      <xdr:row>59</xdr:row>
      <xdr:rowOff>26791</xdr:rowOff>
    </xdr:from>
    <xdr:to>
      <xdr:col>24</xdr:col>
      <xdr:colOff>647700</xdr:colOff>
      <xdr:row>59</xdr:row>
      <xdr:rowOff>26791</xdr:rowOff>
    </xdr:to>
    <xdr:cxnSp macro="">
      <xdr:nvCxnSpPr>
        <xdr:cNvPr id="319" name="直線コネクタ 318"/>
        <xdr:cNvCxnSpPr/>
      </xdr:nvCxnSpPr>
      <xdr:spPr>
        <a:xfrm>
          <a:off x="16929100" y="1014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155484</xdr:rowOff>
    </xdr:from>
    <xdr:to>
      <xdr:col>24</xdr:col>
      <xdr:colOff>558800</xdr:colOff>
      <xdr:row>59</xdr:row>
      <xdr:rowOff>166975</xdr:rowOff>
    </xdr:to>
    <xdr:cxnSp macro="">
      <xdr:nvCxnSpPr>
        <xdr:cNvPr id="320" name="直線コネクタ 319"/>
        <xdr:cNvCxnSpPr/>
      </xdr:nvCxnSpPr>
      <xdr:spPr>
        <a:xfrm flipV="1">
          <a:off x="16179800" y="1027103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122723</xdr:rowOff>
    </xdr:from>
    <xdr:ext cx="762000" cy="259045"/>
    <xdr:sp macro="" textlink="">
      <xdr:nvSpPr>
        <xdr:cNvPr id="321" name="定員管理の状況平均値テキスト"/>
        <xdr:cNvSpPr txBox="1"/>
      </xdr:nvSpPr>
      <xdr:spPr>
        <a:xfrm>
          <a:off x="17106900" y="1023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150646</xdr:rowOff>
    </xdr:from>
    <xdr:to>
      <xdr:col>24</xdr:col>
      <xdr:colOff>609600</xdr:colOff>
      <xdr:row>60</xdr:row>
      <xdr:rowOff>80796</xdr:rowOff>
    </xdr:to>
    <xdr:sp macro="" textlink="">
      <xdr:nvSpPr>
        <xdr:cNvPr id="322" name="フローチャート : 判断 321"/>
        <xdr:cNvSpPr/>
      </xdr:nvSpPr>
      <xdr:spPr>
        <a:xfrm>
          <a:off x="169672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166975</xdr:rowOff>
    </xdr:from>
    <xdr:to>
      <xdr:col>23</xdr:col>
      <xdr:colOff>406400</xdr:colOff>
      <xdr:row>59</xdr:row>
      <xdr:rowOff>169273</xdr:rowOff>
    </xdr:to>
    <xdr:cxnSp macro="">
      <xdr:nvCxnSpPr>
        <xdr:cNvPr id="323" name="直線コネクタ 322"/>
        <xdr:cNvCxnSpPr/>
      </xdr:nvCxnSpPr>
      <xdr:spPr>
        <a:xfrm flipV="1">
          <a:off x="15290800" y="1028252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163285</xdr:rowOff>
    </xdr:from>
    <xdr:to>
      <xdr:col>23</xdr:col>
      <xdr:colOff>457200</xdr:colOff>
      <xdr:row>60</xdr:row>
      <xdr:rowOff>93435</xdr:rowOff>
    </xdr:to>
    <xdr:sp macro="" textlink="">
      <xdr:nvSpPr>
        <xdr:cNvPr id="324" name="フローチャート : 判断 323"/>
        <xdr:cNvSpPr/>
      </xdr:nvSpPr>
      <xdr:spPr>
        <a:xfrm>
          <a:off x="16129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78212</xdr:rowOff>
    </xdr:from>
    <xdr:ext cx="736600" cy="259045"/>
    <xdr:sp macro="" textlink="">
      <xdr:nvSpPr>
        <xdr:cNvPr id="325" name="テキスト ボックス 324"/>
        <xdr:cNvSpPr txBox="1"/>
      </xdr:nvSpPr>
      <xdr:spPr>
        <a:xfrm>
          <a:off x="15798800" y="10365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169273</xdr:rowOff>
    </xdr:from>
    <xdr:to>
      <xdr:col>22</xdr:col>
      <xdr:colOff>203200</xdr:colOff>
      <xdr:row>60</xdr:row>
      <xdr:rowOff>23102</xdr:rowOff>
    </xdr:to>
    <xdr:cxnSp macro="">
      <xdr:nvCxnSpPr>
        <xdr:cNvPr id="326" name="直線コネクタ 325"/>
        <xdr:cNvCxnSpPr/>
      </xdr:nvCxnSpPr>
      <xdr:spPr>
        <a:xfrm flipV="1">
          <a:off x="14401800" y="10284823"/>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7" name="フローチャート : 判断 326"/>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85107</xdr:rowOff>
    </xdr:from>
    <xdr:ext cx="762000" cy="259045"/>
    <xdr:sp macro="" textlink="">
      <xdr:nvSpPr>
        <xdr:cNvPr id="328" name="テキスト ボックス 327"/>
        <xdr:cNvSpPr txBox="1"/>
      </xdr:nvSpPr>
      <xdr:spPr>
        <a:xfrm>
          <a:off x="14909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23102</xdr:rowOff>
    </xdr:from>
    <xdr:to>
      <xdr:col>21</xdr:col>
      <xdr:colOff>0</xdr:colOff>
      <xdr:row>60</xdr:row>
      <xdr:rowOff>44934</xdr:rowOff>
    </xdr:to>
    <xdr:cxnSp macro="">
      <xdr:nvCxnSpPr>
        <xdr:cNvPr id="329" name="直線コネクタ 328"/>
        <xdr:cNvCxnSpPr/>
      </xdr:nvCxnSpPr>
      <xdr:spPr>
        <a:xfrm flipV="1">
          <a:off x="13512800" y="10310102"/>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42394</xdr:rowOff>
    </xdr:from>
    <xdr:to>
      <xdr:col>21</xdr:col>
      <xdr:colOff>50800</xdr:colOff>
      <xdr:row>60</xdr:row>
      <xdr:rowOff>143994</xdr:rowOff>
    </xdr:to>
    <xdr:sp macro="" textlink="">
      <xdr:nvSpPr>
        <xdr:cNvPr id="330" name="フローチャート : 判断 329"/>
        <xdr:cNvSpPr/>
      </xdr:nvSpPr>
      <xdr:spPr>
        <a:xfrm>
          <a:off x="14351000" y="1032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128771</xdr:rowOff>
    </xdr:from>
    <xdr:ext cx="762000" cy="259045"/>
    <xdr:sp macro="" textlink="">
      <xdr:nvSpPr>
        <xdr:cNvPr id="331" name="テキスト ボックス 330"/>
        <xdr:cNvSpPr txBox="1"/>
      </xdr:nvSpPr>
      <xdr:spPr>
        <a:xfrm>
          <a:off x="14020800" y="1041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50437</xdr:rowOff>
    </xdr:from>
    <xdr:to>
      <xdr:col>19</xdr:col>
      <xdr:colOff>533400</xdr:colOff>
      <xdr:row>60</xdr:row>
      <xdr:rowOff>152037</xdr:rowOff>
    </xdr:to>
    <xdr:sp macro="" textlink="">
      <xdr:nvSpPr>
        <xdr:cNvPr id="332" name="フローチャート : 判断 331"/>
        <xdr:cNvSpPr/>
      </xdr:nvSpPr>
      <xdr:spPr>
        <a:xfrm>
          <a:off x="134620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136814</xdr:rowOff>
    </xdr:from>
    <xdr:ext cx="762000" cy="259045"/>
    <xdr:sp macro="" textlink="">
      <xdr:nvSpPr>
        <xdr:cNvPr id="333" name="テキスト ボックス 332"/>
        <xdr:cNvSpPr txBox="1"/>
      </xdr:nvSpPr>
      <xdr:spPr>
        <a:xfrm>
          <a:off x="131318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104684</xdr:rowOff>
    </xdr:from>
    <xdr:to>
      <xdr:col>24</xdr:col>
      <xdr:colOff>609600</xdr:colOff>
      <xdr:row>60</xdr:row>
      <xdr:rowOff>34834</xdr:rowOff>
    </xdr:to>
    <xdr:sp macro="" textlink="">
      <xdr:nvSpPr>
        <xdr:cNvPr id="339" name="円/楕円 338"/>
        <xdr:cNvSpPr/>
      </xdr:nvSpPr>
      <xdr:spPr>
        <a:xfrm>
          <a:off x="16967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121211</xdr:rowOff>
    </xdr:from>
    <xdr:ext cx="762000" cy="259045"/>
    <xdr:sp macro="" textlink="">
      <xdr:nvSpPr>
        <xdr:cNvPr id="340" name="定員管理の状況該当値テキスト"/>
        <xdr:cNvSpPr txBox="1"/>
      </xdr:nvSpPr>
      <xdr:spPr>
        <a:xfrm>
          <a:off x="17106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116175</xdr:rowOff>
    </xdr:from>
    <xdr:to>
      <xdr:col>23</xdr:col>
      <xdr:colOff>457200</xdr:colOff>
      <xdr:row>60</xdr:row>
      <xdr:rowOff>46325</xdr:rowOff>
    </xdr:to>
    <xdr:sp macro="" textlink="">
      <xdr:nvSpPr>
        <xdr:cNvPr id="341" name="円/楕円 340"/>
        <xdr:cNvSpPr/>
      </xdr:nvSpPr>
      <xdr:spPr>
        <a:xfrm>
          <a:off x="16129000" y="102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56502</xdr:rowOff>
    </xdr:from>
    <xdr:ext cx="736600" cy="259045"/>
    <xdr:sp macro="" textlink="">
      <xdr:nvSpPr>
        <xdr:cNvPr id="342" name="テキスト ボックス 341"/>
        <xdr:cNvSpPr txBox="1"/>
      </xdr:nvSpPr>
      <xdr:spPr>
        <a:xfrm>
          <a:off x="15798800" y="1000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118473</xdr:rowOff>
    </xdr:from>
    <xdr:to>
      <xdr:col>22</xdr:col>
      <xdr:colOff>254000</xdr:colOff>
      <xdr:row>60</xdr:row>
      <xdr:rowOff>48623</xdr:rowOff>
    </xdr:to>
    <xdr:sp macro="" textlink="">
      <xdr:nvSpPr>
        <xdr:cNvPr id="343" name="円/楕円 342"/>
        <xdr:cNvSpPr/>
      </xdr:nvSpPr>
      <xdr:spPr>
        <a:xfrm>
          <a:off x="15240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58800</xdr:rowOff>
    </xdr:from>
    <xdr:ext cx="762000" cy="259045"/>
    <xdr:sp macro="" textlink="">
      <xdr:nvSpPr>
        <xdr:cNvPr id="344" name="テキスト ボックス 343"/>
        <xdr:cNvSpPr txBox="1"/>
      </xdr:nvSpPr>
      <xdr:spPr>
        <a:xfrm>
          <a:off x="14909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143752</xdr:rowOff>
    </xdr:from>
    <xdr:to>
      <xdr:col>21</xdr:col>
      <xdr:colOff>50800</xdr:colOff>
      <xdr:row>60</xdr:row>
      <xdr:rowOff>73902</xdr:rowOff>
    </xdr:to>
    <xdr:sp macro="" textlink="">
      <xdr:nvSpPr>
        <xdr:cNvPr id="345" name="円/楕円 344"/>
        <xdr:cNvSpPr/>
      </xdr:nvSpPr>
      <xdr:spPr>
        <a:xfrm>
          <a:off x="14351000" y="102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84079</xdr:rowOff>
    </xdr:from>
    <xdr:ext cx="762000" cy="259045"/>
    <xdr:sp macro="" textlink="">
      <xdr:nvSpPr>
        <xdr:cNvPr id="346" name="テキスト ボックス 345"/>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165584</xdr:rowOff>
    </xdr:from>
    <xdr:to>
      <xdr:col>19</xdr:col>
      <xdr:colOff>533400</xdr:colOff>
      <xdr:row>60</xdr:row>
      <xdr:rowOff>95734</xdr:rowOff>
    </xdr:to>
    <xdr:sp macro="" textlink="">
      <xdr:nvSpPr>
        <xdr:cNvPr id="347" name="円/楕円 346"/>
        <xdr:cNvSpPr/>
      </xdr:nvSpPr>
      <xdr:spPr>
        <a:xfrm>
          <a:off x="134620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105911</xdr:rowOff>
    </xdr:from>
    <xdr:ext cx="762000" cy="259045"/>
    <xdr:sp macro="" textlink="">
      <xdr:nvSpPr>
        <xdr:cNvPr id="348" name="テキスト ボックス 347"/>
        <xdr:cNvSpPr txBox="1"/>
      </xdr:nvSpPr>
      <xdr:spPr>
        <a:xfrm>
          <a:off x="13131800" y="10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地方債発行の抑制と着実な公債償還により地方債現在高は減少傾向であり、平成</a:t>
          </a:r>
          <a:r>
            <a:rPr kumimoji="1" lang="en-US" altLang="ja-JP" sz="1300">
              <a:latin typeface="ＭＳ Ｐゴシック"/>
            </a:rPr>
            <a:t>3</a:t>
          </a:r>
          <a:r>
            <a:rPr kumimoji="1" lang="ja-JP" altLang="en-US" sz="1300">
              <a:latin typeface="ＭＳ Ｐゴシック"/>
            </a:rPr>
            <a:t>年度発行の学校用地等に係る償還が終了したことにより、地方債元利償還金も</a:t>
          </a:r>
          <a:r>
            <a:rPr kumimoji="1" lang="en-US" altLang="ja-JP" sz="1300">
              <a:latin typeface="ＭＳ Ｐゴシック"/>
            </a:rPr>
            <a:t>26.9</a:t>
          </a:r>
          <a:r>
            <a:rPr kumimoji="1" lang="ja-JP" altLang="en-US" sz="1300">
              <a:latin typeface="ＭＳ Ｐゴシック"/>
            </a:rPr>
            <a:t>億円減少し、実質公債費比率も</a:t>
          </a:r>
          <a:r>
            <a:rPr kumimoji="1" lang="en-US" altLang="ja-JP" sz="1300">
              <a:latin typeface="ＭＳ Ｐゴシック"/>
            </a:rPr>
            <a:t>1.0</a:t>
          </a:r>
          <a:r>
            <a:rPr kumimoji="1" lang="ja-JP" altLang="en-US" sz="1300">
              <a:latin typeface="ＭＳ Ｐゴシック"/>
            </a:rPr>
            <a:t>ポイント減となった。</a:t>
          </a:r>
          <a:endParaRPr kumimoji="1" lang="en-US" altLang="ja-JP" sz="1300">
            <a:latin typeface="ＭＳ Ｐゴシック"/>
          </a:endParaRPr>
        </a:p>
        <a:p>
          <a:r>
            <a:rPr kumimoji="1" lang="ja-JP" altLang="en-US" sz="1300">
              <a:latin typeface="ＭＳ Ｐゴシック"/>
            </a:rPr>
            <a:t>今後も、世代間の負担の公平性を図る適正な起債発行等、公債費管理の適正化に努めていく。</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153105</xdr:rowOff>
    </xdr:from>
    <xdr:to>
      <xdr:col>24</xdr:col>
      <xdr:colOff>558800</xdr:colOff>
      <xdr:row>44</xdr:row>
      <xdr:rowOff>111478</xdr:rowOff>
    </xdr:to>
    <xdr:cxnSp macro="">
      <xdr:nvCxnSpPr>
        <xdr:cNvPr id="375" name="直線コネクタ 374"/>
        <xdr:cNvCxnSpPr/>
      </xdr:nvCxnSpPr>
      <xdr:spPr>
        <a:xfrm flipV="1">
          <a:off x="17018000" y="6153855"/>
          <a:ext cx="0" cy="15014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83555</xdr:rowOff>
    </xdr:from>
    <xdr:ext cx="762000" cy="259045"/>
    <xdr:sp macro="" textlink="">
      <xdr:nvSpPr>
        <xdr:cNvPr id="376" name="公債費負担の状況最小値テキスト"/>
        <xdr:cNvSpPr txBox="1"/>
      </xdr:nvSpPr>
      <xdr:spPr>
        <a:xfrm>
          <a:off x="17106900" y="762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44</xdr:row>
      <xdr:rowOff>111478</xdr:rowOff>
    </xdr:from>
    <xdr:to>
      <xdr:col>24</xdr:col>
      <xdr:colOff>647700</xdr:colOff>
      <xdr:row>44</xdr:row>
      <xdr:rowOff>111478</xdr:rowOff>
    </xdr:to>
    <xdr:cxnSp macro="">
      <xdr:nvCxnSpPr>
        <xdr:cNvPr id="377" name="直線コネクタ 376"/>
        <xdr:cNvCxnSpPr/>
      </xdr:nvCxnSpPr>
      <xdr:spPr>
        <a:xfrm>
          <a:off x="16929100" y="765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68032</xdr:rowOff>
    </xdr:from>
    <xdr:ext cx="762000" cy="259045"/>
    <xdr:sp macro="" textlink="">
      <xdr:nvSpPr>
        <xdr:cNvPr id="378" name="公債費負担の状況最大値テキスト"/>
        <xdr:cNvSpPr txBox="1"/>
      </xdr:nvSpPr>
      <xdr:spPr>
        <a:xfrm>
          <a:off x="17106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24</xdr:col>
      <xdr:colOff>469900</xdr:colOff>
      <xdr:row>35</xdr:row>
      <xdr:rowOff>153105</xdr:rowOff>
    </xdr:from>
    <xdr:to>
      <xdr:col>24</xdr:col>
      <xdr:colOff>647700</xdr:colOff>
      <xdr:row>35</xdr:row>
      <xdr:rowOff>153105</xdr:rowOff>
    </xdr:to>
    <xdr:cxnSp macro="">
      <xdr:nvCxnSpPr>
        <xdr:cNvPr id="379" name="直線コネクタ 378"/>
        <xdr:cNvCxnSpPr/>
      </xdr:nvCxnSpPr>
      <xdr:spPr>
        <a:xfrm>
          <a:off x="16929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30339</xdr:rowOff>
    </xdr:from>
    <xdr:to>
      <xdr:col>24</xdr:col>
      <xdr:colOff>558800</xdr:colOff>
      <xdr:row>39</xdr:row>
      <xdr:rowOff>164395</xdr:rowOff>
    </xdr:to>
    <xdr:cxnSp macro="">
      <xdr:nvCxnSpPr>
        <xdr:cNvPr id="380" name="直線コネクタ 379"/>
        <xdr:cNvCxnSpPr/>
      </xdr:nvCxnSpPr>
      <xdr:spPr>
        <a:xfrm flipV="1">
          <a:off x="16179800" y="6716889"/>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149877</xdr:rowOff>
    </xdr:from>
    <xdr:ext cx="762000" cy="259045"/>
    <xdr:sp macro="" textlink="">
      <xdr:nvSpPr>
        <xdr:cNvPr id="381" name="公債費負担の状況平均値テキスト"/>
        <xdr:cNvSpPr txBox="1"/>
      </xdr:nvSpPr>
      <xdr:spPr>
        <a:xfrm>
          <a:off x="17106900" y="666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82" name="フローチャート : 判断 381"/>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164395</xdr:rowOff>
    </xdr:from>
    <xdr:to>
      <xdr:col>23</xdr:col>
      <xdr:colOff>406400</xdr:colOff>
      <xdr:row>40</xdr:row>
      <xdr:rowOff>73378</xdr:rowOff>
    </xdr:to>
    <xdr:cxnSp macro="">
      <xdr:nvCxnSpPr>
        <xdr:cNvPr id="383" name="直線コネクタ 382"/>
        <xdr:cNvCxnSpPr/>
      </xdr:nvCxnSpPr>
      <xdr:spPr>
        <a:xfrm flipV="1">
          <a:off x="15290800" y="68509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73378</xdr:rowOff>
    </xdr:from>
    <xdr:to>
      <xdr:col>23</xdr:col>
      <xdr:colOff>457200</xdr:colOff>
      <xdr:row>40</xdr:row>
      <xdr:rowOff>3528</xdr:rowOff>
    </xdr:to>
    <xdr:sp macro="" textlink="">
      <xdr:nvSpPr>
        <xdr:cNvPr id="384" name="フローチャート : 判断 383"/>
        <xdr:cNvSpPr/>
      </xdr:nvSpPr>
      <xdr:spPr>
        <a:xfrm>
          <a:off x="16129000" y="67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13705</xdr:rowOff>
    </xdr:from>
    <xdr:ext cx="736600" cy="259045"/>
    <xdr:sp macro="" textlink="">
      <xdr:nvSpPr>
        <xdr:cNvPr id="385" name="テキスト ボックス 384"/>
        <xdr:cNvSpPr txBox="1"/>
      </xdr:nvSpPr>
      <xdr:spPr>
        <a:xfrm>
          <a:off x="15798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73378</xdr:rowOff>
    </xdr:from>
    <xdr:to>
      <xdr:col>22</xdr:col>
      <xdr:colOff>203200</xdr:colOff>
      <xdr:row>40</xdr:row>
      <xdr:rowOff>167217</xdr:rowOff>
    </xdr:to>
    <xdr:cxnSp macro="">
      <xdr:nvCxnSpPr>
        <xdr:cNvPr id="386" name="直線コネクタ 385"/>
        <xdr:cNvCxnSpPr/>
      </xdr:nvCxnSpPr>
      <xdr:spPr>
        <a:xfrm flipV="1">
          <a:off x="14401800" y="693137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153811</xdr:rowOff>
    </xdr:from>
    <xdr:to>
      <xdr:col>22</xdr:col>
      <xdr:colOff>254000</xdr:colOff>
      <xdr:row>40</xdr:row>
      <xdr:rowOff>83961</xdr:rowOff>
    </xdr:to>
    <xdr:sp macro="" textlink="">
      <xdr:nvSpPr>
        <xdr:cNvPr id="387" name="フローチャート : 判断 386"/>
        <xdr:cNvSpPr/>
      </xdr:nvSpPr>
      <xdr:spPr>
        <a:xfrm>
          <a:off x="15240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94138</xdr:rowOff>
    </xdr:from>
    <xdr:ext cx="762000" cy="259045"/>
    <xdr:sp macro="" textlink="">
      <xdr:nvSpPr>
        <xdr:cNvPr id="388" name="テキスト ボックス 387"/>
        <xdr:cNvSpPr txBox="1"/>
      </xdr:nvSpPr>
      <xdr:spPr>
        <a:xfrm>
          <a:off x="14909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167217</xdr:rowOff>
    </xdr:from>
    <xdr:to>
      <xdr:col>21</xdr:col>
      <xdr:colOff>0</xdr:colOff>
      <xdr:row>41</xdr:row>
      <xdr:rowOff>129822</xdr:rowOff>
    </xdr:to>
    <xdr:cxnSp macro="">
      <xdr:nvCxnSpPr>
        <xdr:cNvPr id="389" name="直線コネクタ 388"/>
        <xdr:cNvCxnSpPr/>
      </xdr:nvCxnSpPr>
      <xdr:spPr>
        <a:xfrm flipV="1">
          <a:off x="13512800" y="7025217"/>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76200</xdr:rowOff>
    </xdr:from>
    <xdr:to>
      <xdr:col>21</xdr:col>
      <xdr:colOff>50800</xdr:colOff>
      <xdr:row>41</xdr:row>
      <xdr:rowOff>6350</xdr:rowOff>
    </xdr:to>
    <xdr:sp macro="" textlink="">
      <xdr:nvSpPr>
        <xdr:cNvPr id="390" name="フローチャート : 判断 389"/>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391" name="テキスト ボックス 390"/>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92" name="フローチャート : 判断 391"/>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93" name="テキスト ボックス 392"/>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150989</xdr:rowOff>
    </xdr:from>
    <xdr:to>
      <xdr:col>24</xdr:col>
      <xdr:colOff>609600</xdr:colOff>
      <xdr:row>39</xdr:row>
      <xdr:rowOff>81139</xdr:rowOff>
    </xdr:to>
    <xdr:sp macro="" textlink="">
      <xdr:nvSpPr>
        <xdr:cNvPr id="399" name="円/楕円 398"/>
        <xdr:cNvSpPr/>
      </xdr:nvSpPr>
      <xdr:spPr>
        <a:xfrm>
          <a:off x="169672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167516</xdr:rowOff>
    </xdr:from>
    <xdr:ext cx="762000" cy="259045"/>
    <xdr:sp macro="" textlink="">
      <xdr:nvSpPr>
        <xdr:cNvPr id="400" name="公債費負担の状況該当値テキスト"/>
        <xdr:cNvSpPr txBox="1"/>
      </xdr:nvSpPr>
      <xdr:spPr>
        <a:xfrm>
          <a:off x="17106900" y="651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113595</xdr:rowOff>
    </xdr:from>
    <xdr:to>
      <xdr:col>23</xdr:col>
      <xdr:colOff>457200</xdr:colOff>
      <xdr:row>40</xdr:row>
      <xdr:rowOff>43745</xdr:rowOff>
    </xdr:to>
    <xdr:sp macro="" textlink="">
      <xdr:nvSpPr>
        <xdr:cNvPr id="401" name="円/楕円 400"/>
        <xdr:cNvSpPr/>
      </xdr:nvSpPr>
      <xdr:spPr>
        <a:xfrm>
          <a:off x="16129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28522</xdr:rowOff>
    </xdr:from>
    <xdr:ext cx="736600" cy="259045"/>
    <xdr:sp macro="" textlink="">
      <xdr:nvSpPr>
        <xdr:cNvPr id="402" name="テキスト ボックス 401"/>
        <xdr:cNvSpPr txBox="1"/>
      </xdr:nvSpPr>
      <xdr:spPr>
        <a:xfrm>
          <a:off x="15798800" y="688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22578</xdr:rowOff>
    </xdr:from>
    <xdr:to>
      <xdr:col>22</xdr:col>
      <xdr:colOff>254000</xdr:colOff>
      <xdr:row>40</xdr:row>
      <xdr:rowOff>124178</xdr:rowOff>
    </xdr:to>
    <xdr:sp macro="" textlink="">
      <xdr:nvSpPr>
        <xdr:cNvPr id="403" name="円/楕円 402"/>
        <xdr:cNvSpPr/>
      </xdr:nvSpPr>
      <xdr:spPr>
        <a:xfrm>
          <a:off x="15240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108955</xdr:rowOff>
    </xdr:from>
    <xdr:ext cx="762000" cy="259045"/>
    <xdr:sp macro="" textlink="">
      <xdr:nvSpPr>
        <xdr:cNvPr id="404" name="テキスト ボックス 403"/>
        <xdr:cNvSpPr txBox="1"/>
      </xdr:nvSpPr>
      <xdr:spPr>
        <a:xfrm>
          <a:off x="149098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116417</xdr:rowOff>
    </xdr:from>
    <xdr:to>
      <xdr:col>21</xdr:col>
      <xdr:colOff>50800</xdr:colOff>
      <xdr:row>41</xdr:row>
      <xdr:rowOff>46567</xdr:rowOff>
    </xdr:to>
    <xdr:sp macro="" textlink="">
      <xdr:nvSpPr>
        <xdr:cNvPr id="405" name="円/楕円 404"/>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31344</xdr:rowOff>
    </xdr:from>
    <xdr:ext cx="762000" cy="259045"/>
    <xdr:sp macro="" textlink="">
      <xdr:nvSpPr>
        <xdr:cNvPr id="406" name="テキスト ボックス 405"/>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79022</xdr:rowOff>
    </xdr:from>
    <xdr:to>
      <xdr:col>19</xdr:col>
      <xdr:colOff>533400</xdr:colOff>
      <xdr:row>42</xdr:row>
      <xdr:rowOff>9172</xdr:rowOff>
    </xdr:to>
    <xdr:sp macro="" textlink="">
      <xdr:nvSpPr>
        <xdr:cNvPr id="407" name="円/楕円 406"/>
        <xdr:cNvSpPr/>
      </xdr:nvSpPr>
      <xdr:spPr>
        <a:xfrm>
          <a:off x="13462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165399</xdr:rowOff>
    </xdr:from>
    <xdr:ext cx="762000" cy="259045"/>
    <xdr:sp macro="" textlink="">
      <xdr:nvSpPr>
        <xdr:cNvPr id="408" name="テキスト ボックス 407"/>
        <xdr:cNvSpPr txBox="1"/>
      </xdr:nvSpPr>
      <xdr:spPr>
        <a:xfrm>
          <a:off x="13131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地方債発行の抑制と着実な公債償還による地方債残高の縮減や、決算剰余金の基金繰入等による財政調整基金の積立により、将来負担の軽減と充当可能一般財源の確保に努めてきた。</a:t>
          </a:r>
          <a:endParaRPr kumimoji="1" lang="en-US" altLang="ja-JP" sz="1300">
            <a:latin typeface="ＭＳ Ｐゴシック"/>
          </a:endParaRPr>
        </a:p>
        <a:p>
          <a:r>
            <a:rPr kumimoji="1" lang="ja-JP" altLang="en-US" sz="1300">
              <a:latin typeface="ＭＳ Ｐゴシック"/>
            </a:rPr>
            <a:t>基金等の充当可能財源が区債残高等の将来負担額を上回っているため、将来負担比率は負の数値となり、前年度と同様「</a:t>
          </a:r>
          <a:r>
            <a:rPr kumimoji="1" lang="en-US" altLang="ja-JP" sz="1300">
              <a:latin typeface="ＭＳ Ｐゴシック"/>
            </a:rPr>
            <a:t>-</a:t>
          </a:r>
          <a:r>
            <a:rPr kumimoji="1" lang="ja-JP" altLang="en-US" sz="1300">
              <a:latin typeface="ＭＳ Ｐゴシック"/>
            </a:rPr>
            <a:t>％」であるが、地方交付税の基準財政需要額に算入される見込額が減少したため、数値は増加している。</a:t>
          </a:r>
          <a:endParaRPr kumimoji="1" lang="en-US" altLang="ja-JP" sz="1300">
            <a:latin typeface="ＭＳ Ｐゴシック"/>
          </a:endParaRPr>
        </a:p>
        <a:p>
          <a:r>
            <a:rPr kumimoji="1" lang="ja-JP" altLang="en-US" sz="1300">
              <a:latin typeface="ＭＳ Ｐゴシック"/>
            </a:rPr>
            <a:t>今後も、持続可能な財政運営により財政健全化の維持・向上を目指す。</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9" name="直線コネクタ 428"/>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30"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1" name="直線コネクタ 430"/>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2"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3" name="直線コネクタ 432"/>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4"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5" name="フローチャート : 判断 434"/>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6" name="フローチャート : 判断 435"/>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7" name="テキスト ボックス 436"/>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8" name="フローチャート : 判断 437"/>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9" name="テキスト ボックス 438"/>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40" name="フローチャート : 判断 439"/>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41" name="テキスト ボックス 440"/>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2" name="フローチャート : 判断 441"/>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3" name="テキスト ボックス 442"/>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東京都練馬区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714,656
701,104
48.08
249,988,640
245,526,804
4,413,471
154,558,119
45,490,937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人件費に係る経常収支比率は前年度比</a:t>
          </a:r>
          <a:r>
            <a:rPr kumimoji="1" lang="en-US" altLang="ja-JP" sz="1300">
              <a:latin typeface="ＭＳ Ｐゴシック"/>
            </a:rPr>
            <a:t>0.5</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給与改定等に伴う職員給の増により、分子である人件費全体が増加したにも拘らず、分母となる経常一般財源等が特別区財政調整交付金や地方消費税交付金等の増により大幅に増加となったことによるものである。</a:t>
          </a:r>
          <a:endParaRPr kumimoji="1" lang="en-US" altLang="ja-JP" sz="1300">
            <a:latin typeface="ＭＳ Ｐゴシック"/>
          </a:endParaRPr>
        </a:p>
        <a:p>
          <a:r>
            <a:rPr kumimoji="1" lang="ja-JP" altLang="en-US" sz="1300">
              <a:latin typeface="ＭＳ Ｐゴシック"/>
            </a:rPr>
            <a:t>引き続き行政改革を進め、人件費の抑制に努める。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132443</xdr:rowOff>
    </xdr:from>
    <xdr:to>
      <xdr:col>7</xdr:col>
      <xdr:colOff>15875</xdr:colOff>
      <xdr:row>41</xdr:row>
      <xdr:rowOff>26307</xdr:rowOff>
    </xdr:to>
    <xdr:cxnSp macro="">
      <xdr:nvCxnSpPr>
        <xdr:cNvPr id="61" name="直線コネクタ 60"/>
        <xdr:cNvCxnSpPr/>
      </xdr:nvCxnSpPr>
      <xdr:spPr>
        <a:xfrm flipV="1">
          <a:off x="4826000" y="56188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169834</xdr:rowOff>
    </xdr:from>
    <xdr:ext cx="762000" cy="259045"/>
    <xdr:sp macro="" textlink="">
      <xdr:nvSpPr>
        <xdr:cNvPr id="62" name="人件費最小値テキスト"/>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41</xdr:row>
      <xdr:rowOff>26307</xdr:rowOff>
    </xdr:from>
    <xdr:to>
      <xdr:col>7</xdr:col>
      <xdr:colOff>104775</xdr:colOff>
      <xdr:row>41</xdr:row>
      <xdr:rowOff>26307</xdr:rowOff>
    </xdr:to>
    <xdr:cxnSp macro="">
      <xdr:nvCxnSpPr>
        <xdr:cNvPr id="63" name="直線コネクタ 62"/>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47370</xdr:rowOff>
    </xdr:from>
    <xdr:ext cx="762000" cy="259045"/>
    <xdr:sp macro="" textlink="">
      <xdr:nvSpPr>
        <xdr:cNvPr id="64" name="人件費最大値テキスト"/>
        <xdr:cNvSpPr txBox="1"/>
      </xdr:nvSpPr>
      <xdr:spPr>
        <a:xfrm>
          <a:off x="4914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612775</xdr:colOff>
      <xdr:row>32</xdr:row>
      <xdr:rowOff>132443</xdr:rowOff>
    </xdr:from>
    <xdr:to>
      <xdr:col>7</xdr:col>
      <xdr:colOff>104775</xdr:colOff>
      <xdr:row>32</xdr:row>
      <xdr:rowOff>132443</xdr:rowOff>
    </xdr:to>
    <xdr:cxnSp macro="">
      <xdr:nvCxnSpPr>
        <xdr:cNvPr id="65" name="直線コネクタ 64"/>
        <xdr:cNvCxnSpPr/>
      </xdr:nvCxnSpPr>
      <xdr:spPr>
        <a:xfrm>
          <a:off x="4737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143328</xdr:rowOff>
    </xdr:from>
    <xdr:to>
      <xdr:col>7</xdr:col>
      <xdr:colOff>15875</xdr:colOff>
      <xdr:row>37</xdr:row>
      <xdr:rowOff>26307</xdr:rowOff>
    </xdr:to>
    <xdr:cxnSp macro="">
      <xdr:nvCxnSpPr>
        <xdr:cNvPr id="66" name="直線コネクタ 65"/>
        <xdr:cNvCxnSpPr/>
      </xdr:nvCxnSpPr>
      <xdr:spPr>
        <a:xfrm flipV="1">
          <a:off x="3987800" y="63155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109055</xdr:rowOff>
    </xdr:from>
    <xdr:ext cx="762000" cy="259045"/>
    <xdr:sp macro="" textlink="">
      <xdr:nvSpPr>
        <xdr:cNvPr id="67"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68" name="フローチャート : 判断 67"/>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26307</xdr:rowOff>
    </xdr:from>
    <xdr:to>
      <xdr:col>5</xdr:col>
      <xdr:colOff>549275</xdr:colOff>
      <xdr:row>38</xdr:row>
      <xdr:rowOff>61685</xdr:rowOff>
    </xdr:to>
    <xdr:cxnSp macro="">
      <xdr:nvCxnSpPr>
        <xdr:cNvPr id="69" name="直線コネクタ 68"/>
        <xdr:cNvCxnSpPr/>
      </xdr:nvCxnSpPr>
      <xdr:spPr>
        <a:xfrm flipV="1">
          <a:off x="3098800" y="63699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62593</xdr:rowOff>
    </xdr:from>
    <xdr:to>
      <xdr:col>5</xdr:col>
      <xdr:colOff>600075</xdr:colOff>
      <xdr:row>37</xdr:row>
      <xdr:rowOff>164193</xdr:rowOff>
    </xdr:to>
    <xdr:sp macro="" textlink="">
      <xdr:nvSpPr>
        <xdr:cNvPr id="70" name="フローチャート : 判断 69"/>
        <xdr:cNvSpPr/>
      </xdr:nvSpPr>
      <xdr:spPr>
        <a:xfrm>
          <a:off x="3937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148970</xdr:rowOff>
    </xdr:from>
    <xdr:ext cx="736600" cy="259045"/>
    <xdr:sp macro="" textlink="">
      <xdr:nvSpPr>
        <xdr:cNvPr id="71" name="テキスト ボックス 70"/>
        <xdr:cNvSpPr txBox="1"/>
      </xdr:nvSpPr>
      <xdr:spPr>
        <a:xfrm>
          <a:off x="3606800" y="649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61685</xdr:rowOff>
    </xdr:from>
    <xdr:to>
      <xdr:col>4</xdr:col>
      <xdr:colOff>346075</xdr:colOff>
      <xdr:row>38</xdr:row>
      <xdr:rowOff>159657</xdr:rowOff>
    </xdr:to>
    <xdr:cxnSp macro="">
      <xdr:nvCxnSpPr>
        <xdr:cNvPr id="72" name="直線コネクタ 71"/>
        <xdr:cNvCxnSpPr/>
      </xdr:nvCxnSpPr>
      <xdr:spPr>
        <a:xfrm flipV="1">
          <a:off x="2209800" y="6576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87085</xdr:rowOff>
    </xdr:from>
    <xdr:to>
      <xdr:col>4</xdr:col>
      <xdr:colOff>396875</xdr:colOff>
      <xdr:row>39</xdr:row>
      <xdr:rowOff>17235</xdr:rowOff>
    </xdr:to>
    <xdr:sp macro="" textlink="">
      <xdr:nvSpPr>
        <xdr:cNvPr id="73" name="フローチャート : 判断 72"/>
        <xdr:cNvSpPr/>
      </xdr:nvSpPr>
      <xdr:spPr>
        <a:xfrm>
          <a:off x="3048000" y="660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2012</xdr:rowOff>
    </xdr:from>
    <xdr:ext cx="762000" cy="259045"/>
    <xdr:sp macro="" textlink="">
      <xdr:nvSpPr>
        <xdr:cNvPr id="74" name="テキスト ボックス 73"/>
        <xdr:cNvSpPr txBox="1"/>
      </xdr:nvSpPr>
      <xdr:spPr>
        <a:xfrm>
          <a:off x="2717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159657</xdr:rowOff>
    </xdr:from>
    <xdr:to>
      <xdr:col>3</xdr:col>
      <xdr:colOff>142875</xdr:colOff>
      <xdr:row>39</xdr:row>
      <xdr:rowOff>86178</xdr:rowOff>
    </xdr:to>
    <xdr:cxnSp macro="">
      <xdr:nvCxnSpPr>
        <xdr:cNvPr id="75" name="直線コネクタ 74"/>
        <xdr:cNvCxnSpPr/>
      </xdr:nvCxnSpPr>
      <xdr:spPr>
        <a:xfrm flipV="1">
          <a:off x="1320800" y="6674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46265</xdr:rowOff>
    </xdr:from>
    <xdr:to>
      <xdr:col>3</xdr:col>
      <xdr:colOff>193675</xdr:colOff>
      <xdr:row>39</xdr:row>
      <xdr:rowOff>147865</xdr:rowOff>
    </xdr:to>
    <xdr:sp macro="" textlink="">
      <xdr:nvSpPr>
        <xdr:cNvPr id="76" name="フローチャート : 判断 75"/>
        <xdr:cNvSpPr/>
      </xdr:nvSpPr>
      <xdr:spPr>
        <a:xfrm>
          <a:off x="2159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132642</xdr:rowOff>
    </xdr:from>
    <xdr:ext cx="762000" cy="259045"/>
    <xdr:sp macro="" textlink="">
      <xdr:nvSpPr>
        <xdr:cNvPr id="77" name="テキスト ボックス 76"/>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8" name="フローチャート : 判断 77"/>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79" name="テキスト ボックス 78"/>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85" name="円/楕円 84"/>
        <xdr:cNvSpPr/>
      </xdr:nvSpPr>
      <xdr:spPr>
        <a:xfrm>
          <a:off x="4775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64605</xdr:rowOff>
    </xdr:from>
    <xdr:ext cx="762000" cy="259045"/>
    <xdr:sp macro="" textlink="">
      <xdr:nvSpPr>
        <xdr:cNvPr id="86" name="人件費該当値テキスト"/>
        <xdr:cNvSpPr txBox="1"/>
      </xdr:nvSpPr>
      <xdr:spPr>
        <a:xfrm>
          <a:off x="4914900" y="62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146957</xdr:rowOff>
    </xdr:from>
    <xdr:to>
      <xdr:col>5</xdr:col>
      <xdr:colOff>600075</xdr:colOff>
      <xdr:row>37</xdr:row>
      <xdr:rowOff>77107</xdr:rowOff>
    </xdr:to>
    <xdr:sp macro="" textlink="">
      <xdr:nvSpPr>
        <xdr:cNvPr id="87" name="円/楕円 86"/>
        <xdr:cNvSpPr/>
      </xdr:nvSpPr>
      <xdr:spPr>
        <a:xfrm>
          <a:off x="3937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87284</xdr:rowOff>
    </xdr:from>
    <xdr:ext cx="736600" cy="259045"/>
    <xdr:sp macro="" textlink="">
      <xdr:nvSpPr>
        <xdr:cNvPr id="88" name="テキスト ボックス 87"/>
        <xdr:cNvSpPr txBox="1"/>
      </xdr:nvSpPr>
      <xdr:spPr>
        <a:xfrm>
          <a:off x="3606800" y="608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10885</xdr:rowOff>
    </xdr:from>
    <xdr:to>
      <xdr:col>4</xdr:col>
      <xdr:colOff>396875</xdr:colOff>
      <xdr:row>38</xdr:row>
      <xdr:rowOff>112485</xdr:rowOff>
    </xdr:to>
    <xdr:sp macro="" textlink="">
      <xdr:nvSpPr>
        <xdr:cNvPr id="89" name="円/楕円 88"/>
        <xdr:cNvSpPr/>
      </xdr:nvSpPr>
      <xdr:spPr>
        <a:xfrm>
          <a:off x="3048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122663</xdr:rowOff>
    </xdr:from>
    <xdr:ext cx="762000" cy="259045"/>
    <xdr:sp macro="" textlink="">
      <xdr:nvSpPr>
        <xdr:cNvPr id="90" name="テキスト ボックス 89"/>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108857</xdr:rowOff>
    </xdr:from>
    <xdr:to>
      <xdr:col>3</xdr:col>
      <xdr:colOff>193675</xdr:colOff>
      <xdr:row>39</xdr:row>
      <xdr:rowOff>39007</xdr:rowOff>
    </xdr:to>
    <xdr:sp macro="" textlink="">
      <xdr:nvSpPr>
        <xdr:cNvPr id="91" name="円/楕円 90"/>
        <xdr:cNvSpPr/>
      </xdr:nvSpPr>
      <xdr:spPr>
        <a:xfrm>
          <a:off x="215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49184</xdr:rowOff>
    </xdr:from>
    <xdr:ext cx="762000" cy="259045"/>
    <xdr:sp macro="" textlink="">
      <xdr:nvSpPr>
        <xdr:cNvPr id="92" name="テキスト ボックス 91"/>
        <xdr:cNvSpPr txBox="1"/>
      </xdr:nvSpPr>
      <xdr:spPr>
        <a:xfrm>
          <a:off x="1828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35378</xdr:rowOff>
    </xdr:from>
    <xdr:to>
      <xdr:col>1</xdr:col>
      <xdr:colOff>676275</xdr:colOff>
      <xdr:row>39</xdr:row>
      <xdr:rowOff>136978</xdr:rowOff>
    </xdr:to>
    <xdr:sp macro="" textlink="">
      <xdr:nvSpPr>
        <xdr:cNvPr id="93" name="円/楕円 92"/>
        <xdr:cNvSpPr/>
      </xdr:nvSpPr>
      <xdr:spPr>
        <a:xfrm>
          <a:off x="1270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147155</xdr:rowOff>
    </xdr:from>
    <xdr:ext cx="762000" cy="259045"/>
    <xdr:sp macro="" textlink="">
      <xdr:nvSpPr>
        <xdr:cNvPr id="94" name="テキスト ボックス 93"/>
        <xdr:cNvSpPr txBox="1"/>
      </xdr:nvSpPr>
      <xdr:spPr>
        <a:xfrm>
          <a:off x="939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物件費に係る経常収支比率は増加傾向にあり、平成</a:t>
          </a:r>
          <a:r>
            <a:rPr kumimoji="1" lang="en-US" altLang="ja-JP" sz="1300">
              <a:latin typeface="ＭＳ Ｐゴシック"/>
            </a:rPr>
            <a:t>26</a:t>
          </a:r>
          <a:r>
            <a:rPr kumimoji="1" lang="ja-JP" altLang="en-US" sz="1300">
              <a:latin typeface="ＭＳ Ｐゴシック"/>
            </a:rPr>
            <a:t>年度は前年度比</a:t>
          </a:r>
          <a:r>
            <a:rPr kumimoji="1" lang="en-US" altLang="ja-JP" sz="1300">
              <a:latin typeface="ＭＳ Ｐゴシック"/>
            </a:rPr>
            <a:t>0.2</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行政改革推進プランにより、民間委託化を推進し、職員人件費から物件費への移行が起きていることによるものである。このため、人件費は減少傾向にあるのに対し、物件費は増加傾向となっている。</a:t>
          </a:r>
          <a:endParaRPr kumimoji="1" lang="en-US" altLang="ja-JP" sz="1300">
            <a:latin typeface="ＭＳ Ｐゴシック"/>
          </a:endParaRPr>
        </a:p>
        <a:p>
          <a:r>
            <a:rPr kumimoji="1" lang="ja-JP" altLang="en-US" sz="1300">
              <a:latin typeface="ＭＳ Ｐゴシック"/>
            </a:rPr>
            <a:t>今後も民間委託を適正に進めていく。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95250</xdr:rowOff>
    </xdr:from>
    <xdr:to>
      <xdr:col>24</xdr:col>
      <xdr:colOff>31750</xdr:colOff>
      <xdr:row>20</xdr:row>
      <xdr:rowOff>165100</xdr:rowOff>
    </xdr:to>
    <xdr:cxnSp macro="">
      <xdr:nvCxnSpPr>
        <xdr:cNvPr id="122" name="直線コネクタ 121"/>
        <xdr:cNvCxnSpPr/>
      </xdr:nvCxnSpPr>
      <xdr:spPr>
        <a:xfrm flipV="1">
          <a:off x="16510000" y="23241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10177</xdr:rowOff>
    </xdr:from>
    <xdr:ext cx="762000" cy="259045"/>
    <xdr:sp macro="" textlink="">
      <xdr:nvSpPr>
        <xdr:cNvPr id="125" name="物件費最大値テキスト"/>
        <xdr:cNvSpPr txBox="1"/>
      </xdr:nvSpPr>
      <xdr:spPr>
        <a:xfrm>
          <a:off x="165989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13</xdr:row>
      <xdr:rowOff>95250</xdr:rowOff>
    </xdr:from>
    <xdr:to>
      <xdr:col>24</xdr:col>
      <xdr:colOff>120650</xdr:colOff>
      <xdr:row>13</xdr:row>
      <xdr:rowOff>95250</xdr:rowOff>
    </xdr:to>
    <xdr:cxnSp macro="">
      <xdr:nvCxnSpPr>
        <xdr:cNvPr id="126" name="直線コネクタ 125"/>
        <xdr:cNvCxnSpPr/>
      </xdr:nvCxnSpPr>
      <xdr:spPr>
        <a:xfrm>
          <a:off x="16421100" y="232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133350</xdr:rowOff>
    </xdr:from>
    <xdr:to>
      <xdr:col>24</xdr:col>
      <xdr:colOff>31750</xdr:colOff>
      <xdr:row>15</xdr:row>
      <xdr:rowOff>158750</xdr:rowOff>
    </xdr:to>
    <xdr:cxnSp macro="">
      <xdr:nvCxnSpPr>
        <xdr:cNvPr id="127" name="直線コネクタ 126"/>
        <xdr:cNvCxnSpPr/>
      </xdr:nvCxnSpPr>
      <xdr:spPr>
        <a:xfrm>
          <a:off x="15671800" y="2705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133350</xdr:rowOff>
    </xdr:to>
    <xdr:cxnSp macro="">
      <xdr:nvCxnSpPr>
        <xdr:cNvPr id="130" name="直線コネクタ 129"/>
        <xdr:cNvCxnSpPr/>
      </xdr:nvCxnSpPr>
      <xdr:spPr>
        <a:xfrm>
          <a:off x="14782800" y="2679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31" name="フローチャート : 判断 130"/>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32" name="テキスト ボックス 131"/>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19050</xdr:rowOff>
    </xdr:from>
    <xdr:to>
      <xdr:col>21</xdr:col>
      <xdr:colOff>361950</xdr:colOff>
      <xdr:row>15</xdr:row>
      <xdr:rowOff>107950</xdr:rowOff>
    </xdr:to>
    <xdr:cxnSp macro="">
      <xdr:nvCxnSpPr>
        <xdr:cNvPr id="133" name="直線コネクタ 132"/>
        <xdr:cNvCxnSpPr/>
      </xdr:nvCxnSpPr>
      <xdr:spPr>
        <a:xfrm>
          <a:off x="13893800" y="2590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xdr:rowOff>
    </xdr:from>
    <xdr:to>
      <xdr:col>21</xdr:col>
      <xdr:colOff>412750</xdr:colOff>
      <xdr:row>16</xdr:row>
      <xdr:rowOff>114300</xdr:rowOff>
    </xdr:to>
    <xdr:sp macro="" textlink="">
      <xdr:nvSpPr>
        <xdr:cNvPr id="134" name="フローチャート :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99077</xdr:rowOff>
    </xdr:from>
    <xdr:ext cx="762000" cy="259045"/>
    <xdr:sp macro="" textlink="">
      <xdr:nvSpPr>
        <xdr:cNvPr id="135" name="テキスト ボックス 134"/>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152400</xdr:rowOff>
    </xdr:from>
    <xdr:to>
      <xdr:col>20</xdr:col>
      <xdr:colOff>158750</xdr:colOff>
      <xdr:row>15</xdr:row>
      <xdr:rowOff>19050</xdr:rowOff>
    </xdr:to>
    <xdr:cxnSp macro="">
      <xdr:nvCxnSpPr>
        <xdr:cNvPr id="136" name="直線コネクタ 135"/>
        <xdr:cNvCxnSpPr/>
      </xdr:nvCxnSpPr>
      <xdr:spPr>
        <a:xfrm>
          <a:off x="13004800" y="255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146050</xdr:rowOff>
    </xdr:from>
    <xdr:to>
      <xdr:col>20</xdr:col>
      <xdr:colOff>209550</xdr:colOff>
      <xdr:row>16</xdr:row>
      <xdr:rowOff>76200</xdr:rowOff>
    </xdr:to>
    <xdr:sp macro="" textlink="">
      <xdr:nvSpPr>
        <xdr:cNvPr id="137" name="フローチャート : 判断 136"/>
        <xdr:cNvSpPr/>
      </xdr:nvSpPr>
      <xdr:spPr>
        <a:xfrm>
          <a:off x="13843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60977</xdr:rowOff>
    </xdr:from>
    <xdr:ext cx="762000" cy="259045"/>
    <xdr:sp macro="" textlink="">
      <xdr:nvSpPr>
        <xdr:cNvPr id="138" name="テキスト ボックス 137"/>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39" name="フローチャート : 判断 138"/>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40" name="テキスト ボックス 139"/>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46" name="円/楕円 145"/>
        <xdr:cNvSpPr/>
      </xdr:nvSpPr>
      <xdr:spPr>
        <a:xfrm>
          <a:off x="164592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124477</xdr:rowOff>
    </xdr:from>
    <xdr:ext cx="762000" cy="259045"/>
    <xdr:sp macro="" textlink="">
      <xdr:nvSpPr>
        <xdr:cNvPr id="147" name="物件費該当値テキスト"/>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82550</xdr:rowOff>
    </xdr:from>
    <xdr:to>
      <xdr:col>22</xdr:col>
      <xdr:colOff>615950</xdr:colOff>
      <xdr:row>16</xdr:row>
      <xdr:rowOff>12700</xdr:rowOff>
    </xdr:to>
    <xdr:sp macro="" textlink="">
      <xdr:nvSpPr>
        <xdr:cNvPr id="148" name="円/楕円 147"/>
        <xdr:cNvSpPr/>
      </xdr:nvSpPr>
      <xdr:spPr>
        <a:xfrm>
          <a:off x="15621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49" name="テキスト ボックス 148"/>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0" name="円/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139700</xdr:rowOff>
    </xdr:from>
    <xdr:to>
      <xdr:col>20</xdr:col>
      <xdr:colOff>209550</xdr:colOff>
      <xdr:row>15</xdr:row>
      <xdr:rowOff>69850</xdr:rowOff>
    </xdr:to>
    <xdr:sp macro="" textlink="">
      <xdr:nvSpPr>
        <xdr:cNvPr id="152" name="円/楕円 151"/>
        <xdr:cNvSpPr/>
      </xdr:nvSpPr>
      <xdr:spPr>
        <a:xfrm>
          <a:off x="13843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80027</xdr:rowOff>
    </xdr:from>
    <xdr:ext cx="762000" cy="259045"/>
    <xdr:sp macro="" textlink="">
      <xdr:nvSpPr>
        <xdr:cNvPr id="153" name="テキスト ボックス 152"/>
        <xdr:cNvSpPr txBox="1"/>
      </xdr:nvSpPr>
      <xdr:spPr>
        <a:xfrm>
          <a:off x="13512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101600</xdr:rowOff>
    </xdr:from>
    <xdr:to>
      <xdr:col>19</xdr:col>
      <xdr:colOff>6350</xdr:colOff>
      <xdr:row>15</xdr:row>
      <xdr:rowOff>31750</xdr:rowOff>
    </xdr:to>
    <xdr:sp macro="" textlink="">
      <xdr:nvSpPr>
        <xdr:cNvPr id="154" name="円/楕円 153"/>
        <xdr:cNvSpPr/>
      </xdr:nvSpPr>
      <xdr:spPr>
        <a:xfrm>
          <a:off x="12954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41927</xdr:rowOff>
    </xdr:from>
    <xdr:ext cx="762000" cy="259045"/>
    <xdr:sp macro="" textlink="">
      <xdr:nvSpPr>
        <xdr:cNvPr id="155" name="テキスト ボックス 154"/>
        <xdr:cNvSpPr txBox="1"/>
      </xdr:nvSpPr>
      <xdr:spPr>
        <a:xfrm>
          <a:off x="12623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扶助費に係る経常収支比率は、前年度比</a:t>
          </a:r>
          <a:r>
            <a:rPr kumimoji="1" lang="en-US" altLang="ja-JP" sz="1300">
              <a:latin typeface="ＭＳ Ｐゴシック"/>
            </a:rPr>
            <a:t>0.8</a:t>
          </a:r>
          <a:r>
            <a:rPr kumimoji="1" lang="ja-JP" altLang="en-US" sz="1300">
              <a:latin typeface="ＭＳ Ｐゴシック"/>
            </a:rPr>
            <a:t>ポイント増加し、類似団体平均を</a:t>
          </a:r>
          <a:r>
            <a:rPr kumimoji="1" lang="en-US" altLang="ja-JP" sz="1300">
              <a:latin typeface="ＭＳ Ｐゴシック"/>
            </a:rPr>
            <a:t>4.0</a:t>
          </a:r>
          <a:r>
            <a:rPr kumimoji="1" lang="ja-JP" altLang="en-US" sz="1300">
              <a:latin typeface="ＭＳ Ｐゴシック"/>
            </a:rPr>
            <a:t>ポイント上回った。</a:t>
          </a:r>
          <a:endParaRPr kumimoji="1" lang="en-US" altLang="ja-JP" sz="1300">
            <a:latin typeface="ＭＳ Ｐゴシック"/>
          </a:endParaRPr>
        </a:p>
        <a:p>
          <a:r>
            <a:rPr kumimoji="1" lang="ja-JP" altLang="en-US" sz="1300">
              <a:latin typeface="ＭＳ Ｐゴシック"/>
            </a:rPr>
            <a:t>私立保育所運営経費、生活保護費等の増が主な要因であり、生活保護の適正化等、今後も適正な管理に努めていく。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43180</xdr:rowOff>
    </xdr:to>
    <xdr:cxnSp macro="">
      <xdr:nvCxnSpPr>
        <xdr:cNvPr id="183" name="直線コネクタ 182"/>
        <xdr:cNvCxnSpPr/>
      </xdr:nvCxnSpPr>
      <xdr:spPr>
        <a:xfrm flipV="1">
          <a:off x="4826000" y="90424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612775</xdr:colOff>
      <xdr:row>60</xdr:row>
      <xdr:rowOff>43180</xdr:rowOff>
    </xdr:from>
    <xdr:to>
      <xdr:col>7</xdr:col>
      <xdr:colOff>104775</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6"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7" name="直線コネクタ 186"/>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85090</xdr:rowOff>
    </xdr:from>
    <xdr:to>
      <xdr:col>7</xdr:col>
      <xdr:colOff>15875</xdr:colOff>
      <xdr:row>59</xdr:row>
      <xdr:rowOff>146050</xdr:rowOff>
    </xdr:to>
    <xdr:cxnSp macro="">
      <xdr:nvCxnSpPr>
        <xdr:cNvPr id="188" name="直線コネクタ 187"/>
        <xdr:cNvCxnSpPr/>
      </xdr:nvCxnSpPr>
      <xdr:spPr>
        <a:xfrm>
          <a:off x="3987800" y="102006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149877</xdr:rowOff>
    </xdr:from>
    <xdr:ext cx="762000" cy="259045"/>
    <xdr:sp macro="" textlink="">
      <xdr:nvSpPr>
        <xdr:cNvPr id="189"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190" name="フローチャート : 判断 189"/>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77470</xdr:rowOff>
    </xdr:from>
    <xdr:to>
      <xdr:col>5</xdr:col>
      <xdr:colOff>549275</xdr:colOff>
      <xdr:row>59</xdr:row>
      <xdr:rowOff>85090</xdr:rowOff>
    </xdr:to>
    <xdr:cxnSp macro="">
      <xdr:nvCxnSpPr>
        <xdr:cNvPr id="191" name="直線コネクタ 190"/>
        <xdr:cNvCxnSpPr/>
      </xdr:nvCxnSpPr>
      <xdr:spPr>
        <a:xfrm>
          <a:off x="3098800" y="10193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2" name="フローチャート : 判断 191"/>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73677</xdr:rowOff>
    </xdr:from>
    <xdr:ext cx="736600" cy="259045"/>
    <xdr:sp macro="" textlink="">
      <xdr:nvSpPr>
        <xdr:cNvPr id="193" name="テキスト ボックス 192"/>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24130</xdr:rowOff>
    </xdr:from>
    <xdr:to>
      <xdr:col>4</xdr:col>
      <xdr:colOff>346075</xdr:colOff>
      <xdr:row>59</xdr:row>
      <xdr:rowOff>77470</xdr:rowOff>
    </xdr:to>
    <xdr:cxnSp macro="">
      <xdr:nvCxnSpPr>
        <xdr:cNvPr id="194" name="直線コネクタ 193"/>
        <xdr:cNvCxnSpPr/>
      </xdr:nvCxnSpPr>
      <xdr:spPr>
        <a:xfrm>
          <a:off x="2209800" y="1013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148590</xdr:rowOff>
    </xdr:from>
    <xdr:to>
      <xdr:col>4</xdr:col>
      <xdr:colOff>396875</xdr:colOff>
      <xdr:row>58</xdr:row>
      <xdr:rowOff>78740</xdr:rowOff>
    </xdr:to>
    <xdr:sp macro="" textlink="">
      <xdr:nvSpPr>
        <xdr:cNvPr id="195" name="フローチャート : 判断 194"/>
        <xdr:cNvSpPr/>
      </xdr:nvSpPr>
      <xdr:spPr>
        <a:xfrm>
          <a:off x="3048000" y="992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88917</xdr:rowOff>
    </xdr:from>
    <xdr:ext cx="762000" cy="259045"/>
    <xdr:sp macro="" textlink="">
      <xdr:nvSpPr>
        <xdr:cNvPr id="196" name="テキスト ボックス 195"/>
        <xdr:cNvSpPr txBox="1"/>
      </xdr:nvSpPr>
      <xdr:spPr>
        <a:xfrm>
          <a:off x="2717800" y="969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88900</xdr:rowOff>
    </xdr:from>
    <xdr:to>
      <xdr:col>3</xdr:col>
      <xdr:colOff>142875</xdr:colOff>
      <xdr:row>59</xdr:row>
      <xdr:rowOff>24130</xdr:rowOff>
    </xdr:to>
    <xdr:cxnSp macro="">
      <xdr:nvCxnSpPr>
        <xdr:cNvPr id="197" name="直線コネクタ 196"/>
        <xdr:cNvCxnSpPr/>
      </xdr:nvCxnSpPr>
      <xdr:spPr>
        <a:xfrm>
          <a:off x="1320800" y="10033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102870</xdr:rowOff>
    </xdr:from>
    <xdr:to>
      <xdr:col>3</xdr:col>
      <xdr:colOff>193675</xdr:colOff>
      <xdr:row>58</xdr:row>
      <xdr:rowOff>33020</xdr:rowOff>
    </xdr:to>
    <xdr:sp macro="" textlink="">
      <xdr:nvSpPr>
        <xdr:cNvPr id="198" name="フローチャート : 判断 197"/>
        <xdr:cNvSpPr/>
      </xdr:nvSpPr>
      <xdr:spPr>
        <a:xfrm>
          <a:off x="2159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43197</xdr:rowOff>
    </xdr:from>
    <xdr:ext cx="762000" cy="259045"/>
    <xdr:sp macro="" textlink="">
      <xdr:nvSpPr>
        <xdr:cNvPr id="199" name="テキスト ボックス 198"/>
        <xdr:cNvSpPr txBox="1"/>
      </xdr:nvSpPr>
      <xdr:spPr>
        <a:xfrm>
          <a:off x="1828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95250</xdr:rowOff>
    </xdr:from>
    <xdr:to>
      <xdr:col>1</xdr:col>
      <xdr:colOff>676275</xdr:colOff>
      <xdr:row>58</xdr:row>
      <xdr:rowOff>25400</xdr:rowOff>
    </xdr:to>
    <xdr:sp macro="" textlink="">
      <xdr:nvSpPr>
        <xdr:cNvPr id="200" name="フローチャート : 判断 199"/>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35577</xdr:rowOff>
    </xdr:from>
    <xdr:ext cx="762000" cy="259045"/>
    <xdr:sp macro="" textlink="">
      <xdr:nvSpPr>
        <xdr:cNvPr id="201" name="テキスト ボックス 200"/>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95250</xdr:rowOff>
    </xdr:from>
    <xdr:to>
      <xdr:col>7</xdr:col>
      <xdr:colOff>66675</xdr:colOff>
      <xdr:row>60</xdr:row>
      <xdr:rowOff>25400</xdr:rowOff>
    </xdr:to>
    <xdr:sp macro="" textlink="">
      <xdr:nvSpPr>
        <xdr:cNvPr id="207" name="円/楕円 206"/>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3827</xdr:rowOff>
    </xdr:from>
    <xdr:ext cx="762000" cy="259045"/>
    <xdr:sp macro="" textlink="">
      <xdr:nvSpPr>
        <xdr:cNvPr id="208" name="扶助費該当値テキスト"/>
        <xdr:cNvSpPr txBox="1"/>
      </xdr:nvSpPr>
      <xdr:spPr>
        <a:xfrm>
          <a:off x="4914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34290</xdr:rowOff>
    </xdr:from>
    <xdr:to>
      <xdr:col>5</xdr:col>
      <xdr:colOff>600075</xdr:colOff>
      <xdr:row>59</xdr:row>
      <xdr:rowOff>135890</xdr:rowOff>
    </xdr:to>
    <xdr:sp macro="" textlink="">
      <xdr:nvSpPr>
        <xdr:cNvPr id="209" name="円/楕円 208"/>
        <xdr:cNvSpPr/>
      </xdr:nvSpPr>
      <xdr:spPr>
        <a:xfrm>
          <a:off x="3937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120667</xdr:rowOff>
    </xdr:from>
    <xdr:ext cx="736600" cy="259045"/>
    <xdr:sp macro="" textlink="">
      <xdr:nvSpPr>
        <xdr:cNvPr id="210" name="テキスト ボックス 209"/>
        <xdr:cNvSpPr txBox="1"/>
      </xdr:nvSpPr>
      <xdr:spPr>
        <a:xfrm>
          <a:off x="3606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26670</xdr:rowOff>
    </xdr:from>
    <xdr:to>
      <xdr:col>4</xdr:col>
      <xdr:colOff>396875</xdr:colOff>
      <xdr:row>59</xdr:row>
      <xdr:rowOff>128270</xdr:rowOff>
    </xdr:to>
    <xdr:sp macro="" textlink="">
      <xdr:nvSpPr>
        <xdr:cNvPr id="211" name="円/楕円 210"/>
        <xdr:cNvSpPr/>
      </xdr:nvSpPr>
      <xdr:spPr>
        <a:xfrm>
          <a:off x="3048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113047</xdr:rowOff>
    </xdr:from>
    <xdr:ext cx="762000" cy="259045"/>
    <xdr:sp macro="" textlink="">
      <xdr:nvSpPr>
        <xdr:cNvPr id="212" name="テキスト ボックス 211"/>
        <xdr:cNvSpPr txBox="1"/>
      </xdr:nvSpPr>
      <xdr:spPr>
        <a:xfrm>
          <a:off x="2717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144780</xdr:rowOff>
    </xdr:from>
    <xdr:to>
      <xdr:col>3</xdr:col>
      <xdr:colOff>193675</xdr:colOff>
      <xdr:row>59</xdr:row>
      <xdr:rowOff>74930</xdr:rowOff>
    </xdr:to>
    <xdr:sp macro="" textlink="">
      <xdr:nvSpPr>
        <xdr:cNvPr id="213" name="円/楕円 212"/>
        <xdr:cNvSpPr/>
      </xdr:nvSpPr>
      <xdr:spPr>
        <a:xfrm>
          <a:off x="2159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59707</xdr:rowOff>
    </xdr:from>
    <xdr:ext cx="762000" cy="259045"/>
    <xdr:sp macro="" textlink="">
      <xdr:nvSpPr>
        <xdr:cNvPr id="214" name="テキスト ボックス 213"/>
        <xdr:cNvSpPr txBox="1"/>
      </xdr:nvSpPr>
      <xdr:spPr>
        <a:xfrm>
          <a:off x="1828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38100</xdr:rowOff>
    </xdr:from>
    <xdr:to>
      <xdr:col>1</xdr:col>
      <xdr:colOff>676275</xdr:colOff>
      <xdr:row>58</xdr:row>
      <xdr:rowOff>139700</xdr:rowOff>
    </xdr:to>
    <xdr:sp macro="" textlink="">
      <xdr:nvSpPr>
        <xdr:cNvPr id="215" name="円/楕円 214"/>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124477</xdr:rowOff>
    </xdr:from>
    <xdr:ext cx="762000" cy="259045"/>
    <xdr:sp macro="" textlink="">
      <xdr:nvSpPr>
        <xdr:cNvPr id="216" name="テキスト ボックス 215"/>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その他に係る経常収支比率は前年度比</a:t>
          </a:r>
          <a:r>
            <a:rPr kumimoji="1" lang="en-US" altLang="ja-JP" sz="1300">
              <a:latin typeface="ＭＳ Ｐゴシック"/>
            </a:rPr>
            <a:t>0.2</a:t>
          </a:r>
          <a:r>
            <a:rPr kumimoji="1" lang="ja-JP" altLang="en-US" sz="1300">
              <a:latin typeface="ＭＳ Ｐゴシック"/>
            </a:rPr>
            <a:t>ポイント増加し、類似団体平均を</a:t>
          </a:r>
          <a:r>
            <a:rPr kumimoji="1" lang="en-US" altLang="ja-JP" sz="1300">
              <a:latin typeface="ＭＳ Ｐゴシック"/>
            </a:rPr>
            <a:t>1.8</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維持補修費については、施設の経年劣化により増加し、繰出金については、高齢化の進展による介護保険会計・後期高齢者医療広域連合の繰出金が増加している。</a:t>
          </a:r>
          <a:endParaRPr kumimoji="1" lang="en-US" altLang="ja-JP" sz="1300">
            <a:latin typeface="ＭＳ Ｐゴシック"/>
          </a:endParaRPr>
        </a:p>
        <a:p>
          <a:r>
            <a:rPr kumimoji="1" lang="ja-JP" altLang="en-US" sz="1300">
              <a:latin typeface="ＭＳ Ｐゴシック"/>
            </a:rPr>
            <a:t>施設の計画的な維持保全に努めるとともに、介護予防の充実・保険料の収納率向上等に取り組んでいく。</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127000</xdr:rowOff>
    </xdr:from>
    <xdr:to>
      <xdr:col>24</xdr:col>
      <xdr:colOff>31750</xdr:colOff>
      <xdr:row>60</xdr:row>
      <xdr:rowOff>81280</xdr:rowOff>
    </xdr:to>
    <xdr:cxnSp macro="">
      <xdr:nvCxnSpPr>
        <xdr:cNvPr id="242" name="直線コネクタ 241"/>
        <xdr:cNvCxnSpPr/>
      </xdr:nvCxnSpPr>
      <xdr:spPr>
        <a:xfrm flipV="1">
          <a:off x="16510000" y="9042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52</xdr:row>
      <xdr:rowOff>127000</xdr:rowOff>
    </xdr:from>
    <xdr:to>
      <xdr:col>24</xdr:col>
      <xdr:colOff>120650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35560</xdr:rowOff>
    </xdr:from>
    <xdr:to>
      <xdr:col>24</xdr:col>
      <xdr:colOff>31750</xdr:colOff>
      <xdr:row>60</xdr:row>
      <xdr:rowOff>81280</xdr:rowOff>
    </xdr:to>
    <xdr:cxnSp macro="">
      <xdr:nvCxnSpPr>
        <xdr:cNvPr id="247" name="直線コネクタ 246"/>
        <xdr:cNvCxnSpPr/>
      </xdr:nvCxnSpPr>
      <xdr:spPr>
        <a:xfrm>
          <a:off x="15671800" y="10322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48"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9" name="フローチャート : 判断 248"/>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12700</xdr:rowOff>
    </xdr:from>
    <xdr:to>
      <xdr:col>22</xdr:col>
      <xdr:colOff>565150</xdr:colOff>
      <xdr:row>60</xdr:row>
      <xdr:rowOff>35560</xdr:rowOff>
    </xdr:to>
    <xdr:cxnSp macro="">
      <xdr:nvCxnSpPr>
        <xdr:cNvPr id="250" name="直線コネクタ 249"/>
        <xdr:cNvCxnSpPr/>
      </xdr:nvCxnSpPr>
      <xdr:spPr>
        <a:xfrm>
          <a:off x="14782800" y="1029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7620</xdr:rowOff>
    </xdr:from>
    <xdr:to>
      <xdr:col>22</xdr:col>
      <xdr:colOff>615950</xdr:colOff>
      <xdr:row>58</xdr:row>
      <xdr:rowOff>109220</xdr:rowOff>
    </xdr:to>
    <xdr:sp macro="" textlink="">
      <xdr:nvSpPr>
        <xdr:cNvPr id="251" name="フローチャート : 判断 250"/>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119397</xdr:rowOff>
    </xdr:from>
    <xdr:ext cx="736600" cy="259045"/>
    <xdr:sp macro="" textlink="">
      <xdr:nvSpPr>
        <xdr:cNvPr id="252" name="テキスト ボックス 251"/>
        <xdr:cNvSpPr txBox="1"/>
      </xdr:nvSpPr>
      <xdr:spPr>
        <a:xfrm>
          <a:off x="15290800" y="972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1270</xdr:rowOff>
    </xdr:from>
    <xdr:to>
      <xdr:col>21</xdr:col>
      <xdr:colOff>361950</xdr:colOff>
      <xdr:row>60</xdr:row>
      <xdr:rowOff>12700</xdr:rowOff>
    </xdr:to>
    <xdr:cxnSp macro="">
      <xdr:nvCxnSpPr>
        <xdr:cNvPr id="253" name="直線コネクタ 252"/>
        <xdr:cNvCxnSpPr/>
      </xdr:nvCxnSpPr>
      <xdr:spPr>
        <a:xfrm>
          <a:off x="13893800" y="101168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xdr:rowOff>
    </xdr:from>
    <xdr:to>
      <xdr:col>21</xdr:col>
      <xdr:colOff>412750</xdr:colOff>
      <xdr:row>58</xdr:row>
      <xdr:rowOff>109220</xdr:rowOff>
    </xdr:to>
    <xdr:sp macro="" textlink="">
      <xdr:nvSpPr>
        <xdr:cNvPr id="254" name="フローチャート : 判断 253"/>
        <xdr:cNvSpPr/>
      </xdr:nvSpPr>
      <xdr:spPr>
        <a:xfrm>
          <a:off x="14732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119397</xdr:rowOff>
    </xdr:from>
    <xdr:ext cx="762000" cy="259045"/>
    <xdr:sp macro="" textlink="">
      <xdr:nvSpPr>
        <xdr:cNvPr id="255" name="テキスト ボックス 254"/>
        <xdr:cNvSpPr txBox="1"/>
      </xdr:nvSpPr>
      <xdr:spPr>
        <a:xfrm>
          <a:off x="14401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115570</xdr:rowOff>
    </xdr:from>
    <xdr:to>
      <xdr:col>20</xdr:col>
      <xdr:colOff>158750</xdr:colOff>
      <xdr:row>59</xdr:row>
      <xdr:rowOff>1270</xdr:rowOff>
    </xdr:to>
    <xdr:cxnSp macro="">
      <xdr:nvCxnSpPr>
        <xdr:cNvPr id="256" name="直線コネクタ 255"/>
        <xdr:cNvCxnSpPr/>
      </xdr:nvCxnSpPr>
      <xdr:spPr>
        <a:xfrm>
          <a:off x="13004800" y="98882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133350</xdr:rowOff>
    </xdr:from>
    <xdr:to>
      <xdr:col>20</xdr:col>
      <xdr:colOff>209550</xdr:colOff>
      <xdr:row>58</xdr:row>
      <xdr:rowOff>63500</xdr:rowOff>
    </xdr:to>
    <xdr:sp macro="" textlink="">
      <xdr:nvSpPr>
        <xdr:cNvPr id="257" name="フローチャート : 判断 256"/>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58" name="テキスト ボックス 257"/>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59" name="フローチャート : 判断 258"/>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5097</xdr:rowOff>
    </xdr:from>
    <xdr:ext cx="762000" cy="259045"/>
    <xdr:sp macro="" textlink="">
      <xdr:nvSpPr>
        <xdr:cNvPr id="260" name="テキスト ボックス 259"/>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30480</xdr:rowOff>
    </xdr:from>
    <xdr:to>
      <xdr:col>24</xdr:col>
      <xdr:colOff>82550</xdr:colOff>
      <xdr:row>60</xdr:row>
      <xdr:rowOff>132080</xdr:rowOff>
    </xdr:to>
    <xdr:sp macro="" textlink="">
      <xdr:nvSpPr>
        <xdr:cNvPr id="266" name="円/楕円 265"/>
        <xdr:cNvSpPr/>
      </xdr:nvSpPr>
      <xdr:spPr>
        <a:xfrm>
          <a:off x="164592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110507</xdr:rowOff>
    </xdr:from>
    <xdr:ext cx="762000" cy="259045"/>
    <xdr:sp macro="" textlink="">
      <xdr:nvSpPr>
        <xdr:cNvPr id="267" name="その他該当値テキスト"/>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156210</xdr:rowOff>
    </xdr:from>
    <xdr:to>
      <xdr:col>22</xdr:col>
      <xdr:colOff>615950</xdr:colOff>
      <xdr:row>60</xdr:row>
      <xdr:rowOff>86360</xdr:rowOff>
    </xdr:to>
    <xdr:sp macro="" textlink="">
      <xdr:nvSpPr>
        <xdr:cNvPr id="268" name="円/楕円 267"/>
        <xdr:cNvSpPr/>
      </xdr:nvSpPr>
      <xdr:spPr>
        <a:xfrm>
          <a:off x="15621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71137</xdr:rowOff>
    </xdr:from>
    <xdr:ext cx="736600" cy="259045"/>
    <xdr:sp macro="" textlink="">
      <xdr:nvSpPr>
        <xdr:cNvPr id="269" name="テキスト ボックス 268"/>
        <xdr:cNvSpPr txBox="1"/>
      </xdr:nvSpPr>
      <xdr:spPr>
        <a:xfrm>
          <a:off x="15290800" y="1035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133350</xdr:rowOff>
    </xdr:from>
    <xdr:to>
      <xdr:col>21</xdr:col>
      <xdr:colOff>412750</xdr:colOff>
      <xdr:row>60</xdr:row>
      <xdr:rowOff>63500</xdr:rowOff>
    </xdr:to>
    <xdr:sp macro="" textlink="">
      <xdr:nvSpPr>
        <xdr:cNvPr id="270" name="円/楕円 269"/>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48277</xdr:rowOff>
    </xdr:from>
    <xdr:ext cx="762000" cy="259045"/>
    <xdr:sp macro="" textlink="">
      <xdr:nvSpPr>
        <xdr:cNvPr id="271" name="テキスト ボックス 270"/>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121920</xdr:rowOff>
    </xdr:from>
    <xdr:to>
      <xdr:col>20</xdr:col>
      <xdr:colOff>209550</xdr:colOff>
      <xdr:row>59</xdr:row>
      <xdr:rowOff>52070</xdr:rowOff>
    </xdr:to>
    <xdr:sp macro="" textlink="">
      <xdr:nvSpPr>
        <xdr:cNvPr id="272" name="円/楕円 271"/>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36847</xdr:rowOff>
    </xdr:from>
    <xdr:ext cx="762000" cy="259045"/>
    <xdr:sp macro="" textlink="">
      <xdr:nvSpPr>
        <xdr:cNvPr id="273" name="テキスト ボックス 272"/>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74" name="円/楕円 273"/>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151147</xdr:rowOff>
    </xdr:from>
    <xdr:ext cx="762000" cy="259045"/>
    <xdr:sp macro="" textlink="">
      <xdr:nvSpPr>
        <xdr:cNvPr id="275" name="テキスト ボックス 274"/>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補助費等に係る経常収支比率は前年度比</a:t>
          </a:r>
          <a:r>
            <a:rPr kumimoji="1" lang="en-US" altLang="ja-JP" sz="1300">
              <a:latin typeface="ＭＳ Ｐゴシック"/>
            </a:rPr>
            <a:t>0.1</a:t>
          </a:r>
          <a:r>
            <a:rPr kumimoji="1" lang="ja-JP" altLang="en-US" sz="1300">
              <a:latin typeface="ＭＳ Ｐゴシック"/>
            </a:rPr>
            <a:t>ポイント増加しており、類似団体平均を</a:t>
          </a:r>
          <a:r>
            <a:rPr kumimoji="1" lang="en-US" altLang="ja-JP" sz="1300">
              <a:latin typeface="ＭＳ Ｐゴシック"/>
            </a:rPr>
            <a:t>0.3</a:t>
          </a:r>
          <a:r>
            <a:rPr kumimoji="1" lang="ja-JP" altLang="en-US" sz="1300">
              <a:latin typeface="ＭＳ Ｐゴシック"/>
            </a:rPr>
            <a:t>ポイント上回った。</a:t>
          </a:r>
          <a:endParaRPr kumimoji="1" lang="en-US" altLang="ja-JP" sz="1300">
            <a:latin typeface="ＭＳ Ｐゴシック"/>
          </a:endParaRPr>
        </a:p>
        <a:p>
          <a:r>
            <a:rPr kumimoji="1" lang="ja-JP" altLang="en-US" sz="1300">
              <a:latin typeface="ＭＳ Ｐゴシック"/>
            </a:rPr>
            <a:t>私立幼稚園就園奨励金等の増が主な要因である。</a:t>
          </a:r>
          <a:endParaRPr kumimoji="1" lang="en-US" altLang="ja-JP" sz="1300">
            <a:latin typeface="ＭＳ Ｐゴシック"/>
          </a:endParaRPr>
        </a:p>
        <a:p>
          <a:r>
            <a:rPr kumimoji="1" lang="ja-JP" altLang="en-US" sz="1300">
              <a:latin typeface="ＭＳ Ｐゴシック"/>
            </a:rPr>
            <a:t>補助金については、</a:t>
          </a:r>
          <a:r>
            <a:rPr kumimoji="1" lang="en-US" altLang="ja-JP" sz="1300">
              <a:latin typeface="ＭＳ Ｐゴシック"/>
            </a:rPr>
            <a:t>3</a:t>
          </a:r>
          <a:r>
            <a:rPr kumimoji="1" lang="ja-JP" altLang="en-US" sz="1300">
              <a:latin typeface="ＭＳ Ｐゴシック"/>
            </a:rPr>
            <a:t>年毎に見直しを行っており、今後も適正な執行管理に努める。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143328</xdr:rowOff>
    </xdr:from>
    <xdr:to>
      <xdr:col>24</xdr:col>
      <xdr:colOff>31750</xdr:colOff>
      <xdr:row>41</xdr:row>
      <xdr:rowOff>135165</xdr:rowOff>
    </xdr:to>
    <xdr:cxnSp macro="">
      <xdr:nvCxnSpPr>
        <xdr:cNvPr id="305" name="直線コネクタ 304"/>
        <xdr:cNvCxnSpPr/>
      </xdr:nvCxnSpPr>
      <xdr:spPr>
        <a:xfrm flipV="1">
          <a:off x="16510000" y="5629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107242</xdr:rowOff>
    </xdr:from>
    <xdr:ext cx="762000" cy="259045"/>
    <xdr:sp macro="" textlink="">
      <xdr:nvSpPr>
        <xdr:cNvPr id="306" name="補助費等最小値テキスト"/>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41</xdr:row>
      <xdr:rowOff>135165</xdr:rowOff>
    </xdr:from>
    <xdr:to>
      <xdr:col>24</xdr:col>
      <xdr:colOff>120650</xdr:colOff>
      <xdr:row>41</xdr:row>
      <xdr:rowOff>135165</xdr:rowOff>
    </xdr:to>
    <xdr:cxnSp macro="">
      <xdr:nvCxnSpPr>
        <xdr:cNvPr id="307" name="直線コネクタ 306"/>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58255</xdr:rowOff>
    </xdr:from>
    <xdr:ext cx="762000" cy="259045"/>
    <xdr:sp macro="" textlink="">
      <xdr:nvSpPr>
        <xdr:cNvPr id="308" name="補助費等最大値テキスト"/>
        <xdr:cNvSpPr txBox="1"/>
      </xdr:nvSpPr>
      <xdr:spPr>
        <a:xfrm>
          <a:off x="16598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32</xdr:row>
      <xdr:rowOff>143328</xdr:rowOff>
    </xdr:from>
    <xdr:to>
      <xdr:col>24</xdr:col>
      <xdr:colOff>120650</xdr:colOff>
      <xdr:row>32</xdr:row>
      <xdr:rowOff>143328</xdr:rowOff>
    </xdr:to>
    <xdr:cxnSp macro="">
      <xdr:nvCxnSpPr>
        <xdr:cNvPr id="309" name="直線コネクタ 308"/>
        <xdr:cNvCxnSpPr/>
      </xdr:nvCxnSpPr>
      <xdr:spPr>
        <a:xfrm>
          <a:off x="16421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4536</xdr:rowOff>
    </xdr:from>
    <xdr:to>
      <xdr:col>24</xdr:col>
      <xdr:colOff>31750</xdr:colOff>
      <xdr:row>37</xdr:row>
      <xdr:rowOff>37193</xdr:rowOff>
    </xdr:to>
    <xdr:cxnSp macro="">
      <xdr:nvCxnSpPr>
        <xdr:cNvPr id="310" name="直線コネクタ 309"/>
        <xdr:cNvCxnSpPr/>
      </xdr:nvCxnSpPr>
      <xdr:spPr>
        <a:xfrm>
          <a:off x="15671800" y="63481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76399</xdr:rowOff>
    </xdr:from>
    <xdr:ext cx="762000" cy="259045"/>
    <xdr:sp macro="" textlink="">
      <xdr:nvSpPr>
        <xdr:cNvPr id="311" name="補助費等平均値テキスト"/>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59872</xdr:rowOff>
    </xdr:from>
    <xdr:to>
      <xdr:col>24</xdr:col>
      <xdr:colOff>82550</xdr:colOff>
      <xdr:row>36</xdr:row>
      <xdr:rowOff>161472</xdr:rowOff>
    </xdr:to>
    <xdr:sp macro="" textlink="">
      <xdr:nvSpPr>
        <xdr:cNvPr id="312" name="フローチャート : 判断 311"/>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4536</xdr:rowOff>
    </xdr:from>
    <xdr:to>
      <xdr:col>22</xdr:col>
      <xdr:colOff>565150</xdr:colOff>
      <xdr:row>37</xdr:row>
      <xdr:rowOff>69850</xdr:rowOff>
    </xdr:to>
    <xdr:cxnSp macro="">
      <xdr:nvCxnSpPr>
        <xdr:cNvPr id="313" name="直線コネクタ 312"/>
        <xdr:cNvCxnSpPr/>
      </xdr:nvCxnSpPr>
      <xdr:spPr>
        <a:xfrm flipV="1">
          <a:off x="14782800" y="6348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4" name="フローチャート : 判断 313"/>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15" name="テキスト ボックス 314"/>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167822</xdr:rowOff>
    </xdr:to>
    <xdr:cxnSp macro="">
      <xdr:nvCxnSpPr>
        <xdr:cNvPr id="316" name="直線コネクタ 315"/>
        <xdr:cNvCxnSpPr/>
      </xdr:nvCxnSpPr>
      <xdr:spPr>
        <a:xfrm flipV="1">
          <a:off x="13893800" y="6413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117022</xdr:rowOff>
    </xdr:from>
    <xdr:to>
      <xdr:col>21</xdr:col>
      <xdr:colOff>412750</xdr:colOff>
      <xdr:row>38</xdr:row>
      <xdr:rowOff>47172</xdr:rowOff>
    </xdr:to>
    <xdr:sp macro="" textlink="">
      <xdr:nvSpPr>
        <xdr:cNvPr id="317" name="フローチャート : 判断 316"/>
        <xdr:cNvSpPr/>
      </xdr:nvSpPr>
      <xdr:spPr>
        <a:xfrm>
          <a:off x="14732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31949</xdr:rowOff>
    </xdr:from>
    <xdr:ext cx="762000" cy="259045"/>
    <xdr:sp macro="" textlink="">
      <xdr:nvSpPr>
        <xdr:cNvPr id="318" name="テキスト ボックス 317"/>
        <xdr:cNvSpPr txBox="1"/>
      </xdr:nvSpPr>
      <xdr:spPr>
        <a:xfrm>
          <a:off x="14401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167822</xdr:rowOff>
    </xdr:from>
    <xdr:to>
      <xdr:col>20</xdr:col>
      <xdr:colOff>158750</xdr:colOff>
      <xdr:row>37</xdr:row>
      <xdr:rowOff>167822</xdr:rowOff>
    </xdr:to>
    <xdr:cxnSp macro="">
      <xdr:nvCxnSpPr>
        <xdr:cNvPr id="319" name="直線コネクタ 318"/>
        <xdr:cNvCxnSpPr/>
      </xdr:nvCxnSpPr>
      <xdr:spPr>
        <a:xfrm>
          <a:off x="13004800" y="6511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84364</xdr:rowOff>
    </xdr:from>
    <xdr:to>
      <xdr:col>20</xdr:col>
      <xdr:colOff>209550</xdr:colOff>
      <xdr:row>38</xdr:row>
      <xdr:rowOff>14514</xdr:rowOff>
    </xdr:to>
    <xdr:sp macro="" textlink="">
      <xdr:nvSpPr>
        <xdr:cNvPr id="320" name="フローチャート : 判断 319"/>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24691</xdr:rowOff>
    </xdr:from>
    <xdr:ext cx="762000" cy="259045"/>
    <xdr:sp macro="" textlink="">
      <xdr:nvSpPr>
        <xdr:cNvPr id="321" name="テキスト ボックス 320"/>
        <xdr:cNvSpPr txBox="1"/>
      </xdr:nvSpPr>
      <xdr:spPr>
        <a:xfrm>
          <a:off x="13512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117022</xdr:rowOff>
    </xdr:from>
    <xdr:to>
      <xdr:col>19</xdr:col>
      <xdr:colOff>6350</xdr:colOff>
      <xdr:row>38</xdr:row>
      <xdr:rowOff>47172</xdr:rowOff>
    </xdr:to>
    <xdr:sp macro="" textlink="">
      <xdr:nvSpPr>
        <xdr:cNvPr id="322" name="フローチャート : 判断 321"/>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57349</xdr:rowOff>
    </xdr:from>
    <xdr:ext cx="762000" cy="259045"/>
    <xdr:sp macro="" textlink="">
      <xdr:nvSpPr>
        <xdr:cNvPr id="323" name="テキスト ボックス 322"/>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157843</xdr:rowOff>
    </xdr:from>
    <xdr:to>
      <xdr:col>24</xdr:col>
      <xdr:colOff>82550</xdr:colOff>
      <xdr:row>37</xdr:row>
      <xdr:rowOff>87993</xdr:rowOff>
    </xdr:to>
    <xdr:sp macro="" textlink="">
      <xdr:nvSpPr>
        <xdr:cNvPr id="329" name="円/楕円 328"/>
        <xdr:cNvSpPr/>
      </xdr:nvSpPr>
      <xdr:spPr>
        <a:xfrm>
          <a:off x="16459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129920</xdr:rowOff>
    </xdr:from>
    <xdr:ext cx="762000" cy="259045"/>
    <xdr:sp macro="" textlink="">
      <xdr:nvSpPr>
        <xdr:cNvPr id="330" name="補助費等該当値テキスト"/>
        <xdr:cNvSpPr txBox="1"/>
      </xdr:nvSpPr>
      <xdr:spPr>
        <a:xfrm>
          <a:off x="165989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125186</xdr:rowOff>
    </xdr:from>
    <xdr:to>
      <xdr:col>22</xdr:col>
      <xdr:colOff>615950</xdr:colOff>
      <xdr:row>37</xdr:row>
      <xdr:rowOff>55336</xdr:rowOff>
    </xdr:to>
    <xdr:sp macro="" textlink="">
      <xdr:nvSpPr>
        <xdr:cNvPr id="331" name="円/楕円 330"/>
        <xdr:cNvSpPr/>
      </xdr:nvSpPr>
      <xdr:spPr>
        <a:xfrm>
          <a:off x="15621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65513</xdr:rowOff>
    </xdr:from>
    <xdr:ext cx="736600" cy="259045"/>
    <xdr:sp macro="" textlink="">
      <xdr:nvSpPr>
        <xdr:cNvPr id="332" name="テキスト ボックス 331"/>
        <xdr:cNvSpPr txBox="1"/>
      </xdr:nvSpPr>
      <xdr:spPr>
        <a:xfrm>
          <a:off x="15290800" y="60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3" name="円/楕円 332"/>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34" name="テキスト ボックス 333"/>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117022</xdr:rowOff>
    </xdr:from>
    <xdr:to>
      <xdr:col>20</xdr:col>
      <xdr:colOff>209550</xdr:colOff>
      <xdr:row>38</xdr:row>
      <xdr:rowOff>47172</xdr:rowOff>
    </xdr:to>
    <xdr:sp macro="" textlink="">
      <xdr:nvSpPr>
        <xdr:cNvPr id="335" name="円/楕円 334"/>
        <xdr:cNvSpPr/>
      </xdr:nvSpPr>
      <xdr:spPr>
        <a:xfrm>
          <a:off x="13843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31949</xdr:rowOff>
    </xdr:from>
    <xdr:ext cx="762000" cy="259045"/>
    <xdr:sp macro="" textlink="">
      <xdr:nvSpPr>
        <xdr:cNvPr id="336" name="テキスト ボックス 335"/>
        <xdr:cNvSpPr txBox="1"/>
      </xdr:nvSpPr>
      <xdr:spPr>
        <a:xfrm>
          <a:off x="13512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117022</xdr:rowOff>
    </xdr:from>
    <xdr:to>
      <xdr:col>19</xdr:col>
      <xdr:colOff>6350</xdr:colOff>
      <xdr:row>38</xdr:row>
      <xdr:rowOff>47172</xdr:rowOff>
    </xdr:to>
    <xdr:sp macro="" textlink="">
      <xdr:nvSpPr>
        <xdr:cNvPr id="337" name="円/楕円 336"/>
        <xdr:cNvSpPr/>
      </xdr:nvSpPr>
      <xdr:spPr>
        <a:xfrm>
          <a:off x="12954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31949</xdr:rowOff>
    </xdr:from>
    <xdr:ext cx="762000" cy="259045"/>
    <xdr:sp macro="" textlink="">
      <xdr:nvSpPr>
        <xdr:cNvPr id="338" name="テキスト ボックス 337"/>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公債費に係る経常収支比率は前年度比</a:t>
          </a:r>
          <a:r>
            <a:rPr kumimoji="1" lang="en-US" altLang="ja-JP" sz="1300">
              <a:latin typeface="ＭＳ Ｐゴシック"/>
            </a:rPr>
            <a:t>0.9</a:t>
          </a:r>
          <a:r>
            <a:rPr kumimoji="1" lang="ja-JP" altLang="en-US" sz="1300">
              <a:latin typeface="ＭＳ Ｐゴシック"/>
            </a:rPr>
            <a:t>ポイントの減となり、類似団体平均を下回った。</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3</a:t>
          </a:r>
          <a:r>
            <a:rPr kumimoji="1" lang="ja-JP" altLang="en-US" sz="1300">
              <a:latin typeface="ＭＳ Ｐゴシック"/>
            </a:rPr>
            <a:t>年度発行の学校用地に係る償還が終了したこと等が主な要因である。</a:t>
          </a:r>
          <a:endParaRPr kumimoji="1" lang="en-US" altLang="ja-JP" sz="1300">
            <a:latin typeface="ＭＳ Ｐゴシック"/>
          </a:endParaRPr>
        </a:p>
        <a:p>
          <a:r>
            <a:rPr kumimoji="1" lang="ja-JP" altLang="en-US" sz="1300">
              <a:latin typeface="ＭＳ Ｐゴシック"/>
            </a:rPr>
            <a:t>今後も公債の償還を着実に進め、公債費の適正管理に努めていく。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69850</xdr:rowOff>
    </xdr:to>
    <xdr:cxnSp macro="">
      <xdr:nvCxnSpPr>
        <xdr:cNvPr id="367" name="直線コネクタ 366"/>
        <xdr:cNvCxnSpPr/>
      </xdr:nvCxnSpPr>
      <xdr:spPr>
        <a:xfrm flipV="1">
          <a:off x="4826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8"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9" name="直線コネクタ 368"/>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64407</xdr:rowOff>
    </xdr:from>
    <xdr:to>
      <xdr:col>7</xdr:col>
      <xdr:colOff>15875</xdr:colOff>
      <xdr:row>75</xdr:row>
      <xdr:rowOff>162379</xdr:rowOff>
    </xdr:to>
    <xdr:cxnSp macro="">
      <xdr:nvCxnSpPr>
        <xdr:cNvPr id="372" name="直線コネクタ 371"/>
        <xdr:cNvCxnSpPr/>
      </xdr:nvCxnSpPr>
      <xdr:spPr>
        <a:xfrm flipV="1">
          <a:off x="3987800" y="129231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7455</xdr:rowOff>
    </xdr:from>
    <xdr:ext cx="762000" cy="259045"/>
    <xdr:sp macro="" textlink="">
      <xdr:nvSpPr>
        <xdr:cNvPr id="373" name="公債費平均値テキスト"/>
        <xdr:cNvSpPr txBox="1"/>
      </xdr:nvSpPr>
      <xdr:spPr>
        <a:xfrm>
          <a:off x="4914900" y="12866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35378</xdr:rowOff>
    </xdr:from>
    <xdr:to>
      <xdr:col>7</xdr:col>
      <xdr:colOff>66675</xdr:colOff>
      <xdr:row>75</xdr:row>
      <xdr:rowOff>136978</xdr:rowOff>
    </xdr:to>
    <xdr:sp macro="" textlink="">
      <xdr:nvSpPr>
        <xdr:cNvPr id="374" name="フローチャート : 判断 373"/>
        <xdr:cNvSpPr/>
      </xdr:nvSpPr>
      <xdr:spPr>
        <a:xfrm>
          <a:off x="47752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162379</xdr:rowOff>
    </xdr:from>
    <xdr:to>
      <xdr:col>5</xdr:col>
      <xdr:colOff>549275</xdr:colOff>
      <xdr:row>77</xdr:row>
      <xdr:rowOff>26307</xdr:rowOff>
    </xdr:to>
    <xdr:cxnSp macro="">
      <xdr:nvCxnSpPr>
        <xdr:cNvPr id="375" name="直線コネクタ 374"/>
        <xdr:cNvCxnSpPr/>
      </xdr:nvCxnSpPr>
      <xdr:spPr>
        <a:xfrm flipV="1">
          <a:off x="3098800" y="130211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57150</xdr:rowOff>
    </xdr:from>
    <xdr:to>
      <xdr:col>5</xdr:col>
      <xdr:colOff>600075</xdr:colOff>
      <xdr:row>75</xdr:row>
      <xdr:rowOff>158750</xdr:rowOff>
    </xdr:to>
    <xdr:sp macro="" textlink="">
      <xdr:nvSpPr>
        <xdr:cNvPr id="376" name="フローチャート : 判断 375"/>
        <xdr:cNvSpPr/>
      </xdr:nvSpPr>
      <xdr:spPr>
        <a:xfrm>
          <a:off x="3937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168927</xdr:rowOff>
    </xdr:from>
    <xdr:ext cx="736600" cy="259045"/>
    <xdr:sp macro="" textlink="">
      <xdr:nvSpPr>
        <xdr:cNvPr id="377" name="テキスト ボックス 376"/>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26307</xdr:rowOff>
    </xdr:from>
    <xdr:to>
      <xdr:col>4</xdr:col>
      <xdr:colOff>346075</xdr:colOff>
      <xdr:row>77</xdr:row>
      <xdr:rowOff>102507</xdr:rowOff>
    </xdr:to>
    <xdr:cxnSp macro="">
      <xdr:nvCxnSpPr>
        <xdr:cNvPr id="378" name="直線コネクタ 377"/>
        <xdr:cNvCxnSpPr/>
      </xdr:nvCxnSpPr>
      <xdr:spPr>
        <a:xfrm flipV="1">
          <a:off x="2209800" y="13227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122465</xdr:rowOff>
    </xdr:from>
    <xdr:to>
      <xdr:col>4</xdr:col>
      <xdr:colOff>396875</xdr:colOff>
      <xdr:row>76</xdr:row>
      <xdr:rowOff>52614</xdr:rowOff>
    </xdr:to>
    <xdr:sp macro="" textlink="">
      <xdr:nvSpPr>
        <xdr:cNvPr id="379" name="フローチャート : 判断 378"/>
        <xdr:cNvSpPr/>
      </xdr:nvSpPr>
      <xdr:spPr>
        <a:xfrm>
          <a:off x="3048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62792</xdr:rowOff>
    </xdr:from>
    <xdr:ext cx="762000" cy="259045"/>
    <xdr:sp macro="" textlink="">
      <xdr:nvSpPr>
        <xdr:cNvPr id="380" name="テキスト ボックス 379"/>
        <xdr:cNvSpPr txBox="1"/>
      </xdr:nvSpPr>
      <xdr:spPr>
        <a:xfrm>
          <a:off x="2717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37193</xdr:rowOff>
    </xdr:from>
    <xdr:to>
      <xdr:col>3</xdr:col>
      <xdr:colOff>142875</xdr:colOff>
      <xdr:row>77</xdr:row>
      <xdr:rowOff>102507</xdr:rowOff>
    </xdr:to>
    <xdr:cxnSp macro="">
      <xdr:nvCxnSpPr>
        <xdr:cNvPr id="381" name="直線コネクタ 380"/>
        <xdr:cNvCxnSpPr/>
      </xdr:nvCxnSpPr>
      <xdr:spPr>
        <a:xfrm>
          <a:off x="1320800" y="13238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16329</xdr:rowOff>
    </xdr:from>
    <xdr:to>
      <xdr:col>3</xdr:col>
      <xdr:colOff>193675</xdr:colOff>
      <xdr:row>76</xdr:row>
      <xdr:rowOff>117929</xdr:rowOff>
    </xdr:to>
    <xdr:sp macro="" textlink="">
      <xdr:nvSpPr>
        <xdr:cNvPr id="382" name="フローチャート : 判断 381"/>
        <xdr:cNvSpPr/>
      </xdr:nvSpPr>
      <xdr:spPr>
        <a:xfrm>
          <a:off x="2159000" y="1304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128105</xdr:rowOff>
    </xdr:from>
    <xdr:ext cx="762000" cy="259045"/>
    <xdr:sp macro="" textlink="">
      <xdr:nvSpPr>
        <xdr:cNvPr id="383" name="テキスト ボックス 382"/>
        <xdr:cNvSpPr txBox="1"/>
      </xdr:nvSpPr>
      <xdr:spPr>
        <a:xfrm>
          <a:off x="1828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144235</xdr:rowOff>
    </xdr:from>
    <xdr:to>
      <xdr:col>1</xdr:col>
      <xdr:colOff>676275</xdr:colOff>
      <xdr:row>76</xdr:row>
      <xdr:rowOff>74386</xdr:rowOff>
    </xdr:to>
    <xdr:sp macro="" textlink="">
      <xdr:nvSpPr>
        <xdr:cNvPr id="384" name="フローチャート : 判断 383"/>
        <xdr:cNvSpPr/>
      </xdr:nvSpPr>
      <xdr:spPr>
        <a:xfrm>
          <a:off x="1270000" y="13002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84562</xdr:rowOff>
    </xdr:from>
    <xdr:ext cx="762000" cy="259045"/>
    <xdr:sp macro="" textlink="">
      <xdr:nvSpPr>
        <xdr:cNvPr id="385" name="テキスト ボックス 384"/>
        <xdr:cNvSpPr txBox="1"/>
      </xdr:nvSpPr>
      <xdr:spPr>
        <a:xfrm>
          <a:off x="9398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13607</xdr:rowOff>
    </xdr:from>
    <xdr:to>
      <xdr:col>7</xdr:col>
      <xdr:colOff>66675</xdr:colOff>
      <xdr:row>75</xdr:row>
      <xdr:rowOff>115207</xdr:rowOff>
    </xdr:to>
    <xdr:sp macro="" textlink="">
      <xdr:nvSpPr>
        <xdr:cNvPr id="391" name="円/楕円 390"/>
        <xdr:cNvSpPr/>
      </xdr:nvSpPr>
      <xdr:spPr>
        <a:xfrm>
          <a:off x="47752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30134</xdr:rowOff>
    </xdr:from>
    <xdr:ext cx="762000" cy="259045"/>
    <xdr:sp macro="" textlink="">
      <xdr:nvSpPr>
        <xdr:cNvPr id="392" name="公債費該当値テキスト"/>
        <xdr:cNvSpPr txBox="1"/>
      </xdr:nvSpPr>
      <xdr:spPr>
        <a:xfrm>
          <a:off x="4914900" y="12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111578</xdr:rowOff>
    </xdr:from>
    <xdr:to>
      <xdr:col>5</xdr:col>
      <xdr:colOff>600075</xdr:colOff>
      <xdr:row>76</xdr:row>
      <xdr:rowOff>41728</xdr:rowOff>
    </xdr:to>
    <xdr:sp macro="" textlink="">
      <xdr:nvSpPr>
        <xdr:cNvPr id="393" name="円/楕円 392"/>
        <xdr:cNvSpPr/>
      </xdr:nvSpPr>
      <xdr:spPr>
        <a:xfrm>
          <a:off x="3937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26506</xdr:rowOff>
    </xdr:from>
    <xdr:ext cx="736600" cy="259045"/>
    <xdr:sp macro="" textlink="">
      <xdr:nvSpPr>
        <xdr:cNvPr id="394" name="テキスト ボックス 393"/>
        <xdr:cNvSpPr txBox="1"/>
      </xdr:nvSpPr>
      <xdr:spPr>
        <a:xfrm>
          <a:off x="3606800" y="13056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146957</xdr:rowOff>
    </xdr:from>
    <xdr:to>
      <xdr:col>4</xdr:col>
      <xdr:colOff>396875</xdr:colOff>
      <xdr:row>77</xdr:row>
      <xdr:rowOff>77107</xdr:rowOff>
    </xdr:to>
    <xdr:sp macro="" textlink="">
      <xdr:nvSpPr>
        <xdr:cNvPr id="395" name="円/楕円 394"/>
        <xdr:cNvSpPr/>
      </xdr:nvSpPr>
      <xdr:spPr>
        <a:xfrm>
          <a:off x="3048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61884</xdr:rowOff>
    </xdr:from>
    <xdr:ext cx="762000" cy="259045"/>
    <xdr:sp macro="" textlink="">
      <xdr:nvSpPr>
        <xdr:cNvPr id="396" name="テキスト ボックス 395"/>
        <xdr:cNvSpPr txBox="1"/>
      </xdr:nvSpPr>
      <xdr:spPr>
        <a:xfrm>
          <a:off x="2717800" y="1326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51707</xdr:rowOff>
    </xdr:from>
    <xdr:to>
      <xdr:col>3</xdr:col>
      <xdr:colOff>193675</xdr:colOff>
      <xdr:row>77</xdr:row>
      <xdr:rowOff>153307</xdr:rowOff>
    </xdr:to>
    <xdr:sp macro="" textlink="">
      <xdr:nvSpPr>
        <xdr:cNvPr id="397" name="円/楕円 396"/>
        <xdr:cNvSpPr/>
      </xdr:nvSpPr>
      <xdr:spPr>
        <a:xfrm>
          <a:off x="2159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98" name="テキスト ボックス 397"/>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157843</xdr:rowOff>
    </xdr:from>
    <xdr:to>
      <xdr:col>1</xdr:col>
      <xdr:colOff>676275</xdr:colOff>
      <xdr:row>77</xdr:row>
      <xdr:rowOff>87993</xdr:rowOff>
    </xdr:to>
    <xdr:sp macro="" textlink="">
      <xdr:nvSpPr>
        <xdr:cNvPr id="399" name="円/楕円 398"/>
        <xdr:cNvSpPr/>
      </xdr:nvSpPr>
      <xdr:spPr>
        <a:xfrm>
          <a:off x="1270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72770</xdr:rowOff>
    </xdr:from>
    <xdr:ext cx="762000" cy="259045"/>
    <xdr:sp macro="" textlink="">
      <xdr:nvSpPr>
        <xdr:cNvPr id="400" name="テキスト ボックス 399"/>
        <xdr:cNvSpPr txBox="1"/>
      </xdr:nvSpPr>
      <xdr:spPr>
        <a:xfrm>
          <a:off x="939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公債費以外に係る経常収支比率は前年度比</a:t>
          </a:r>
          <a:r>
            <a:rPr kumimoji="1" lang="en-US" altLang="ja-JP" sz="1300">
              <a:latin typeface="ＭＳ Ｐゴシック"/>
            </a:rPr>
            <a:t>0.8</a:t>
          </a:r>
          <a:r>
            <a:rPr kumimoji="1" lang="ja-JP" altLang="en-US" sz="1300">
              <a:latin typeface="ＭＳ Ｐゴシック"/>
            </a:rPr>
            <a:t>ポイント増加し、類似団体平均を</a:t>
          </a:r>
          <a:r>
            <a:rPr kumimoji="1" lang="en-US" altLang="ja-JP" sz="1300">
              <a:latin typeface="ＭＳ Ｐゴシック"/>
            </a:rPr>
            <a:t>5.6</a:t>
          </a:r>
          <a:r>
            <a:rPr kumimoji="1" lang="ja-JP" altLang="en-US" sz="1300">
              <a:latin typeface="ＭＳ Ｐゴシック"/>
            </a:rPr>
            <a:t>ポイント上回った。</a:t>
          </a:r>
          <a:endParaRPr kumimoji="1" lang="en-US" altLang="ja-JP" sz="1300">
            <a:latin typeface="ＭＳ Ｐゴシック"/>
          </a:endParaRPr>
        </a:p>
        <a:p>
          <a:r>
            <a:rPr kumimoji="1" lang="ja-JP" altLang="en-US" sz="1300">
              <a:latin typeface="ＭＳ Ｐゴシック"/>
            </a:rPr>
            <a:t>扶助費・その他に係る経常収支比率が前年度比で増加し、両指標ともに類似団体平均を上回っていることによるものである。</a:t>
          </a:r>
          <a:endParaRPr kumimoji="1" lang="en-US" altLang="ja-JP" sz="1300">
            <a:latin typeface="ＭＳ Ｐゴシック"/>
          </a:endParaRPr>
        </a:p>
        <a:p>
          <a:r>
            <a:rPr kumimoji="1" lang="ja-JP" altLang="en-US" sz="1300">
              <a:latin typeface="ＭＳ Ｐゴシック"/>
            </a:rPr>
            <a:t>今後も、適正な執行管理により経費節減に努めていく。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21844</xdr:rowOff>
    </xdr:from>
    <xdr:to>
      <xdr:col>24</xdr:col>
      <xdr:colOff>31750</xdr:colOff>
      <xdr:row>79</xdr:row>
      <xdr:rowOff>56135</xdr:rowOff>
    </xdr:to>
    <xdr:cxnSp macro="">
      <xdr:nvCxnSpPr>
        <xdr:cNvPr id="426" name="直線コネクタ 425"/>
        <xdr:cNvCxnSpPr/>
      </xdr:nvCxnSpPr>
      <xdr:spPr>
        <a:xfrm flipV="1">
          <a:off x="16510000" y="12709144"/>
          <a:ext cx="0" cy="89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28212</xdr:rowOff>
    </xdr:from>
    <xdr:ext cx="762000" cy="259045"/>
    <xdr:sp macro="" textlink="">
      <xdr:nvSpPr>
        <xdr:cNvPr id="427" name="公債費以外最小値テキスト"/>
        <xdr:cNvSpPr txBox="1"/>
      </xdr:nvSpPr>
      <xdr:spPr>
        <a:xfrm>
          <a:off x="16598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79</xdr:row>
      <xdr:rowOff>56135</xdr:rowOff>
    </xdr:from>
    <xdr:to>
      <xdr:col>24</xdr:col>
      <xdr:colOff>120650</xdr:colOff>
      <xdr:row>79</xdr:row>
      <xdr:rowOff>56135</xdr:rowOff>
    </xdr:to>
    <xdr:cxnSp macro="">
      <xdr:nvCxnSpPr>
        <xdr:cNvPr id="428" name="直線コネクタ 427"/>
        <xdr:cNvCxnSpPr/>
      </xdr:nvCxnSpPr>
      <xdr:spPr>
        <a:xfrm>
          <a:off x="16421100" y="1360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108221</xdr:rowOff>
    </xdr:from>
    <xdr:ext cx="762000" cy="259045"/>
    <xdr:sp macro="" textlink="">
      <xdr:nvSpPr>
        <xdr:cNvPr id="429"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a:t>
          </a:r>
          <a:endParaRPr kumimoji="1" lang="ja-JP" altLang="en-US" sz="1000" b="1">
            <a:latin typeface="ＭＳ Ｐゴシック"/>
          </a:endParaRPr>
        </a:p>
      </xdr:txBody>
    </xdr:sp>
    <xdr:clientData/>
  </xdr:oneCellAnchor>
  <xdr:twoCellAnchor>
    <xdr:from>
      <xdr:col>23</xdr:col>
      <xdr:colOff>628650</xdr:colOff>
      <xdr:row>74</xdr:row>
      <xdr:rowOff>21844</xdr:rowOff>
    </xdr:from>
    <xdr:to>
      <xdr:col>24</xdr:col>
      <xdr:colOff>120650</xdr:colOff>
      <xdr:row>74</xdr:row>
      <xdr:rowOff>21844</xdr:rowOff>
    </xdr:to>
    <xdr:cxnSp macro="">
      <xdr:nvCxnSpPr>
        <xdr:cNvPr id="430" name="直線コネクタ 429"/>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xdr:rowOff>
    </xdr:from>
    <xdr:to>
      <xdr:col>24</xdr:col>
      <xdr:colOff>31750</xdr:colOff>
      <xdr:row>79</xdr:row>
      <xdr:rowOff>37846</xdr:rowOff>
    </xdr:to>
    <xdr:cxnSp macro="">
      <xdr:nvCxnSpPr>
        <xdr:cNvPr id="431" name="直線コネクタ 430"/>
        <xdr:cNvCxnSpPr/>
      </xdr:nvCxnSpPr>
      <xdr:spPr>
        <a:xfrm>
          <a:off x="15671800" y="135458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90440</xdr:rowOff>
    </xdr:from>
    <xdr:ext cx="762000" cy="259045"/>
    <xdr:sp macro="" textlink="">
      <xdr:nvSpPr>
        <xdr:cNvPr id="432" name="公債費以外平均値テキスト"/>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73913</xdr:rowOff>
    </xdr:from>
    <xdr:to>
      <xdr:col>24</xdr:col>
      <xdr:colOff>82550</xdr:colOff>
      <xdr:row>78</xdr:row>
      <xdr:rowOff>4063</xdr:rowOff>
    </xdr:to>
    <xdr:sp macro="" textlink="">
      <xdr:nvSpPr>
        <xdr:cNvPr id="433" name="フローチャート : 判断 432"/>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xdr:rowOff>
    </xdr:from>
    <xdr:to>
      <xdr:col>22</xdr:col>
      <xdr:colOff>565150</xdr:colOff>
      <xdr:row>79</xdr:row>
      <xdr:rowOff>78994</xdr:rowOff>
    </xdr:to>
    <xdr:cxnSp macro="">
      <xdr:nvCxnSpPr>
        <xdr:cNvPr id="434" name="直線コネクタ 433"/>
        <xdr:cNvCxnSpPr/>
      </xdr:nvCxnSpPr>
      <xdr:spPr>
        <a:xfrm flipV="1">
          <a:off x="14782800" y="135458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160782</xdr:rowOff>
    </xdr:from>
    <xdr:to>
      <xdr:col>22</xdr:col>
      <xdr:colOff>615950</xdr:colOff>
      <xdr:row>78</xdr:row>
      <xdr:rowOff>90932</xdr:rowOff>
    </xdr:to>
    <xdr:sp macro="" textlink="">
      <xdr:nvSpPr>
        <xdr:cNvPr id="435" name="フローチャート : 判断 434"/>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101109</xdr:rowOff>
    </xdr:from>
    <xdr:ext cx="736600" cy="259045"/>
    <xdr:sp macro="" textlink="">
      <xdr:nvSpPr>
        <xdr:cNvPr id="436" name="テキスト ボックス 435"/>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33274</xdr:rowOff>
    </xdr:from>
    <xdr:to>
      <xdr:col>21</xdr:col>
      <xdr:colOff>361950</xdr:colOff>
      <xdr:row>79</xdr:row>
      <xdr:rowOff>78994</xdr:rowOff>
    </xdr:to>
    <xdr:cxnSp macro="">
      <xdr:nvCxnSpPr>
        <xdr:cNvPr id="437" name="直線コネクタ 436"/>
        <xdr:cNvCxnSpPr/>
      </xdr:nvCxnSpPr>
      <xdr:spPr>
        <a:xfrm>
          <a:off x="13893800" y="135778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99061</xdr:rowOff>
    </xdr:from>
    <xdr:to>
      <xdr:col>21</xdr:col>
      <xdr:colOff>412750</xdr:colOff>
      <xdr:row>79</xdr:row>
      <xdr:rowOff>29211</xdr:rowOff>
    </xdr:to>
    <xdr:sp macro="" textlink="">
      <xdr:nvSpPr>
        <xdr:cNvPr id="438" name="フローチャート : 判断 437"/>
        <xdr:cNvSpPr/>
      </xdr:nvSpPr>
      <xdr:spPr>
        <a:xfrm>
          <a:off x="14732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39388</xdr:rowOff>
    </xdr:from>
    <xdr:ext cx="762000" cy="259045"/>
    <xdr:sp macro="" textlink="">
      <xdr:nvSpPr>
        <xdr:cNvPr id="439" name="テキスト ボックス 438"/>
        <xdr:cNvSpPr txBox="1"/>
      </xdr:nvSpPr>
      <xdr:spPr>
        <a:xfrm>
          <a:off x="14401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122428</xdr:rowOff>
    </xdr:from>
    <xdr:to>
      <xdr:col>20</xdr:col>
      <xdr:colOff>158750</xdr:colOff>
      <xdr:row>79</xdr:row>
      <xdr:rowOff>33274</xdr:rowOff>
    </xdr:to>
    <xdr:cxnSp macro="">
      <xdr:nvCxnSpPr>
        <xdr:cNvPr id="440" name="直線コネクタ 439"/>
        <xdr:cNvCxnSpPr/>
      </xdr:nvCxnSpPr>
      <xdr:spPr>
        <a:xfrm>
          <a:off x="13004800" y="134955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99061</xdr:rowOff>
    </xdr:from>
    <xdr:to>
      <xdr:col>20</xdr:col>
      <xdr:colOff>209550</xdr:colOff>
      <xdr:row>79</xdr:row>
      <xdr:rowOff>29211</xdr:rowOff>
    </xdr:to>
    <xdr:sp macro="" textlink="">
      <xdr:nvSpPr>
        <xdr:cNvPr id="441" name="フローチャート : 判断 440"/>
        <xdr:cNvSpPr/>
      </xdr:nvSpPr>
      <xdr:spPr>
        <a:xfrm>
          <a:off x="13843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39388</xdr:rowOff>
    </xdr:from>
    <xdr:ext cx="762000" cy="259045"/>
    <xdr:sp macro="" textlink="">
      <xdr:nvSpPr>
        <xdr:cNvPr id="442" name="テキスト ボックス 441"/>
        <xdr:cNvSpPr txBox="1"/>
      </xdr:nvSpPr>
      <xdr:spPr>
        <a:xfrm>
          <a:off x="13512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76200</xdr:rowOff>
    </xdr:from>
    <xdr:to>
      <xdr:col>19</xdr:col>
      <xdr:colOff>6350</xdr:colOff>
      <xdr:row>79</xdr:row>
      <xdr:rowOff>6350</xdr:rowOff>
    </xdr:to>
    <xdr:sp macro="" textlink="">
      <xdr:nvSpPr>
        <xdr:cNvPr id="443" name="フローチャート : 判断 442"/>
        <xdr:cNvSpPr/>
      </xdr:nvSpPr>
      <xdr:spPr>
        <a:xfrm>
          <a:off x="12954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162577</xdr:rowOff>
    </xdr:from>
    <xdr:ext cx="762000" cy="259045"/>
    <xdr:sp macro="" textlink="">
      <xdr:nvSpPr>
        <xdr:cNvPr id="444" name="テキスト ボックス 443"/>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158496</xdr:rowOff>
    </xdr:from>
    <xdr:to>
      <xdr:col>24</xdr:col>
      <xdr:colOff>82550</xdr:colOff>
      <xdr:row>79</xdr:row>
      <xdr:rowOff>88646</xdr:rowOff>
    </xdr:to>
    <xdr:sp macro="" textlink="">
      <xdr:nvSpPr>
        <xdr:cNvPr id="450" name="円/楕円 449"/>
        <xdr:cNvSpPr/>
      </xdr:nvSpPr>
      <xdr:spPr>
        <a:xfrm>
          <a:off x="16459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67073</xdr:rowOff>
    </xdr:from>
    <xdr:ext cx="762000" cy="259045"/>
    <xdr:sp macro="" textlink="">
      <xdr:nvSpPr>
        <xdr:cNvPr id="451" name="公債費以外該当値テキスト"/>
        <xdr:cNvSpPr txBox="1"/>
      </xdr:nvSpPr>
      <xdr:spPr>
        <a:xfrm>
          <a:off x="16598900" y="1344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121920</xdr:rowOff>
    </xdr:from>
    <xdr:to>
      <xdr:col>22</xdr:col>
      <xdr:colOff>615950</xdr:colOff>
      <xdr:row>79</xdr:row>
      <xdr:rowOff>52070</xdr:rowOff>
    </xdr:to>
    <xdr:sp macro="" textlink="">
      <xdr:nvSpPr>
        <xdr:cNvPr id="452" name="円/楕円 451"/>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36847</xdr:rowOff>
    </xdr:from>
    <xdr:ext cx="736600" cy="259045"/>
    <xdr:sp macro="" textlink="">
      <xdr:nvSpPr>
        <xdr:cNvPr id="453" name="テキスト ボックス 452"/>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28194</xdr:rowOff>
    </xdr:from>
    <xdr:to>
      <xdr:col>21</xdr:col>
      <xdr:colOff>412750</xdr:colOff>
      <xdr:row>79</xdr:row>
      <xdr:rowOff>129794</xdr:rowOff>
    </xdr:to>
    <xdr:sp macro="" textlink="">
      <xdr:nvSpPr>
        <xdr:cNvPr id="454" name="円/楕円 453"/>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114571</xdr:rowOff>
    </xdr:from>
    <xdr:ext cx="762000" cy="259045"/>
    <xdr:sp macro="" textlink="">
      <xdr:nvSpPr>
        <xdr:cNvPr id="455" name="テキスト ボックス 454"/>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153924</xdr:rowOff>
    </xdr:from>
    <xdr:to>
      <xdr:col>20</xdr:col>
      <xdr:colOff>209550</xdr:colOff>
      <xdr:row>79</xdr:row>
      <xdr:rowOff>84074</xdr:rowOff>
    </xdr:to>
    <xdr:sp macro="" textlink="">
      <xdr:nvSpPr>
        <xdr:cNvPr id="456" name="円/楕円 455"/>
        <xdr:cNvSpPr/>
      </xdr:nvSpPr>
      <xdr:spPr>
        <a:xfrm>
          <a:off x="13843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68851</xdr:rowOff>
    </xdr:from>
    <xdr:ext cx="762000" cy="259045"/>
    <xdr:sp macro="" textlink="">
      <xdr:nvSpPr>
        <xdr:cNvPr id="457" name="テキスト ボックス 456"/>
        <xdr:cNvSpPr txBox="1"/>
      </xdr:nvSpPr>
      <xdr:spPr>
        <a:xfrm>
          <a:off x="13512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71628</xdr:rowOff>
    </xdr:from>
    <xdr:to>
      <xdr:col>19</xdr:col>
      <xdr:colOff>6350</xdr:colOff>
      <xdr:row>79</xdr:row>
      <xdr:rowOff>1778</xdr:rowOff>
    </xdr:to>
    <xdr:sp macro="" textlink="">
      <xdr:nvSpPr>
        <xdr:cNvPr id="458" name="円/楕円 457"/>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11955</xdr:rowOff>
    </xdr:from>
    <xdr:ext cx="762000" cy="259045"/>
    <xdr:sp macro="" textlink="">
      <xdr:nvSpPr>
        <xdr:cNvPr id="459" name="テキスト ボックス 458"/>
        <xdr:cNvSpPr txBox="1"/>
      </xdr:nvSpPr>
      <xdr:spPr>
        <a:xfrm>
          <a:off x="12623800" y="1321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東京都練馬区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16977</xdr:rowOff>
    </xdr:from>
    <xdr:to>
      <xdr:col>4</xdr:col>
      <xdr:colOff>1117600</xdr:colOff>
      <xdr:row>19</xdr:row>
      <xdr:rowOff>151470</xdr:rowOff>
    </xdr:to>
    <xdr:cxnSp macro="">
      <xdr:nvCxnSpPr>
        <xdr:cNvPr id="49" name="直線コネクタ 48"/>
        <xdr:cNvCxnSpPr/>
      </xdr:nvCxnSpPr>
      <xdr:spPr bwMode="auto">
        <a:xfrm flipV="1">
          <a:off x="5651500" y="2122002"/>
          <a:ext cx="0" cy="1334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123547</xdr:rowOff>
    </xdr:from>
    <xdr:ext cx="762000" cy="259045"/>
    <xdr:sp macro="" textlink="">
      <xdr:nvSpPr>
        <xdr:cNvPr id="50" name="人口1人当たり決算額の推移最小値テキスト130"/>
        <xdr:cNvSpPr txBox="1"/>
      </xdr:nvSpPr>
      <xdr:spPr>
        <a:xfrm>
          <a:off x="5740400" y="34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50,431</a:t>
          </a:r>
          <a:endParaRPr kumimoji="1" lang="ja-JP" altLang="en-US" sz="1000" b="1">
            <a:latin typeface="ＭＳ Ｐゴシック"/>
          </a:endParaRPr>
        </a:p>
      </xdr:txBody>
    </xdr:sp>
    <xdr:clientData/>
  </xdr:oneCellAnchor>
  <xdr:twoCellAnchor>
    <xdr:from>
      <xdr:col>4</xdr:col>
      <xdr:colOff>1028700</xdr:colOff>
      <xdr:row>19</xdr:row>
      <xdr:rowOff>151470</xdr:rowOff>
    </xdr:from>
    <xdr:to>
      <xdr:col>5</xdr:col>
      <xdr:colOff>73025</xdr:colOff>
      <xdr:row>19</xdr:row>
      <xdr:rowOff>151470</xdr:rowOff>
    </xdr:to>
    <xdr:cxnSp macro="">
      <xdr:nvCxnSpPr>
        <xdr:cNvPr id="51" name="直線コネクタ 50"/>
        <xdr:cNvCxnSpPr/>
      </xdr:nvCxnSpPr>
      <xdr:spPr bwMode="auto">
        <a:xfrm>
          <a:off x="5562600" y="34566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103354</xdr:rowOff>
    </xdr:from>
    <xdr:ext cx="762000" cy="259045"/>
    <xdr:sp macro="" textlink="">
      <xdr:nvSpPr>
        <xdr:cNvPr id="52" name="人口1人当たり決算額の推移最大値テキスト130"/>
        <xdr:cNvSpPr txBox="1"/>
      </xdr:nvSpPr>
      <xdr:spPr>
        <a:xfrm>
          <a:off x="5740400" y="186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190,551</a:t>
          </a:r>
          <a:endParaRPr kumimoji="1" lang="ja-JP" altLang="en-US" sz="1000" b="1">
            <a:latin typeface="ＭＳ Ｐゴシック"/>
          </a:endParaRPr>
        </a:p>
      </xdr:txBody>
    </xdr:sp>
    <xdr:clientData/>
  </xdr:oneCellAnchor>
  <xdr:twoCellAnchor>
    <xdr:from>
      <xdr:col>4</xdr:col>
      <xdr:colOff>1028700</xdr:colOff>
      <xdr:row>12</xdr:row>
      <xdr:rowOff>16977</xdr:rowOff>
    </xdr:from>
    <xdr:to>
      <xdr:col>5</xdr:col>
      <xdr:colOff>73025</xdr:colOff>
      <xdr:row>12</xdr:row>
      <xdr:rowOff>16977</xdr:rowOff>
    </xdr:to>
    <xdr:cxnSp macro="">
      <xdr:nvCxnSpPr>
        <xdr:cNvPr id="53" name="直線コネクタ 52"/>
        <xdr:cNvCxnSpPr/>
      </xdr:nvCxnSpPr>
      <xdr:spPr bwMode="auto">
        <a:xfrm>
          <a:off x="5562600" y="2122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59801</xdr:rowOff>
    </xdr:from>
    <xdr:to>
      <xdr:col>4</xdr:col>
      <xdr:colOff>1117600</xdr:colOff>
      <xdr:row>19</xdr:row>
      <xdr:rowOff>61430</xdr:rowOff>
    </xdr:to>
    <xdr:cxnSp macro="">
      <xdr:nvCxnSpPr>
        <xdr:cNvPr id="54" name="直線コネクタ 53"/>
        <xdr:cNvCxnSpPr/>
      </xdr:nvCxnSpPr>
      <xdr:spPr bwMode="auto">
        <a:xfrm flipV="1">
          <a:off x="5003800" y="3364976"/>
          <a:ext cx="647700" cy="1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147991</xdr:rowOff>
    </xdr:from>
    <xdr:ext cx="762000" cy="259045"/>
    <xdr:sp macro="" textlink="">
      <xdr:nvSpPr>
        <xdr:cNvPr id="55" name="人口1人当たり決算額の推移平均値テキスト130"/>
        <xdr:cNvSpPr txBox="1"/>
      </xdr:nvSpPr>
      <xdr:spPr>
        <a:xfrm>
          <a:off x="5740400" y="3110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131464</xdr:rowOff>
    </xdr:from>
    <xdr:to>
      <xdr:col>5</xdr:col>
      <xdr:colOff>34925</xdr:colOff>
      <xdr:row>19</xdr:row>
      <xdr:rowOff>61614</xdr:rowOff>
    </xdr:to>
    <xdr:sp macro="" textlink="">
      <xdr:nvSpPr>
        <xdr:cNvPr id="56" name="フローチャート : 判断 55"/>
        <xdr:cNvSpPr/>
      </xdr:nvSpPr>
      <xdr:spPr bwMode="auto">
        <a:xfrm>
          <a:off x="5600700" y="3265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49285</xdr:rowOff>
    </xdr:from>
    <xdr:to>
      <xdr:col>4</xdr:col>
      <xdr:colOff>469900</xdr:colOff>
      <xdr:row>19</xdr:row>
      <xdr:rowOff>61430</xdr:rowOff>
    </xdr:to>
    <xdr:cxnSp macro="">
      <xdr:nvCxnSpPr>
        <xdr:cNvPr id="57" name="直線コネクタ 56"/>
        <xdr:cNvCxnSpPr/>
      </xdr:nvCxnSpPr>
      <xdr:spPr bwMode="auto">
        <a:xfrm>
          <a:off x="4305300" y="3354460"/>
          <a:ext cx="698500" cy="12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127340</xdr:rowOff>
    </xdr:from>
    <xdr:to>
      <xdr:col>4</xdr:col>
      <xdr:colOff>520700</xdr:colOff>
      <xdr:row>19</xdr:row>
      <xdr:rowOff>57490</xdr:rowOff>
    </xdr:to>
    <xdr:sp macro="" textlink="">
      <xdr:nvSpPr>
        <xdr:cNvPr id="58" name="フローチャート : 判断 57"/>
        <xdr:cNvSpPr/>
      </xdr:nvSpPr>
      <xdr:spPr bwMode="auto">
        <a:xfrm>
          <a:off x="4953000" y="3261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67667</xdr:rowOff>
    </xdr:from>
    <xdr:ext cx="736600" cy="259045"/>
    <xdr:sp macro="" textlink="">
      <xdr:nvSpPr>
        <xdr:cNvPr id="59" name="テキスト ボックス 58"/>
        <xdr:cNvSpPr txBox="1"/>
      </xdr:nvSpPr>
      <xdr:spPr>
        <a:xfrm>
          <a:off x="4622800" y="3029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18415</xdr:rowOff>
    </xdr:from>
    <xdr:to>
      <xdr:col>3</xdr:col>
      <xdr:colOff>904875</xdr:colOff>
      <xdr:row>19</xdr:row>
      <xdr:rowOff>49285</xdr:rowOff>
    </xdr:to>
    <xdr:cxnSp macro="">
      <xdr:nvCxnSpPr>
        <xdr:cNvPr id="60" name="直線コネクタ 59"/>
        <xdr:cNvCxnSpPr/>
      </xdr:nvCxnSpPr>
      <xdr:spPr bwMode="auto">
        <a:xfrm>
          <a:off x="3606800" y="3323590"/>
          <a:ext cx="698500" cy="30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111462</xdr:rowOff>
    </xdr:from>
    <xdr:to>
      <xdr:col>3</xdr:col>
      <xdr:colOff>955675</xdr:colOff>
      <xdr:row>19</xdr:row>
      <xdr:rowOff>41611</xdr:rowOff>
    </xdr:to>
    <xdr:sp macro="" textlink="">
      <xdr:nvSpPr>
        <xdr:cNvPr id="61" name="フローチャート : 判断 60"/>
        <xdr:cNvSpPr/>
      </xdr:nvSpPr>
      <xdr:spPr bwMode="auto">
        <a:xfrm>
          <a:off x="4254500" y="3245187"/>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51789</xdr:rowOff>
    </xdr:from>
    <xdr:ext cx="762000" cy="259045"/>
    <xdr:sp macro="" textlink="">
      <xdr:nvSpPr>
        <xdr:cNvPr id="62" name="テキスト ボックス 61"/>
        <xdr:cNvSpPr txBox="1"/>
      </xdr:nvSpPr>
      <xdr:spPr>
        <a:xfrm>
          <a:off x="3924300" y="301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4470</xdr:rowOff>
    </xdr:from>
    <xdr:to>
      <xdr:col>3</xdr:col>
      <xdr:colOff>206375</xdr:colOff>
      <xdr:row>19</xdr:row>
      <xdr:rowOff>18415</xdr:rowOff>
    </xdr:to>
    <xdr:cxnSp macro="">
      <xdr:nvCxnSpPr>
        <xdr:cNvPr id="63" name="直線コネクタ 62"/>
        <xdr:cNvCxnSpPr/>
      </xdr:nvCxnSpPr>
      <xdr:spPr bwMode="auto">
        <a:xfrm>
          <a:off x="2908300" y="3309645"/>
          <a:ext cx="698500" cy="13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64608</xdr:rowOff>
    </xdr:from>
    <xdr:to>
      <xdr:col>3</xdr:col>
      <xdr:colOff>257175</xdr:colOff>
      <xdr:row>18</xdr:row>
      <xdr:rowOff>166208</xdr:rowOff>
    </xdr:to>
    <xdr:sp macro="" textlink="">
      <xdr:nvSpPr>
        <xdr:cNvPr id="64" name="フローチャート : 判断 63"/>
        <xdr:cNvSpPr/>
      </xdr:nvSpPr>
      <xdr:spPr bwMode="auto">
        <a:xfrm>
          <a:off x="3556000" y="3198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4935</xdr:rowOff>
    </xdr:from>
    <xdr:ext cx="762000" cy="259045"/>
    <xdr:sp macro="" textlink="">
      <xdr:nvSpPr>
        <xdr:cNvPr id="65" name="テキスト ボックス 64"/>
        <xdr:cNvSpPr txBox="1"/>
      </xdr:nvSpPr>
      <xdr:spPr>
        <a:xfrm>
          <a:off x="3225800" y="29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72,217</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62274</xdr:rowOff>
    </xdr:from>
    <xdr:to>
      <xdr:col>2</xdr:col>
      <xdr:colOff>692150</xdr:colOff>
      <xdr:row>18</xdr:row>
      <xdr:rowOff>163874</xdr:rowOff>
    </xdr:to>
    <xdr:sp macro="" textlink="">
      <xdr:nvSpPr>
        <xdr:cNvPr id="66" name="フローチャート : 判断 65"/>
        <xdr:cNvSpPr/>
      </xdr:nvSpPr>
      <xdr:spPr bwMode="auto">
        <a:xfrm>
          <a:off x="2857500" y="3195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2601</xdr:rowOff>
    </xdr:from>
    <xdr:ext cx="762000" cy="259045"/>
    <xdr:sp macro="" textlink="">
      <xdr:nvSpPr>
        <xdr:cNvPr id="67" name="テキスト ボックス 66"/>
        <xdr:cNvSpPr txBox="1"/>
      </xdr:nvSpPr>
      <xdr:spPr>
        <a:xfrm>
          <a:off x="2527300" y="296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9001</xdr:rowOff>
    </xdr:from>
    <xdr:to>
      <xdr:col>5</xdr:col>
      <xdr:colOff>34925</xdr:colOff>
      <xdr:row>19</xdr:row>
      <xdr:rowOff>110601</xdr:rowOff>
    </xdr:to>
    <xdr:sp macro="" textlink="">
      <xdr:nvSpPr>
        <xdr:cNvPr id="73" name="円/楕円 72"/>
        <xdr:cNvSpPr/>
      </xdr:nvSpPr>
      <xdr:spPr bwMode="auto">
        <a:xfrm>
          <a:off x="5600700" y="331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90841</xdr:rowOff>
    </xdr:from>
    <xdr:ext cx="762000" cy="259045"/>
    <xdr:sp macro="" textlink="">
      <xdr:nvSpPr>
        <xdr:cNvPr id="74" name="人口1人当たり決算額の推移該当値テキスト130"/>
        <xdr:cNvSpPr txBox="1"/>
      </xdr:nvSpPr>
      <xdr:spPr>
        <a:xfrm>
          <a:off x="5740400" y="32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60,055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10630</xdr:rowOff>
    </xdr:from>
    <xdr:to>
      <xdr:col>4</xdr:col>
      <xdr:colOff>520700</xdr:colOff>
      <xdr:row>19</xdr:row>
      <xdr:rowOff>112230</xdr:rowOff>
    </xdr:to>
    <xdr:sp macro="" textlink="">
      <xdr:nvSpPr>
        <xdr:cNvPr id="75" name="円/楕円 74"/>
        <xdr:cNvSpPr/>
      </xdr:nvSpPr>
      <xdr:spPr bwMode="auto">
        <a:xfrm>
          <a:off x="4953000" y="3315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97007</xdr:rowOff>
    </xdr:from>
    <xdr:ext cx="736600" cy="259045"/>
    <xdr:sp macro="" textlink="">
      <xdr:nvSpPr>
        <xdr:cNvPr id="76" name="テキスト ボックス 75"/>
        <xdr:cNvSpPr txBox="1"/>
      </xdr:nvSpPr>
      <xdr:spPr>
        <a:xfrm>
          <a:off x="4622800" y="3402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59,884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169935</xdr:rowOff>
    </xdr:from>
    <xdr:to>
      <xdr:col>3</xdr:col>
      <xdr:colOff>955675</xdr:colOff>
      <xdr:row>19</xdr:row>
      <xdr:rowOff>100085</xdr:rowOff>
    </xdr:to>
    <xdr:sp macro="" textlink="">
      <xdr:nvSpPr>
        <xdr:cNvPr id="77" name="円/楕円 76"/>
        <xdr:cNvSpPr/>
      </xdr:nvSpPr>
      <xdr:spPr bwMode="auto">
        <a:xfrm>
          <a:off x="4254500" y="3303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84862</xdr:rowOff>
    </xdr:from>
    <xdr:ext cx="762000" cy="259045"/>
    <xdr:sp macro="" textlink="">
      <xdr:nvSpPr>
        <xdr:cNvPr id="78" name="テキスト ボックス 77"/>
        <xdr:cNvSpPr txBox="1"/>
      </xdr:nvSpPr>
      <xdr:spPr>
        <a:xfrm>
          <a:off x="3924300" y="339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61,159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139065</xdr:rowOff>
    </xdr:from>
    <xdr:to>
      <xdr:col>3</xdr:col>
      <xdr:colOff>257175</xdr:colOff>
      <xdr:row>19</xdr:row>
      <xdr:rowOff>69215</xdr:rowOff>
    </xdr:to>
    <xdr:sp macro="" textlink="">
      <xdr:nvSpPr>
        <xdr:cNvPr id="79" name="円/楕円 78"/>
        <xdr:cNvSpPr/>
      </xdr:nvSpPr>
      <xdr:spPr bwMode="auto">
        <a:xfrm>
          <a:off x="3556000" y="3272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53992</xdr:rowOff>
    </xdr:from>
    <xdr:ext cx="762000" cy="259045"/>
    <xdr:sp macro="" textlink="">
      <xdr:nvSpPr>
        <xdr:cNvPr id="80" name="テキスト ボックス 79"/>
        <xdr:cNvSpPr txBox="1"/>
      </xdr:nvSpPr>
      <xdr:spPr>
        <a:xfrm>
          <a:off x="3225800" y="335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64,400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125120</xdr:rowOff>
    </xdr:from>
    <xdr:to>
      <xdr:col>2</xdr:col>
      <xdr:colOff>692150</xdr:colOff>
      <xdr:row>19</xdr:row>
      <xdr:rowOff>55270</xdr:rowOff>
    </xdr:to>
    <xdr:sp macro="" textlink="">
      <xdr:nvSpPr>
        <xdr:cNvPr id="81" name="円/楕円 80"/>
        <xdr:cNvSpPr/>
      </xdr:nvSpPr>
      <xdr:spPr bwMode="auto">
        <a:xfrm>
          <a:off x="2857500" y="3258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40047</xdr:rowOff>
    </xdr:from>
    <xdr:ext cx="762000" cy="259045"/>
    <xdr:sp macro="" textlink="">
      <xdr:nvSpPr>
        <xdr:cNvPr id="82" name="テキスト ボックス 81"/>
        <xdr:cNvSpPr txBox="1"/>
      </xdr:nvSpPr>
      <xdr:spPr>
        <a:xfrm>
          <a:off x="2527300" y="33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9" name="テキスト ボックス 98"/>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1" name="テキスト ボックス 100"/>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3" name="テキスト ボックス 102"/>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5" name="テキスト ボックス 104"/>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88321</xdr:rowOff>
    </xdr:from>
    <xdr:to>
      <xdr:col>4</xdr:col>
      <xdr:colOff>1117600</xdr:colOff>
      <xdr:row>37</xdr:row>
      <xdr:rowOff>201523</xdr:rowOff>
    </xdr:to>
    <xdr:cxnSp macro="">
      <xdr:nvCxnSpPr>
        <xdr:cNvPr id="109" name="直線コネクタ 108"/>
        <xdr:cNvCxnSpPr/>
      </xdr:nvCxnSpPr>
      <xdr:spPr bwMode="auto">
        <a:xfrm flipV="1">
          <a:off x="5651500" y="6012871"/>
          <a:ext cx="0" cy="13133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173600</xdr:rowOff>
    </xdr:from>
    <xdr:ext cx="762000" cy="259045"/>
    <xdr:sp macro="" textlink="">
      <xdr:nvSpPr>
        <xdr:cNvPr id="110" name="人口1人当たり決算額の推移最小値テキスト445"/>
        <xdr:cNvSpPr txBox="1"/>
      </xdr:nvSpPr>
      <xdr:spPr>
        <a:xfrm>
          <a:off x="5740400" y="729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3,370</a:t>
          </a:r>
          <a:endParaRPr kumimoji="1" lang="ja-JP" altLang="en-US" sz="1000" b="1">
            <a:latin typeface="ＭＳ Ｐゴシック"/>
          </a:endParaRPr>
        </a:p>
      </xdr:txBody>
    </xdr:sp>
    <xdr:clientData/>
  </xdr:oneCellAnchor>
  <xdr:twoCellAnchor>
    <xdr:from>
      <xdr:col>4</xdr:col>
      <xdr:colOff>1028700</xdr:colOff>
      <xdr:row>37</xdr:row>
      <xdr:rowOff>201523</xdr:rowOff>
    </xdr:from>
    <xdr:to>
      <xdr:col>5</xdr:col>
      <xdr:colOff>73025</xdr:colOff>
      <xdr:row>37</xdr:row>
      <xdr:rowOff>201523</xdr:rowOff>
    </xdr:to>
    <xdr:cxnSp macro="">
      <xdr:nvCxnSpPr>
        <xdr:cNvPr id="111" name="直線コネクタ 110"/>
        <xdr:cNvCxnSpPr/>
      </xdr:nvCxnSpPr>
      <xdr:spPr bwMode="auto">
        <a:xfrm>
          <a:off x="5562600" y="73262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3248</xdr:rowOff>
    </xdr:from>
    <xdr:ext cx="762000" cy="259045"/>
    <xdr:sp macro="" textlink="">
      <xdr:nvSpPr>
        <xdr:cNvPr id="112" name="人口1人当たり決算額の推移最大値テキスト445"/>
        <xdr:cNvSpPr txBox="1"/>
      </xdr:nvSpPr>
      <xdr:spPr>
        <a:xfrm>
          <a:off x="5740400" y="575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32,096</a:t>
          </a:r>
          <a:endParaRPr kumimoji="1" lang="ja-JP" altLang="en-US" sz="1000" b="1">
            <a:latin typeface="ＭＳ Ｐゴシック"/>
          </a:endParaRPr>
        </a:p>
      </xdr:txBody>
    </xdr:sp>
    <xdr:clientData/>
  </xdr:oneCellAnchor>
  <xdr:twoCellAnchor>
    <xdr:from>
      <xdr:col>4</xdr:col>
      <xdr:colOff>1028700</xdr:colOff>
      <xdr:row>33</xdr:row>
      <xdr:rowOff>88321</xdr:rowOff>
    </xdr:from>
    <xdr:to>
      <xdr:col>5</xdr:col>
      <xdr:colOff>73025</xdr:colOff>
      <xdr:row>33</xdr:row>
      <xdr:rowOff>88321</xdr:rowOff>
    </xdr:to>
    <xdr:cxnSp macro="">
      <xdr:nvCxnSpPr>
        <xdr:cNvPr id="113" name="直線コネクタ 112"/>
        <xdr:cNvCxnSpPr/>
      </xdr:nvCxnSpPr>
      <xdr:spPr bwMode="auto">
        <a:xfrm>
          <a:off x="5562600" y="6012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191145</xdr:rowOff>
    </xdr:from>
    <xdr:to>
      <xdr:col>4</xdr:col>
      <xdr:colOff>1117600</xdr:colOff>
      <xdr:row>36</xdr:row>
      <xdr:rowOff>45893</xdr:rowOff>
    </xdr:to>
    <xdr:cxnSp macro="">
      <xdr:nvCxnSpPr>
        <xdr:cNvPr id="114" name="直線コネクタ 113"/>
        <xdr:cNvCxnSpPr/>
      </xdr:nvCxnSpPr>
      <xdr:spPr bwMode="auto">
        <a:xfrm>
          <a:off x="5003800" y="6801495"/>
          <a:ext cx="647700" cy="197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64929</xdr:rowOff>
    </xdr:from>
    <xdr:ext cx="762000" cy="259045"/>
    <xdr:sp macro="" textlink="">
      <xdr:nvSpPr>
        <xdr:cNvPr id="115" name="人口1人当たり決算額の推移平均値テキスト445"/>
        <xdr:cNvSpPr txBox="1"/>
      </xdr:nvSpPr>
      <xdr:spPr>
        <a:xfrm>
          <a:off x="5740400" y="6675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219852</xdr:rowOff>
    </xdr:from>
    <xdr:to>
      <xdr:col>5</xdr:col>
      <xdr:colOff>34925</xdr:colOff>
      <xdr:row>35</xdr:row>
      <xdr:rowOff>321452</xdr:rowOff>
    </xdr:to>
    <xdr:sp macro="" textlink="">
      <xdr:nvSpPr>
        <xdr:cNvPr id="116" name="フローチャート : 判断 115"/>
        <xdr:cNvSpPr/>
      </xdr:nvSpPr>
      <xdr:spPr bwMode="auto">
        <a:xfrm>
          <a:off x="5600700" y="683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171943</xdr:rowOff>
    </xdr:from>
    <xdr:to>
      <xdr:col>4</xdr:col>
      <xdr:colOff>469900</xdr:colOff>
      <xdr:row>35</xdr:row>
      <xdr:rowOff>191145</xdr:rowOff>
    </xdr:to>
    <xdr:cxnSp macro="">
      <xdr:nvCxnSpPr>
        <xdr:cNvPr id="117" name="直線コネクタ 116"/>
        <xdr:cNvCxnSpPr/>
      </xdr:nvCxnSpPr>
      <xdr:spPr bwMode="auto">
        <a:xfrm>
          <a:off x="4305300" y="6782293"/>
          <a:ext cx="698500" cy="1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189174</xdr:rowOff>
    </xdr:from>
    <xdr:to>
      <xdr:col>4</xdr:col>
      <xdr:colOff>520700</xdr:colOff>
      <xdr:row>35</xdr:row>
      <xdr:rowOff>290774</xdr:rowOff>
    </xdr:to>
    <xdr:sp macro="" textlink="">
      <xdr:nvSpPr>
        <xdr:cNvPr id="118" name="フローチャート : 判断 117"/>
        <xdr:cNvSpPr/>
      </xdr:nvSpPr>
      <xdr:spPr bwMode="auto">
        <a:xfrm>
          <a:off x="4953000" y="6799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275551</xdr:rowOff>
    </xdr:from>
    <xdr:ext cx="736600" cy="259045"/>
    <xdr:sp macro="" textlink="">
      <xdr:nvSpPr>
        <xdr:cNvPr id="119" name="テキスト ボックス 118"/>
        <xdr:cNvSpPr txBox="1"/>
      </xdr:nvSpPr>
      <xdr:spPr>
        <a:xfrm>
          <a:off x="4622800" y="6885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135184</xdr:rowOff>
    </xdr:from>
    <xdr:to>
      <xdr:col>3</xdr:col>
      <xdr:colOff>904875</xdr:colOff>
      <xdr:row>35</xdr:row>
      <xdr:rowOff>171943</xdr:rowOff>
    </xdr:to>
    <xdr:cxnSp macro="">
      <xdr:nvCxnSpPr>
        <xdr:cNvPr id="120" name="直線コネクタ 119"/>
        <xdr:cNvCxnSpPr/>
      </xdr:nvCxnSpPr>
      <xdr:spPr bwMode="auto">
        <a:xfrm>
          <a:off x="3606800" y="6745534"/>
          <a:ext cx="698500" cy="36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154198</xdr:rowOff>
    </xdr:from>
    <xdr:to>
      <xdr:col>3</xdr:col>
      <xdr:colOff>955675</xdr:colOff>
      <xdr:row>35</xdr:row>
      <xdr:rowOff>255798</xdr:rowOff>
    </xdr:to>
    <xdr:sp macro="" textlink="">
      <xdr:nvSpPr>
        <xdr:cNvPr id="121" name="フローチャート : 判断 120"/>
        <xdr:cNvSpPr/>
      </xdr:nvSpPr>
      <xdr:spPr bwMode="auto">
        <a:xfrm>
          <a:off x="4254500" y="6764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240575</xdr:rowOff>
    </xdr:from>
    <xdr:ext cx="762000" cy="259045"/>
    <xdr:sp macro="" textlink="">
      <xdr:nvSpPr>
        <xdr:cNvPr id="122" name="テキスト ボックス 121"/>
        <xdr:cNvSpPr txBox="1"/>
      </xdr:nvSpPr>
      <xdr:spPr>
        <a:xfrm>
          <a:off x="3924300" y="685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96734</xdr:rowOff>
    </xdr:from>
    <xdr:to>
      <xdr:col>3</xdr:col>
      <xdr:colOff>206375</xdr:colOff>
      <xdr:row>35</xdr:row>
      <xdr:rowOff>135184</xdr:rowOff>
    </xdr:to>
    <xdr:cxnSp macro="">
      <xdr:nvCxnSpPr>
        <xdr:cNvPr id="123" name="直線コネクタ 122"/>
        <xdr:cNvCxnSpPr/>
      </xdr:nvCxnSpPr>
      <xdr:spPr bwMode="auto">
        <a:xfrm>
          <a:off x="2908300" y="6707084"/>
          <a:ext cx="698500" cy="38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119085</xdr:rowOff>
    </xdr:from>
    <xdr:to>
      <xdr:col>3</xdr:col>
      <xdr:colOff>257175</xdr:colOff>
      <xdr:row>35</xdr:row>
      <xdr:rowOff>220685</xdr:rowOff>
    </xdr:to>
    <xdr:sp macro="" textlink="">
      <xdr:nvSpPr>
        <xdr:cNvPr id="124" name="フローチャート : 判断 123"/>
        <xdr:cNvSpPr/>
      </xdr:nvSpPr>
      <xdr:spPr bwMode="auto">
        <a:xfrm>
          <a:off x="3556000" y="6729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205462</xdr:rowOff>
    </xdr:from>
    <xdr:ext cx="762000" cy="259045"/>
    <xdr:sp macro="" textlink="">
      <xdr:nvSpPr>
        <xdr:cNvPr id="125" name="テキスト ボックス 124"/>
        <xdr:cNvSpPr txBox="1"/>
      </xdr:nvSpPr>
      <xdr:spPr>
        <a:xfrm>
          <a:off x="3225800" y="681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77115</xdr:rowOff>
    </xdr:from>
    <xdr:to>
      <xdr:col>2</xdr:col>
      <xdr:colOff>692150</xdr:colOff>
      <xdr:row>35</xdr:row>
      <xdr:rowOff>178715</xdr:rowOff>
    </xdr:to>
    <xdr:sp macro="" textlink="">
      <xdr:nvSpPr>
        <xdr:cNvPr id="126" name="フローチャート : 判断 125"/>
        <xdr:cNvSpPr/>
      </xdr:nvSpPr>
      <xdr:spPr bwMode="auto">
        <a:xfrm>
          <a:off x="2857500" y="6687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163492</xdr:rowOff>
    </xdr:from>
    <xdr:ext cx="762000" cy="259045"/>
    <xdr:sp macro="" textlink="">
      <xdr:nvSpPr>
        <xdr:cNvPr id="127" name="テキスト ボックス 126"/>
        <xdr:cNvSpPr txBox="1"/>
      </xdr:nvSpPr>
      <xdr:spPr>
        <a:xfrm>
          <a:off x="2527300" y="67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16,230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337993</xdr:rowOff>
    </xdr:from>
    <xdr:to>
      <xdr:col>5</xdr:col>
      <xdr:colOff>34925</xdr:colOff>
      <xdr:row>36</xdr:row>
      <xdr:rowOff>96693</xdr:rowOff>
    </xdr:to>
    <xdr:sp macro="" textlink="">
      <xdr:nvSpPr>
        <xdr:cNvPr id="133" name="円/楕円 132"/>
        <xdr:cNvSpPr/>
      </xdr:nvSpPr>
      <xdr:spPr bwMode="auto">
        <a:xfrm>
          <a:off x="5600700" y="6948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310070</xdr:rowOff>
    </xdr:from>
    <xdr:ext cx="762000" cy="259045"/>
    <xdr:sp macro="" textlink="">
      <xdr:nvSpPr>
        <xdr:cNvPr id="134" name="人口1人当たり決算額の推移該当値テキスト445"/>
        <xdr:cNvSpPr txBox="1"/>
      </xdr:nvSpPr>
      <xdr:spPr>
        <a:xfrm>
          <a:off x="5740400" y="69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10,524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140345</xdr:rowOff>
    </xdr:from>
    <xdr:to>
      <xdr:col>4</xdr:col>
      <xdr:colOff>520700</xdr:colOff>
      <xdr:row>35</xdr:row>
      <xdr:rowOff>241945</xdr:rowOff>
    </xdr:to>
    <xdr:sp macro="" textlink="">
      <xdr:nvSpPr>
        <xdr:cNvPr id="135" name="円/楕円 134"/>
        <xdr:cNvSpPr/>
      </xdr:nvSpPr>
      <xdr:spPr bwMode="auto">
        <a:xfrm>
          <a:off x="4953000" y="675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252122</xdr:rowOff>
    </xdr:from>
    <xdr:ext cx="736600" cy="259045"/>
    <xdr:sp macro="" textlink="">
      <xdr:nvSpPr>
        <xdr:cNvPr id="136" name="テキスト ボックス 135"/>
        <xdr:cNvSpPr txBox="1"/>
      </xdr:nvSpPr>
      <xdr:spPr>
        <a:xfrm>
          <a:off x="4622800" y="651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121143</xdr:rowOff>
    </xdr:from>
    <xdr:to>
      <xdr:col>3</xdr:col>
      <xdr:colOff>955675</xdr:colOff>
      <xdr:row>35</xdr:row>
      <xdr:rowOff>222743</xdr:rowOff>
    </xdr:to>
    <xdr:sp macro="" textlink="">
      <xdr:nvSpPr>
        <xdr:cNvPr id="137" name="円/楕円 136"/>
        <xdr:cNvSpPr/>
      </xdr:nvSpPr>
      <xdr:spPr bwMode="auto">
        <a:xfrm>
          <a:off x="4254500" y="6731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232920</xdr:rowOff>
    </xdr:from>
    <xdr:ext cx="762000" cy="259045"/>
    <xdr:sp macro="" textlink="">
      <xdr:nvSpPr>
        <xdr:cNvPr id="138" name="テキスト ボックス 137"/>
        <xdr:cNvSpPr txBox="1"/>
      </xdr:nvSpPr>
      <xdr:spPr>
        <a:xfrm>
          <a:off x="3924300" y="6500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84384</xdr:rowOff>
    </xdr:from>
    <xdr:to>
      <xdr:col>3</xdr:col>
      <xdr:colOff>257175</xdr:colOff>
      <xdr:row>35</xdr:row>
      <xdr:rowOff>185984</xdr:rowOff>
    </xdr:to>
    <xdr:sp macro="" textlink="">
      <xdr:nvSpPr>
        <xdr:cNvPr id="139" name="円/楕円 138"/>
        <xdr:cNvSpPr/>
      </xdr:nvSpPr>
      <xdr:spPr bwMode="auto">
        <a:xfrm>
          <a:off x="3556000" y="6694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196161</xdr:rowOff>
    </xdr:from>
    <xdr:ext cx="762000" cy="259045"/>
    <xdr:sp macro="" textlink="">
      <xdr:nvSpPr>
        <xdr:cNvPr id="140" name="テキスト ボックス 139"/>
        <xdr:cNvSpPr txBox="1"/>
      </xdr:nvSpPr>
      <xdr:spPr>
        <a:xfrm>
          <a:off x="3225800" y="646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45934</xdr:rowOff>
    </xdr:from>
    <xdr:to>
      <xdr:col>2</xdr:col>
      <xdr:colOff>692150</xdr:colOff>
      <xdr:row>35</xdr:row>
      <xdr:rowOff>147534</xdr:rowOff>
    </xdr:to>
    <xdr:sp macro="" textlink="">
      <xdr:nvSpPr>
        <xdr:cNvPr id="141" name="円/楕円 140"/>
        <xdr:cNvSpPr/>
      </xdr:nvSpPr>
      <xdr:spPr bwMode="auto">
        <a:xfrm>
          <a:off x="2857500" y="6656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157710</xdr:rowOff>
    </xdr:from>
    <xdr:ext cx="762000" cy="259045"/>
    <xdr:sp macro="" textlink="">
      <xdr:nvSpPr>
        <xdr:cNvPr id="142" name="テキスト ボックス 141"/>
        <xdr:cNvSpPr txBox="1"/>
      </xdr:nvSpPr>
      <xdr:spPr>
        <a:xfrm>
          <a:off x="2527300" y="642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財政調整基金残高の標準財政規模比は、前年度比</a:t>
          </a:r>
          <a:r>
            <a:rPr kumimoji="1" lang="en-US" altLang="ja-JP" sz="1300">
              <a:latin typeface="ＭＳ ゴシック" pitchFamily="49" charset="-128"/>
              <a:ea typeface="ＭＳ ゴシック" pitchFamily="49" charset="-128"/>
            </a:rPr>
            <a:t>3.39</a:t>
          </a:r>
          <a:r>
            <a:rPr kumimoji="1" lang="ja-JP" altLang="en-US" sz="1300">
              <a:latin typeface="ＭＳ ゴシック" pitchFamily="49" charset="-128"/>
              <a:ea typeface="ＭＳ ゴシック" pitchFamily="49" charset="-128"/>
            </a:rPr>
            <a:t>ポイント減少した。財政調整基金については、平成</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年度以降増加し続けたが、</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年度に訴訟関係経費への繰入等約</a:t>
          </a:r>
          <a:r>
            <a:rPr kumimoji="1" lang="en-US" altLang="ja-JP" sz="1300">
              <a:latin typeface="ＭＳ ゴシック" pitchFamily="49" charset="-128"/>
              <a:ea typeface="ＭＳ ゴシック" pitchFamily="49" charset="-128"/>
            </a:rPr>
            <a:t>76</a:t>
          </a:r>
          <a:r>
            <a:rPr kumimoji="1" lang="ja-JP" altLang="en-US" sz="1300">
              <a:latin typeface="ＭＳ ゴシック" pitchFamily="49" charset="-128"/>
              <a:ea typeface="ＭＳ ゴシック" pitchFamily="49" charset="-128"/>
            </a:rPr>
            <a:t>億円の取崩しを行ったため、減少に転じた。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実質収支額の標準財政規模比はほぼ横ばいであり、概ね適正水準にある。実質単年度収支の標準財政規模比は、前年度比</a:t>
          </a:r>
          <a:r>
            <a:rPr kumimoji="1" lang="en-US" altLang="ja-JP" sz="1300">
              <a:latin typeface="ＭＳ ゴシック" pitchFamily="49" charset="-128"/>
              <a:ea typeface="ＭＳ ゴシック" pitchFamily="49" charset="-128"/>
            </a:rPr>
            <a:t>4.68</a:t>
          </a:r>
          <a:r>
            <a:rPr kumimoji="1" lang="ja-JP" altLang="en-US" sz="1300">
              <a:latin typeface="ＭＳ ゴシック" pitchFamily="49" charset="-128"/>
              <a:ea typeface="ＭＳ ゴシック" pitchFamily="49" charset="-128"/>
            </a:rPr>
            <a:t>ポイントの減少となった。財政調整基金の取崩しにより、実質単年度収支がマイナスに転じたためである。</a:t>
          </a:r>
          <a:endParaRPr kumimoji="1" lang="en-US" altLang="ja-JP" sz="13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各会計の実質収支額は黒字であり、連結実質赤字比率は「</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」となっている。「</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」は赤字額はないことを表している。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ただし、一般会計の実質単年度収支は赤字であり、今後も堅実な財政運営を行っていく必要がある。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実質公債費比率の分子の額は、前年度比</a:t>
          </a:r>
          <a:r>
            <a:rPr kumimoji="1" lang="en-US" altLang="ja-JP" sz="1300">
              <a:latin typeface="ＭＳ ゴシック" pitchFamily="49" charset="-128"/>
              <a:ea typeface="ＭＳ ゴシック" pitchFamily="49" charset="-128"/>
            </a:rPr>
            <a:t>2,891</a:t>
          </a:r>
          <a:r>
            <a:rPr kumimoji="1" lang="ja-JP" altLang="en-US" sz="1300">
              <a:latin typeface="ＭＳ ゴシック" pitchFamily="49" charset="-128"/>
              <a:ea typeface="ＭＳ ゴシック" pitchFamily="49" charset="-128"/>
            </a:rPr>
            <a:t>百万円減少した。平成</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年度発行の学校用地等に関する償還が終了したことにより、元利償還金が減少したことが主な要因である。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今後も、世代間の負担の公平性を図る適正な起債発行等、公債費管理の適正化に努めていく。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将来負担比率の分子の額は、前年度比</a:t>
          </a:r>
          <a:r>
            <a:rPr kumimoji="1" lang="en-US" altLang="ja-JP" sz="1300">
              <a:latin typeface="ＭＳ ゴシック" pitchFamily="49" charset="-128"/>
              <a:ea typeface="ＭＳ ゴシック" pitchFamily="49" charset="-128"/>
            </a:rPr>
            <a:t>6,053</a:t>
          </a:r>
          <a:r>
            <a:rPr kumimoji="1" lang="ja-JP" altLang="en-US" sz="1300">
              <a:latin typeface="ＭＳ ゴシック" pitchFamily="49" charset="-128"/>
              <a:ea typeface="ＭＳ ゴシック" pitchFamily="49" charset="-128"/>
            </a:rPr>
            <a:t>百万円増加した。職員数の減等に伴う退職手当負担見込額の減等により、将来負担額が</a:t>
          </a:r>
          <a:r>
            <a:rPr kumimoji="1" lang="en-US" altLang="ja-JP" sz="1300">
              <a:latin typeface="ＭＳ ゴシック" pitchFamily="49" charset="-128"/>
              <a:ea typeface="ＭＳ ゴシック" pitchFamily="49" charset="-128"/>
            </a:rPr>
            <a:t>948</a:t>
          </a:r>
          <a:r>
            <a:rPr kumimoji="1" lang="ja-JP" altLang="en-US" sz="1300">
              <a:latin typeface="ＭＳ ゴシック" pitchFamily="49" charset="-128"/>
              <a:ea typeface="ＭＳ ゴシック" pitchFamily="49" charset="-128"/>
            </a:rPr>
            <a:t>百万円減少したものの、地方交付税の基準財政需要額に算入される見込額が減少したこと等のため、充当可能財源等が</a:t>
          </a:r>
          <a:r>
            <a:rPr kumimoji="1" lang="en-US" altLang="ja-JP" sz="1300">
              <a:latin typeface="ＭＳ ゴシック" pitchFamily="49" charset="-128"/>
              <a:ea typeface="ＭＳ ゴシック" pitchFamily="49" charset="-128"/>
            </a:rPr>
            <a:t>7,000</a:t>
          </a:r>
          <a:r>
            <a:rPr kumimoji="1" lang="ja-JP" altLang="en-US" sz="1300">
              <a:latin typeface="ＭＳ ゴシック" pitchFamily="49" charset="-128"/>
              <a:ea typeface="ＭＳ ゴシック" pitchFamily="49" charset="-128"/>
            </a:rPr>
            <a:t>百万円減少したことによるものである。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今後も、地方債現在高と基金残高に配慮しつつ、健全な財政運営に努めていく。</a:t>
          </a:r>
          <a:endParaRPr kumimoji="1" lang="en-US" altLang="ja-JP" sz="13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249988640</v>
      </c>
      <c r="BO4" s="349"/>
      <c r="BP4" s="349"/>
      <c r="BQ4" s="349"/>
      <c r="BR4" s="349"/>
      <c r="BS4" s="349"/>
      <c r="BT4" s="349"/>
      <c r="BU4" s="350"/>
      <c r="BV4" s="348">
        <v>230573696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2.9</v>
      </c>
      <c r="CU4" s="355"/>
      <c r="CV4" s="355"/>
      <c r="CW4" s="355"/>
      <c r="CX4" s="355"/>
      <c r="CY4" s="355"/>
      <c r="CZ4" s="355"/>
      <c r="DA4" s="356"/>
      <c r="DB4" s="354">
        <v>2.9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245526804</v>
      </c>
      <c r="BO5" s="386"/>
      <c r="BP5" s="386"/>
      <c r="BQ5" s="386"/>
      <c r="BR5" s="386"/>
      <c r="BS5" s="386"/>
      <c r="BT5" s="386"/>
      <c r="BU5" s="387"/>
      <c r="BV5" s="385">
        <v>225771180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86.1</v>
      </c>
      <c r="CU5" s="383"/>
      <c r="CV5" s="383"/>
      <c r="CW5" s="383"/>
      <c r="CX5" s="383"/>
      <c r="CY5" s="383"/>
      <c r="CZ5" s="383"/>
      <c r="DA5" s="384"/>
      <c r="DB5" s="382">
        <v>86.2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86</v>
      </c>
      <c r="AV6" s="418"/>
      <c r="AW6" s="418"/>
      <c r="AX6" s="418"/>
      <c r="AY6" s="419" t="s">
        <v>87</v>
      </c>
      <c r="AZ6" s="420"/>
      <c r="BA6" s="420"/>
      <c r="BB6" s="420"/>
      <c r="BC6" s="420"/>
      <c r="BD6" s="420"/>
      <c r="BE6" s="420"/>
      <c r="BF6" s="420"/>
      <c r="BG6" s="420"/>
      <c r="BH6" s="420"/>
      <c r="BI6" s="420"/>
      <c r="BJ6" s="420"/>
      <c r="BK6" s="420"/>
      <c r="BL6" s="420"/>
      <c r="BM6" s="421"/>
      <c r="BN6" s="385">
        <v>4461836</v>
      </c>
      <c r="BO6" s="386"/>
      <c r="BP6" s="386"/>
      <c r="BQ6" s="386"/>
      <c r="BR6" s="386"/>
      <c r="BS6" s="386"/>
      <c r="BT6" s="386"/>
      <c r="BU6" s="387"/>
      <c r="BV6" s="385">
        <v>4802516</v>
      </c>
      <c r="BW6" s="386"/>
      <c r="BX6" s="386"/>
      <c r="BY6" s="386"/>
      <c r="BZ6" s="386"/>
      <c r="CA6" s="386"/>
      <c r="CB6" s="386"/>
      <c r="CC6" s="387"/>
      <c r="CD6" s="388" t="s">
        <v>88</v>
      </c>
      <c r="CE6" s="389"/>
      <c r="CF6" s="389"/>
      <c r="CG6" s="389"/>
      <c r="CH6" s="389"/>
      <c r="CI6" s="389"/>
      <c r="CJ6" s="389"/>
      <c r="CK6" s="389"/>
      <c r="CL6" s="389"/>
      <c r="CM6" s="389"/>
      <c r="CN6" s="389"/>
      <c r="CO6" s="389"/>
      <c r="CP6" s="389"/>
      <c r="CQ6" s="389"/>
      <c r="CR6" s="389"/>
      <c r="CS6" s="390"/>
      <c r="CT6" s="422">
        <v>86.1</v>
      </c>
      <c r="CU6" s="423"/>
      <c r="CV6" s="423"/>
      <c r="CW6" s="423"/>
      <c r="CX6" s="423"/>
      <c r="CY6" s="423"/>
      <c r="CZ6" s="423"/>
      <c r="DA6" s="424"/>
      <c r="DB6" s="422">
        <v>86.2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89</v>
      </c>
      <c r="AN7" s="415"/>
      <c r="AO7" s="415"/>
      <c r="AP7" s="415"/>
      <c r="AQ7" s="415"/>
      <c r="AR7" s="415"/>
      <c r="AS7" s="415"/>
      <c r="AT7" s="416"/>
      <c r="AU7" s="417" t="s">
        <v>90</v>
      </c>
      <c r="AV7" s="418"/>
      <c r="AW7" s="418"/>
      <c r="AX7" s="418"/>
      <c r="AY7" s="419" t="s">
        <v>91</v>
      </c>
      <c r="AZ7" s="420"/>
      <c r="BA7" s="420"/>
      <c r="BB7" s="420"/>
      <c r="BC7" s="420"/>
      <c r="BD7" s="420"/>
      <c r="BE7" s="420"/>
      <c r="BF7" s="420"/>
      <c r="BG7" s="420"/>
      <c r="BH7" s="420"/>
      <c r="BI7" s="420"/>
      <c r="BJ7" s="420"/>
      <c r="BK7" s="420"/>
      <c r="BL7" s="420"/>
      <c r="BM7" s="421"/>
      <c r="BN7" s="385">
        <v>48365</v>
      </c>
      <c r="BO7" s="386"/>
      <c r="BP7" s="386"/>
      <c r="BQ7" s="386"/>
      <c r="BR7" s="386"/>
      <c r="BS7" s="386"/>
      <c r="BT7" s="386"/>
      <c r="BU7" s="387"/>
      <c r="BV7" s="385">
        <v>492069</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154558119</v>
      </c>
      <c r="CU7" s="386"/>
      <c r="CV7" s="386"/>
      <c r="CW7" s="386"/>
      <c r="CX7" s="386"/>
      <c r="CY7" s="386"/>
      <c r="CZ7" s="386"/>
      <c r="DA7" s="387"/>
      <c r="DB7" s="385">
        <v>150033218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4413471</v>
      </c>
      <c r="BO8" s="386"/>
      <c r="BP8" s="386"/>
      <c r="BQ8" s="386"/>
      <c r="BR8" s="386"/>
      <c r="BS8" s="386"/>
      <c r="BT8" s="386"/>
      <c r="BU8" s="387"/>
      <c r="BV8" s="385">
        <v>4310447</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0.44</v>
      </c>
      <c r="CU8" s="426"/>
      <c r="CV8" s="426"/>
      <c r="CW8" s="426"/>
      <c r="CX8" s="426"/>
      <c r="CY8" s="426"/>
      <c r="CZ8" s="426"/>
      <c r="DA8" s="427"/>
      <c r="DB8" s="425">
        <v>0.44</v>
      </c>
      <c r="DC8" s="426"/>
      <c r="DD8" s="426"/>
      <c r="DE8" s="426"/>
      <c r="DF8" s="426"/>
      <c r="DG8" s="426"/>
      <c r="DH8" s="426"/>
      <c r="DI8" s="427"/>
      <c r="DJ8" s="137"/>
      <c r="DK8" s="137"/>
      <c r="DL8" s="137"/>
      <c r="DM8" s="137"/>
      <c r="DN8" s="137"/>
      <c r="DO8" s="137"/>
    </row>
    <row r="9" spans="1:119" ht="18.75" customHeight="1" thickBot="1">
      <c r="A9" s="138"/>
      <c r="B9" s="379" t="s">
        <v>97</v>
      </c>
      <c r="C9" s="380"/>
      <c r="D9" s="380"/>
      <c r="E9" s="380"/>
      <c r="F9" s="380"/>
      <c r="G9" s="380"/>
      <c r="H9" s="380"/>
      <c r="I9" s="380"/>
      <c r="J9" s="380"/>
      <c r="K9" s="428"/>
      <c r="L9" s="429" t="s">
        <v>98</v>
      </c>
      <c r="M9" s="430"/>
      <c r="N9" s="430"/>
      <c r="O9" s="430"/>
      <c r="P9" s="430"/>
      <c r="Q9" s="431"/>
      <c r="R9" s="432">
        <v>716124</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78</v>
      </c>
      <c r="AV9" s="418"/>
      <c r="AW9" s="418"/>
      <c r="AX9" s="418"/>
      <c r="AY9" s="419" t="s">
        <v>101</v>
      </c>
      <c r="AZ9" s="420"/>
      <c r="BA9" s="420"/>
      <c r="BB9" s="420"/>
      <c r="BC9" s="420"/>
      <c r="BD9" s="420"/>
      <c r="BE9" s="420"/>
      <c r="BF9" s="420"/>
      <c r="BG9" s="420"/>
      <c r="BH9" s="420"/>
      <c r="BI9" s="420"/>
      <c r="BJ9" s="420"/>
      <c r="BK9" s="420"/>
      <c r="BL9" s="420"/>
      <c r="BM9" s="421"/>
      <c r="BN9" s="385">
        <v>103024</v>
      </c>
      <c r="BO9" s="386"/>
      <c r="BP9" s="386"/>
      <c r="BQ9" s="386"/>
      <c r="BR9" s="386"/>
      <c r="BS9" s="386"/>
      <c r="BT9" s="386"/>
      <c r="BU9" s="387"/>
      <c r="BV9" s="385">
        <v>-559011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3.9</v>
      </c>
      <c r="CU9" s="383"/>
      <c r="CV9" s="383"/>
      <c r="CW9" s="383"/>
      <c r="CX9" s="383"/>
      <c r="CY9" s="383"/>
      <c r="CZ9" s="383"/>
      <c r="DA9" s="384"/>
      <c r="DB9" s="382">
        <v>6.2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692339</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1073884</v>
      </c>
      <c r="BO10" s="386"/>
      <c r="BP10" s="386"/>
      <c r="BQ10" s="386"/>
      <c r="BR10" s="386"/>
      <c r="BS10" s="386"/>
      <c r="BT10" s="386"/>
      <c r="BU10" s="387"/>
      <c r="BV10" s="385">
        <v>27958</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v>2124019</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714656</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7587799</v>
      </c>
      <c r="BO12" s="386"/>
      <c r="BP12" s="386"/>
      <c r="BQ12" s="386"/>
      <c r="BR12" s="386"/>
      <c r="BS12" s="386"/>
      <c r="BT12" s="386"/>
      <c r="BU12" s="387"/>
      <c r="BV12" s="385">
        <v>800000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701104</v>
      </c>
      <c r="S13" s="467"/>
      <c r="T13" s="467"/>
      <c r="U13" s="467"/>
      <c r="V13" s="468"/>
      <c r="W13" s="401" t="s">
        <v>125</v>
      </c>
      <c r="X13" s="402"/>
      <c r="Y13" s="402"/>
      <c r="Z13" s="402"/>
      <c r="AA13" s="402"/>
      <c r="AB13" s="392"/>
      <c r="AC13" s="436">
        <v>1180</v>
      </c>
      <c r="AD13" s="437"/>
      <c r="AE13" s="437"/>
      <c r="AF13" s="437"/>
      <c r="AG13" s="476"/>
      <c r="AH13" s="436">
        <v>1366</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-6410891</v>
      </c>
      <c r="BO13" s="386"/>
      <c r="BP13" s="386"/>
      <c r="BQ13" s="386"/>
      <c r="BR13" s="386"/>
      <c r="BS13" s="386"/>
      <c r="BT13" s="386"/>
      <c r="BU13" s="387"/>
      <c r="BV13" s="385">
        <v>792966</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-2</v>
      </c>
      <c r="CU13" s="383"/>
      <c r="CV13" s="383"/>
      <c r="CW13" s="383"/>
      <c r="CX13" s="383"/>
      <c r="CY13" s="383"/>
      <c r="CZ13" s="383"/>
      <c r="DA13" s="384"/>
      <c r="DB13" s="382">
        <v>-1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711212</v>
      </c>
      <c r="S14" s="467"/>
      <c r="T14" s="467"/>
      <c r="U14" s="467"/>
      <c r="V14" s="468"/>
      <c r="W14" s="375"/>
      <c r="X14" s="376"/>
      <c r="Y14" s="376"/>
      <c r="Z14" s="376"/>
      <c r="AA14" s="376"/>
      <c r="AB14" s="365"/>
      <c r="AC14" s="469">
        <v>0.4</v>
      </c>
      <c r="AD14" s="470"/>
      <c r="AE14" s="470"/>
      <c r="AF14" s="470"/>
      <c r="AG14" s="471"/>
      <c r="AH14" s="469">
        <v>0.5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t="s">
        <v>123</v>
      </c>
      <c r="CU14" s="481"/>
      <c r="CV14" s="481"/>
      <c r="CW14" s="481"/>
      <c r="CX14" s="481"/>
      <c r="CY14" s="481"/>
      <c r="CZ14" s="481"/>
      <c r="DA14" s="482"/>
      <c r="DB14" s="480" t="s">
        <v>123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698354</v>
      </c>
      <c r="S15" s="467"/>
      <c r="T15" s="467"/>
      <c r="U15" s="467"/>
      <c r="V15" s="468"/>
      <c r="W15" s="401" t="s">
        <v>132</v>
      </c>
      <c r="X15" s="402"/>
      <c r="Y15" s="402"/>
      <c r="Z15" s="402"/>
      <c r="AA15" s="402"/>
      <c r="AB15" s="392"/>
      <c r="AC15" s="436">
        <v>43009</v>
      </c>
      <c r="AD15" s="437"/>
      <c r="AE15" s="437"/>
      <c r="AF15" s="437"/>
      <c r="AG15" s="476"/>
      <c r="AH15" s="436">
        <v>46966</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64606609</v>
      </c>
      <c r="BO15" s="349"/>
      <c r="BP15" s="349"/>
      <c r="BQ15" s="349"/>
      <c r="BR15" s="349"/>
      <c r="BS15" s="349"/>
      <c r="BT15" s="349"/>
      <c r="BU15" s="350"/>
      <c r="BV15" s="348">
        <v>61181640</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16.100000000000001</v>
      </c>
      <c r="AD16" s="470"/>
      <c r="AE16" s="470"/>
      <c r="AF16" s="470"/>
      <c r="AG16" s="471"/>
      <c r="AH16" s="469">
        <v>17.100000000000001</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144254782</v>
      </c>
      <c r="BO16" s="386"/>
      <c r="BP16" s="386"/>
      <c r="BQ16" s="386"/>
      <c r="BR16" s="386"/>
      <c r="BS16" s="386"/>
      <c r="BT16" s="386"/>
      <c r="BU16" s="387"/>
      <c r="BV16" s="385">
        <v>139988880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222650</v>
      </c>
      <c r="AD17" s="437"/>
      <c r="AE17" s="437"/>
      <c r="AF17" s="437"/>
      <c r="AG17" s="476"/>
      <c r="AH17" s="436">
        <v>216316</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154558119</v>
      </c>
      <c r="BO17" s="386"/>
      <c r="BP17" s="386"/>
      <c r="BQ17" s="386"/>
      <c r="BR17" s="386"/>
      <c r="BS17" s="386"/>
      <c r="BT17" s="386"/>
      <c r="BU17" s="387"/>
      <c r="BV17" s="385">
        <v>150033218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48.08</v>
      </c>
      <c r="M18" s="498"/>
      <c r="N18" s="498"/>
      <c r="O18" s="498"/>
      <c r="P18" s="498"/>
      <c r="Q18" s="498"/>
      <c r="R18" s="499"/>
      <c r="S18" s="499"/>
      <c r="T18" s="499"/>
      <c r="U18" s="499"/>
      <c r="V18" s="500"/>
      <c r="W18" s="403"/>
      <c r="X18" s="404"/>
      <c r="Y18" s="404"/>
      <c r="Z18" s="404"/>
      <c r="AA18" s="404"/>
      <c r="AB18" s="395"/>
      <c r="AC18" s="501">
        <v>83.4</v>
      </c>
      <c r="AD18" s="502"/>
      <c r="AE18" s="502"/>
      <c r="AF18" s="502"/>
      <c r="AG18" s="503"/>
      <c r="AH18" s="501">
        <v>78.900000000000006</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136249650</v>
      </c>
      <c r="BO18" s="386"/>
      <c r="BP18" s="386"/>
      <c r="BQ18" s="386"/>
      <c r="BR18" s="386"/>
      <c r="BS18" s="386"/>
      <c r="BT18" s="386"/>
      <c r="BU18" s="387"/>
      <c r="BV18" s="385">
        <v>132381971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14894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173985635</v>
      </c>
      <c r="BO19" s="386"/>
      <c r="BP19" s="386"/>
      <c r="BQ19" s="386"/>
      <c r="BR19" s="386"/>
      <c r="BS19" s="386"/>
      <c r="BT19" s="386"/>
      <c r="BU19" s="387"/>
      <c r="BV19" s="385">
        <v>161477739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336163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3" t="s">
        <v>152</v>
      </c>
      <c r="AI22" s="402"/>
      <c r="AJ22" s="402"/>
      <c r="AK22" s="402"/>
      <c r="AL22" s="392"/>
      <c r="AM22" s="543" t="s">
        <v>153</v>
      </c>
      <c r="AN22" s="544"/>
      <c r="AO22" s="544"/>
      <c r="AP22" s="544"/>
      <c r="AQ22" s="544"/>
      <c r="AR22" s="545"/>
      <c r="AS22" s="524" t="s">
        <v>150</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154</v>
      </c>
      <c r="AZ23" s="346"/>
      <c r="BA23" s="346"/>
      <c r="BB23" s="346"/>
      <c r="BC23" s="346"/>
      <c r="BD23" s="346"/>
      <c r="BE23" s="346"/>
      <c r="BF23" s="346"/>
      <c r="BG23" s="346"/>
      <c r="BH23" s="346"/>
      <c r="BI23" s="346"/>
      <c r="BJ23" s="346"/>
      <c r="BK23" s="346"/>
      <c r="BL23" s="346"/>
      <c r="BM23" s="347"/>
      <c r="BN23" s="385">
        <v>45490937</v>
      </c>
      <c r="BO23" s="386"/>
      <c r="BP23" s="386"/>
      <c r="BQ23" s="386"/>
      <c r="BR23" s="386"/>
      <c r="BS23" s="386"/>
      <c r="BT23" s="386"/>
      <c r="BU23" s="387"/>
      <c r="BV23" s="385">
        <v>45728301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11380</v>
      </c>
      <c r="R24" s="437"/>
      <c r="S24" s="437"/>
      <c r="T24" s="437"/>
      <c r="U24" s="437"/>
      <c r="V24" s="476"/>
      <c r="W24" s="531"/>
      <c r="X24" s="519"/>
      <c r="Y24" s="520"/>
      <c r="Z24" s="435" t="s">
        <v>156</v>
      </c>
      <c r="AA24" s="415"/>
      <c r="AB24" s="415"/>
      <c r="AC24" s="415"/>
      <c r="AD24" s="415"/>
      <c r="AE24" s="415"/>
      <c r="AF24" s="415"/>
      <c r="AG24" s="416"/>
      <c r="AH24" s="436">
        <v>4217</v>
      </c>
      <c r="AI24" s="437"/>
      <c r="AJ24" s="437"/>
      <c r="AK24" s="437"/>
      <c r="AL24" s="476"/>
      <c r="AM24" s="436">
        <v>13359456</v>
      </c>
      <c r="AN24" s="437"/>
      <c r="AO24" s="437"/>
      <c r="AP24" s="437"/>
      <c r="AQ24" s="437"/>
      <c r="AR24" s="476"/>
      <c r="AS24" s="436">
        <v>3168</v>
      </c>
      <c r="AT24" s="437"/>
      <c r="AU24" s="437"/>
      <c r="AV24" s="437"/>
      <c r="AW24" s="437"/>
      <c r="AX24" s="438"/>
      <c r="AY24" s="551" t="s">
        <v>157</v>
      </c>
      <c r="AZ24" s="552"/>
      <c r="BA24" s="552"/>
      <c r="BB24" s="552"/>
      <c r="BC24" s="552"/>
      <c r="BD24" s="552"/>
      <c r="BE24" s="552"/>
      <c r="BF24" s="552"/>
      <c r="BG24" s="552"/>
      <c r="BH24" s="552"/>
      <c r="BI24" s="552"/>
      <c r="BJ24" s="552"/>
      <c r="BK24" s="552"/>
      <c r="BL24" s="552"/>
      <c r="BM24" s="553"/>
      <c r="BN24" s="385">
        <v>32676205</v>
      </c>
      <c r="BO24" s="386"/>
      <c r="BP24" s="386"/>
      <c r="BQ24" s="386"/>
      <c r="BR24" s="386"/>
      <c r="BS24" s="386"/>
      <c r="BT24" s="386"/>
      <c r="BU24" s="387"/>
      <c r="BV24" s="385">
        <v>32254561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2</v>
      </c>
      <c r="M25" s="437"/>
      <c r="N25" s="437"/>
      <c r="O25" s="437"/>
      <c r="P25" s="476"/>
      <c r="Q25" s="436">
        <v>9100</v>
      </c>
      <c r="R25" s="437"/>
      <c r="S25" s="437"/>
      <c r="T25" s="437"/>
      <c r="U25" s="437"/>
      <c r="V25" s="476"/>
      <c r="W25" s="531"/>
      <c r="X25" s="519"/>
      <c r="Y25" s="520"/>
      <c r="Z25" s="435" t="s">
        <v>159</v>
      </c>
      <c r="AA25" s="415"/>
      <c r="AB25" s="415"/>
      <c r="AC25" s="415"/>
      <c r="AD25" s="415"/>
      <c r="AE25" s="415"/>
      <c r="AF25" s="415"/>
      <c r="AG25" s="416"/>
      <c r="AH25" s="436" t="s">
        <v>123</v>
      </c>
      <c r="AI25" s="437"/>
      <c r="AJ25" s="437"/>
      <c r="AK25" s="437"/>
      <c r="AL25" s="476"/>
      <c r="AM25" s="436" t="s">
        <v>123</v>
      </c>
      <c r="AN25" s="437"/>
      <c r="AO25" s="437"/>
      <c r="AP25" s="437"/>
      <c r="AQ25" s="437"/>
      <c r="AR25" s="476"/>
      <c r="AS25" s="436" t="s">
        <v>123</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30076718</v>
      </c>
      <c r="BO25" s="349"/>
      <c r="BP25" s="349"/>
      <c r="BQ25" s="349"/>
      <c r="BR25" s="349"/>
      <c r="BS25" s="349"/>
      <c r="BT25" s="349"/>
      <c r="BU25" s="350"/>
      <c r="BV25" s="348">
        <v>27385564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v>1</v>
      </c>
      <c r="M26" s="437"/>
      <c r="N26" s="437"/>
      <c r="O26" s="437"/>
      <c r="P26" s="476"/>
      <c r="Q26" s="436">
        <v>7850</v>
      </c>
      <c r="R26" s="437"/>
      <c r="S26" s="437"/>
      <c r="T26" s="437"/>
      <c r="U26" s="437"/>
      <c r="V26" s="476"/>
      <c r="W26" s="531"/>
      <c r="X26" s="519"/>
      <c r="Y26" s="520"/>
      <c r="Z26" s="435" t="s">
        <v>162</v>
      </c>
      <c r="AA26" s="541"/>
      <c r="AB26" s="541"/>
      <c r="AC26" s="541"/>
      <c r="AD26" s="541"/>
      <c r="AE26" s="541"/>
      <c r="AF26" s="541"/>
      <c r="AG26" s="542"/>
      <c r="AH26" s="436">
        <v>678</v>
      </c>
      <c r="AI26" s="437"/>
      <c r="AJ26" s="437"/>
      <c r="AK26" s="437"/>
      <c r="AL26" s="476"/>
      <c r="AM26" s="436">
        <v>2017728</v>
      </c>
      <c r="AN26" s="437"/>
      <c r="AO26" s="437"/>
      <c r="AP26" s="437"/>
      <c r="AQ26" s="437"/>
      <c r="AR26" s="476"/>
      <c r="AS26" s="436">
        <v>2976</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v>30000</v>
      </c>
      <c r="BO26" s="386"/>
      <c r="BP26" s="386"/>
      <c r="BQ26" s="386"/>
      <c r="BR26" s="386"/>
      <c r="BS26" s="386"/>
      <c r="BT26" s="386"/>
      <c r="BU26" s="387"/>
      <c r="BV26" s="385">
        <v>15000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9100</v>
      </c>
      <c r="R27" s="437"/>
      <c r="S27" s="437"/>
      <c r="T27" s="437"/>
      <c r="U27" s="437"/>
      <c r="V27" s="476"/>
      <c r="W27" s="531"/>
      <c r="X27" s="519"/>
      <c r="Y27" s="520"/>
      <c r="Z27" s="435" t="s">
        <v>165</v>
      </c>
      <c r="AA27" s="415"/>
      <c r="AB27" s="415"/>
      <c r="AC27" s="415"/>
      <c r="AD27" s="415"/>
      <c r="AE27" s="415"/>
      <c r="AF27" s="415"/>
      <c r="AG27" s="416"/>
      <c r="AH27" s="436">
        <v>28</v>
      </c>
      <c r="AI27" s="437"/>
      <c r="AJ27" s="437"/>
      <c r="AK27" s="437"/>
      <c r="AL27" s="476"/>
      <c r="AM27" s="436">
        <v>106292</v>
      </c>
      <c r="AN27" s="437"/>
      <c r="AO27" s="437"/>
      <c r="AP27" s="437"/>
      <c r="AQ27" s="437"/>
      <c r="AR27" s="476"/>
      <c r="AS27" s="436">
        <v>3796</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v>14950000</v>
      </c>
      <c r="BO27" s="555"/>
      <c r="BP27" s="555"/>
      <c r="BQ27" s="555"/>
      <c r="BR27" s="555"/>
      <c r="BS27" s="555"/>
      <c r="BT27" s="555"/>
      <c r="BU27" s="556"/>
      <c r="BV27" s="554">
        <v>14950000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7850</v>
      </c>
      <c r="R28" s="437"/>
      <c r="S28" s="437"/>
      <c r="T28" s="437"/>
      <c r="U28" s="437"/>
      <c r="V28" s="476"/>
      <c r="W28" s="531"/>
      <c r="X28" s="519"/>
      <c r="Y28" s="520"/>
      <c r="Z28" s="435" t="s">
        <v>168</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24607190</v>
      </c>
      <c r="BO28" s="349"/>
      <c r="BP28" s="349"/>
      <c r="BQ28" s="349"/>
      <c r="BR28" s="349"/>
      <c r="BS28" s="349"/>
      <c r="BT28" s="349"/>
      <c r="BU28" s="350"/>
      <c r="BV28" s="348">
        <v>28965105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48</v>
      </c>
      <c r="M29" s="437"/>
      <c r="N29" s="437"/>
      <c r="O29" s="437"/>
      <c r="P29" s="476"/>
      <c r="Q29" s="436">
        <v>6150</v>
      </c>
      <c r="R29" s="437"/>
      <c r="S29" s="437"/>
      <c r="T29" s="437"/>
      <c r="U29" s="437"/>
      <c r="V29" s="476"/>
      <c r="W29" s="532"/>
      <c r="X29" s="533"/>
      <c r="Y29" s="534"/>
      <c r="Z29" s="435" t="s">
        <v>172</v>
      </c>
      <c r="AA29" s="415"/>
      <c r="AB29" s="415"/>
      <c r="AC29" s="415"/>
      <c r="AD29" s="415"/>
      <c r="AE29" s="415"/>
      <c r="AF29" s="415"/>
      <c r="AG29" s="416"/>
      <c r="AH29" s="436">
        <v>4245</v>
      </c>
      <c r="AI29" s="437"/>
      <c r="AJ29" s="437"/>
      <c r="AK29" s="437"/>
      <c r="AL29" s="476"/>
      <c r="AM29" s="436">
        <v>13465748</v>
      </c>
      <c r="AN29" s="437"/>
      <c r="AO29" s="437"/>
      <c r="AP29" s="437"/>
      <c r="AQ29" s="437"/>
      <c r="AR29" s="476"/>
      <c r="AS29" s="436">
        <v>3172</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2950602</v>
      </c>
      <c r="BO29" s="386"/>
      <c r="BP29" s="386"/>
      <c r="BQ29" s="386"/>
      <c r="BR29" s="386"/>
      <c r="BS29" s="386"/>
      <c r="BT29" s="386"/>
      <c r="BU29" s="387"/>
      <c r="BV29" s="385">
        <v>3326243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99.2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22763253</v>
      </c>
      <c r="BO30" s="555"/>
      <c r="BP30" s="555"/>
      <c r="BQ30" s="555"/>
      <c r="BR30" s="555"/>
      <c r="BS30" s="555"/>
      <c r="BT30" s="555"/>
      <c r="BU30" s="556"/>
      <c r="BV30" s="554">
        <v>21433359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特別区人事・厚生事務組合</v>
      </c>
      <c r="BZ34" s="567"/>
      <c r="CA34" s="567"/>
      <c r="CB34" s="567"/>
      <c r="CC34" s="567"/>
      <c r="CD34" s="567"/>
      <c r="CE34" s="567"/>
      <c r="CF34" s="567"/>
      <c r="CG34" s="567"/>
      <c r="CH34" s="567"/>
      <c r="CI34" s="567"/>
      <c r="CJ34" s="567"/>
      <c r="CK34" s="567"/>
      <c r="CL34" s="567"/>
      <c r="CM34" s="567"/>
      <c r="CN34" s="165"/>
      <c r="CO34" s="566">
        <f>IF(CQ34="","",MAX(C34:D43,U34:V43,AM34:AN43,BE34:BF43,BW34:BX43)+1)</f>
        <v>12</v>
      </c>
      <c r="CP34" s="566"/>
      <c r="CQ34" s="567" t="str">
        <f>IF('各会計、関係団体の財政状況及び健全化判断比率'!BS7="","",'各会計、関係団体の財政状況及び健全化判断比率'!BS7)</f>
        <v>練馬区土地開発公社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介護保険会計（保険事業勘定）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特別区競馬組合</v>
      </c>
      <c r="BZ35" s="567"/>
      <c r="CA35" s="567"/>
      <c r="CB35" s="567"/>
      <c r="CC35" s="567"/>
      <c r="CD35" s="567"/>
      <c r="CE35" s="567"/>
      <c r="CF35" s="567"/>
      <c r="CG35" s="567"/>
      <c r="CH35" s="567"/>
      <c r="CI35" s="567"/>
      <c r="CJ35" s="567"/>
      <c r="CK35" s="567"/>
      <c r="CL35" s="567"/>
      <c r="CM35" s="567"/>
      <c r="CN35" s="165"/>
      <c r="CO35" s="566">
        <f t="shared" ref="CO35:CO43" si="3">IF(CQ35="","",CO34+1)</f>
        <v>13</v>
      </c>
      <c r="CP35" s="566"/>
      <c r="CQ35" s="567" t="str">
        <f>IF('各会計、関係団体の財政状況及び健全化判断比率'!BS8="","",'各会計、関係団体の財政状況及び健全化判断比率'!BS8)</f>
        <v>練馬区環境まちづくり公社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東京二十三区清掃一事務組合</v>
      </c>
      <c r="BZ36" s="567"/>
      <c r="CA36" s="567"/>
      <c r="CB36" s="567"/>
      <c r="CC36" s="567"/>
      <c r="CD36" s="567"/>
      <c r="CE36" s="567"/>
      <c r="CF36" s="567"/>
      <c r="CG36" s="567"/>
      <c r="CH36" s="567"/>
      <c r="CI36" s="567"/>
      <c r="CJ36" s="567"/>
      <c r="CK36" s="567"/>
      <c r="CL36" s="567"/>
      <c r="CM36" s="567"/>
      <c r="CN36" s="165"/>
      <c r="CO36" s="566">
        <f t="shared" si="3"/>
        <v>14</v>
      </c>
      <c r="CP36" s="566"/>
      <c r="CQ36" s="567" t="str">
        <f>IF('各会計、関係団体の財政状況及び健全化判断比率'!BS9="","",'各会計、関係団体の財政状況及び健全化判断比率'!BS9)</f>
        <v>練馬区文化振興協会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介護保険会計（サービス事業勘定）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東京都後期高齢者医療広域連合（一般会計）</v>
      </c>
      <c r="BZ37" s="567"/>
      <c r="CA37" s="567"/>
      <c r="CB37" s="567"/>
      <c r="CC37" s="567"/>
      <c r="CD37" s="567"/>
      <c r="CE37" s="567"/>
      <c r="CF37" s="567"/>
      <c r="CG37" s="567"/>
      <c r="CH37" s="567"/>
      <c r="CI37" s="567"/>
      <c r="CJ37" s="567"/>
      <c r="CK37" s="567"/>
      <c r="CL37" s="567"/>
      <c r="CM37" s="567"/>
      <c r="CN37" s="165"/>
      <c r="CO37" s="566">
        <f t="shared" si="3"/>
        <v>15</v>
      </c>
      <c r="CP37" s="566"/>
      <c r="CQ37" s="567" t="str">
        <f>IF('各会計、関係団体の財政状況及び健全化判断比率'!BS10="","",'各会計、関係団体の財政状況及び健全化判断比率'!BS10)</f>
        <v>江古田駅整備株式会社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6</v>
      </c>
      <c r="V38" s="566"/>
      <c r="W38" s="567" t="str">
        <f>IF('各会計、関係団体の財政状況及び健全化判断比率'!B32="","",'各会計、関係団体の財政状況及び健全化判断比率'!B32)</f>
        <v>公共駐車場会計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東京都後期高齢者医療広域連合（後期高齢者医療特別会計）</v>
      </c>
      <c r="BZ38" s="567"/>
      <c r="CA38" s="567"/>
      <c r="CB38" s="567"/>
      <c r="CC38" s="567"/>
      <c r="CD38" s="567"/>
      <c r="CE38" s="567"/>
      <c r="CF38" s="567"/>
      <c r="CG38" s="567"/>
      <c r="CH38" s="567"/>
      <c r="CI38" s="567"/>
      <c r="CJ38" s="567"/>
      <c r="CK38" s="567"/>
      <c r="CL38" s="567"/>
      <c r="CM38" s="567"/>
      <c r="CN38" s="165"/>
      <c r="CO38" s="566">
        <f t="shared" si="3"/>
        <v>16</v>
      </c>
      <c r="CP38" s="566"/>
      <c r="CQ38" s="567" t="str">
        <f>IF('各会計、関係団体の財政状況及び健全化判断比率'!BS11="","",'各会計、関係団体の財政状況及び健全化判断比率'!BS11)</f>
        <v>練馬みどりの機構</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17</v>
      </c>
      <c r="CP39" s="566"/>
      <c r="CQ39" s="567" t="str">
        <f>IF('各会計、関係団体の財政状況及び健全化判断比率'!BS12="","",'各会計、関係団体の財政状況及び健全化判断比率'!BS12)</f>
        <v>練馬区産業振興公社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18</v>
      </c>
      <c r="CP40" s="566"/>
      <c r="CQ40" s="567" t="str">
        <f>IF('各会計、関係団体の財政状況及び健全化判断比率'!BS13="","",'各会計、関係団体の財政状況及び健全化判断比率'!BS13)</f>
        <v>練馬区障害者就労促進協会</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9" t="s">
        <v>24</v>
      </c>
      <c r="C41" s="1170"/>
      <c r="D41" s="81"/>
      <c r="E41" s="1175" t="s">
        <v>25</v>
      </c>
      <c r="F41" s="1175"/>
      <c r="G41" s="1175"/>
      <c r="H41" s="1176"/>
      <c r="I41" s="82">
        <v>60071</v>
      </c>
      <c r="J41" s="83">
        <v>58232</v>
      </c>
      <c r="K41" s="83">
        <v>57417</v>
      </c>
      <c r="L41" s="83">
        <v>53043</v>
      </c>
      <c r="M41" s="84">
        <v>53776</v>
      </c>
    </row>
    <row r="42" spans="2:13" ht="27.75" customHeight="1">
      <c r="B42" s="1171"/>
      <c r="C42" s="1172"/>
      <c r="D42" s="85"/>
      <c r="E42" s="1177" t="s">
        <v>26</v>
      </c>
      <c r="F42" s="1177"/>
      <c r="G42" s="1177"/>
      <c r="H42" s="1178"/>
      <c r="I42" s="86">
        <v>23974</v>
      </c>
      <c r="J42" s="87">
        <v>24985</v>
      </c>
      <c r="K42" s="87">
        <v>24015</v>
      </c>
      <c r="L42" s="87">
        <v>22763</v>
      </c>
      <c r="M42" s="88">
        <v>22481</v>
      </c>
    </row>
    <row r="43" spans="2:13" ht="27.75" customHeight="1">
      <c r="B43" s="1171"/>
      <c r="C43" s="1172"/>
      <c r="D43" s="85"/>
      <c r="E43" s="1177" t="s">
        <v>27</v>
      </c>
      <c r="F43" s="1177"/>
      <c r="G43" s="1177"/>
      <c r="H43" s="1178"/>
      <c r="I43" s="86">
        <v>1645</v>
      </c>
      <c r="J43" s="87">
        <v>1154</v>
      </c>
      <c r="K43" s="87">
        <v>1306</v>
      </c>
      <c r="L43" s="87">
        <v>1472</v>
      </c>
      <c r="M43" s="88">
        <v>1316</v>
      </c>
    </row>
    <row r="44" spans="2:13" ht="27.75" customHeight="1">
      <c r="B44" s="1171"/>
      <c r="C44" s="1172"/>
      <c r="D44" s="85"/>
      <c r="E44" s="1177" t="s">
        <v>28</v>
      </c>
      <c r="F44" s="1177"/>
      <c r="G44" s="1177"/>
      <c r="H44" s="1178"/>
      <c r="I44" s="86">
        <v>3057</v>
      </c>
      <c r="J44" s="87">
        <v>2331</v>
      </c>
      <c r="K44" s="87">
        <v>1859</v>
      </c>
      <c r="L44" s="87">
        <v>1883</v>
      </c>
      <c r="M44" s="88">
        <v>1829</v>
      </c>
    </row>
    <row r="45" spans="2:13" ht="27.75" customHeight="1">
      <c r="B45" s="1171"/>
      <c r="C45" s="1172"/>
      <c r="D45" s="85"/>
      <c r="E45" s="1177" t="s">
        <v>29</v>
      </c>
      <c r="F45" s="1177"/>
      <c r="G45" s="1177"/>
      <c r="H45" s="1178"/>
      <c r="I45" s="86">
        <v>42328</v>
      </c>
      <c r="J45" s="87">
        <v>41247</v>
      </c>
      <c r="K45" s="87">
        <v>40982</v>
      </c>
      <c r="L45" s="87">
        <v>38970</v>
      </c>
      <c r="M45" s="88">
        <v>37781</v>
      </c>
    </row>
    <row r="46" spans="2:13" ht="27.75" customHeight="1">
      <c r="B46" s="1171"/>
      <c r="C46" s="1172"/>
      <c r="D46" s="85"/>
      <c r="E46" s="1177" t="s">
        <v>30</v>
      </c>
      <c r="F46" s="1177"/>
      <c r="G46" s="1177"/>
      <c r="H46" s="1178"/>
      <c r="I46" s="86" t="s">
        <v>474</v>
      </c>
      <c r="J46" s="87" t="s">
        <v>474</v>
      </c>
      <c r="K46" s="87" t="s">
        <v>474</v>
      </c>
      <c r="L46" s="87" t="s">
        <v>474</v>
      </c>
      <c r="M46" s="88" t="s">
        <v>474</v>
      </c>
    </row>
    <row r="47" spans="2:13" ht="27.75" customHeight="1">
      <c r="B47" s="1171"/>
      <c r="C47" s="1172"/>
      <c r="D47" s="85"/>
      <c r="E47" s="1177" t="s">
        <v>31</v>
      </c>
      <c r="F47" s="1177"/>
      <c r="G47" s="1177"/>
      <c r="H47" s="1178"/>
      <c r="I47" s="86" t="s">
        <v>474</v>
      </c>
      <c r="J47" s="87" t="s">
        <v>474</v>
      </c>
      <c r="K47" s="87" t="s">
        <v>474</v>
      </c>
      <c r="L47" s="87" t="s">
        <v>474</v>
      </c>
      <c r="M47" s="88" t="s">
        <v>474</v>
      </c>
    </row>
    <row r="48" spans="2:13" ht="27.75" customHeight="1">
      <c r="B48" s="1173"/>
      <c r="C48" s="1174"/>
      <c r="D48" s="85"/>
      <c r="E48" s="1177" t="s">
        <v>32</v>
      </c>
      <c r="F48" s="1177"/>
      <c r="G48" s="1177"/>
      <c r="H48" s="1178"/>
      <c r="I48" s="86" t="s">
        <v>474</v>
      </c>
      <c r="J48" s="87" t="s">
        <v>474</v>
      </c>
      <c r="K48" s="87" t="s">
        <v>474</v>
      </c>
      <c r="L48" s="87" t="s">
        <v>474</v>
      </c>
      <c r="M48" s="88" t="s">
        <v>474</v>
      </c>
    </row>
    <row r="49" spans="2:13" ht="27.75" customHeight="1">
      <c r="B49" s="1179" t="s">
        <v>33</v>
      </c>
      <c r="C49" s="1180"/>
      <c r="D49" s="89"/>
      <c r="E49" s="1177" t="s">
        <v>34</v>
      </c>
      <c r="F49" s="1177"/>
      <c r="G49" s="1177"/>
      <c r="H49" s="1178"/>
      <c r="I49" s="86">
        <v>66615</v>
      </c>
      <c r="J49" s="87">
        <v>65417</v>
      </c>
      <c r="K49" s="87">
        <v>65532</v>
      </c>
      <c r="L49" s="87">
        <v>69494</v>
      </c>
      <c r="M49" s="88">
        <v>68998</v>
      </c>
    </row>
    <row r="50" spans="2:13" ht="27.75" customHeight="1">
      <c r="B50" s="1171"/>
      <c r="C50" s="1172"/>
      <c r="D50" s="85"/>
      <c r="E50" s="1177" t="s">
        <v>35</v>
      </c>
      <c r="F50" s="1177"/>
      <c r="G50" s="1177"/>
      <c r="H50" s="1178"/>
      <c r="I50" s="86">
        <v>3550</v>
      </c>
      <c r="J50" s="87">
        <v>3514</v>
      </c>
      <c r="K50" s="87">
        <v>4370</v>
      </c>
      <c r="L50" s="87">
        <v>4726</v>
      </c>
      <c r="M50" s="88">
        <v>5537</v>
      </c>
    </row>
    <row r="51" spans="2:13" ht="27.75" customHeight="1">
      <c r="B51" s="1173"/>
      <c r="C51" s="1174"/>
      <c r="D51" s="85"/>
      <c r="E51" s="1177" t="s">
        <v>36</v>
      </c>
      <c r="F51" s="1177"/>
      <c r="G51" s="1177"/>
      <c r="H51" s="1178"/>
      <c r="I51" s="86">
        <v>177803</v>
      </c>
      <c r="J51" s="87">
        <v>178236</v>
      </c>
      <c r="K51" s="87">
        <v>173629</v>
      </c>
      <c r="L51" s="87">
        <v>162026</v>
      </c>
      <c r="M51" s="88">
        <v>154711</v>
      </c>
    </row>
    <row r="52" spans="2:13" ht="27.75" customHeight="1" thickBot="1">
      <c r="B52" s="1181" t="s">
        <v>37</v>
      </c>
      <c r="C52" s="1182"/>
      <c r="D52" s="90"/>
      <c r="E52" s="1183" t="s">
        <v>38</v>
      </c>
      <c r="F52" s="1183"/>
      <c r="G52" s="1183"/>
      <c r="H52" s="1184"/>
      <c r="I52" s="91">
        <v>-116892</v>
      </c>
      <c r="J52" s="92">
        <v>-119219</v>
      </c>
      <c r="K52" s="92">
        <v>-117952</v>
      </c>
      <c r="L52" s="92">
        <v>-118116</v>
      </c>
      <c r="M52" s="93">
        <v>-112063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41313</v>
      </c>
      <c r="E3" s="116"/>
      <c r="F3" s="117">
        <v>41485</v>
      </c>
      <c r="G3" s="118"/>
      <c r="H3" s="119"/>
    </row>
    <row r="4" spans="1:8">
      <c r="A4" s="120"/>
      <c r="B4" s="121"/>
      <c r="C4" s="122"/>
      <c r="D4" s="123">
        <v>23590</v>
      </c>
      <c r="E4" s="124"/>
      <c r="F4" s="125">
        <v>28975</v>
      </c>
      <c r="G4" s="126"/>
      <c r="H4" s="127"/>
    </row>
    <row r="5" spans="1:8">
      <c r="A5" s="108" t="s">
        <v>507</v>
      </c>
      <c r="B5" s="113"/>
      <c r="C5" s="114"/>
      <c r="D5" s="115">
        <v>33503</v>
      </c>
      <c r="E5" s="116"/>
      <c r="F5" s="117">
        <v>39651</v>
      </c>
      <c r="G5" s="118"/>
      <c r="H5" s="119"/>
    </row>
    <row r="6" spans="1:8">
      <c r="A6" s="120"/>
      <c r="B6" s="121"/>
      <c r="C6" s="122"/>
      <c r="D6" s="123">
        <v>17211</v>
      </c>
      <c r="E6" s="124"/>
      <c r="F6" s="125">
        <v>28525</v>
      </c>
      <c r="G6" s="126"/>
      <c r="H6" s="127"/>
    </row>
    <row r="7" spans="1:8">
      <c r="A7" s="108" t="s">
        <v>508</v>
      </c>
      <c r="B7" s="113"/>
      <c r="C7" s="114"/>
      <c r="D7" s="115">
        <v>33791</v>
      </c>
      <c r="E7" s="116"/>
      <c r="F7" s="117">
        <v>37665</v>
      </c>
      <c r="G7" s="118"/>
      <c r="H7" s="119"/>
    </row>
    <row r="8" spans="1:8">
      <c r="A8" s="120"/>
      <c r="B8" s="121"/>
      <c r="C8" s="122"/>
      <c r="D8" s="123">
        <v>20700</v>
      </c>
      <c r="E8" s="124"/>
      <c r="F8" s="125">
        <v>25730</v>
      </c>
      <c r="G8" s="126"/>
      <c r="H8" s="127"/>
    </row>
    <row r="9" spans="1:8">
      <c r="A9" s="108" t="s">
        <v>509</v>
      </c>
      <c r="B9" s="113"/>
      <c r="C9" s="114"/>
      <c r="D9" s="115">
        <v>33685</v>
      </c>
      <c r="E9" s="116"/>
      <c r="F9" s="117">
        <v>36861</v>
      </c>
      <c r="G9" s="118"/>
      <c r="H9" s="119"/>
    </row>
    <row r="10" spans="1:8">
      <c r="A10" s="120"/>
      <c r="B10" s="121"/>
      <c r="C10" s="122"/>
      <c r="D10" s="123">
        <v>20246</v>
      </c>
      <c r="E10" s="124"/>
      <c r="F10" s="125">
        <v>23990</v>
      </c>
      <c r="G10" s="126"/>
      <c r="H10" s="127"/>
    </row>
    <row r="11" spans="1:8">
      <c r="A11" s="108" t="s">
        <v>510</v>
      </c>
      <c r="B11" s="113"/>
      <c r="C11" s="114"/>
      <c r="D11" s="115">
        <v>42634</v>
      </c>
      <c r="E11" s="116"/>
      <c r="F11" s="117">
        <v>47064</v>
      </c>
      <c r="G11" s="118"/>
      <c r="H11" s="119"/>
    </row>
    <row r="12" spans="1:8">
      <c r="A12" s="120"/>
      <c r="B12" s="121"/>
      <c r="C12" s="128"/>
      <c r="D12" s="123">
        <v>29122</v>
      </c>
      <c r="E12" s="124"/>
      <c r="F12" s="125">
        <v>32508</v>
      </c>
      <c r="G12" s="126"/>
      <c r="H12" s="127"/>
    </row>
    <row r="13" spans="1:8">
      <c r="A13" s="108"/>
      <c r="B13" s="113"/>
      <c r="C13" s="129"/>
      <c r="D13" s="130">
        <v>36985</v>
      </c>
      <c r="E13" s="131"/>
      <c r="F13" s="132">
        <v>40545</v>
      </c>
      <c r="G13" s="133"/>
      <c r="H13" s="119"/>
    </row>
    <row r="14" spans="1:8">
      <c r="A14" s="120"/>
      <c r="B14" s="121"/>
      <c r="C14" s="122"/>
      <c r="D14" s="123">
        <v>22174</v>
      </c>
      <c r="E14" s="124"/>
      <c r="F14" s="125">
        <v>27946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2.56</v>
      </c>
      <c r="C19" s="134">
        <f>ROUND(VALUE(SUBSTITUTE(実質収支比率等に係る経年分析!G$48,"▲","-")),2)</f>
        <v>3.2</v>
      </c>
      <c r="D19" s="134">
        <f>ROUND(VALUE(SUBSTITUTE(実質収支比率等に係る経年分析!H$48,"▲","-")),2)</f>
        <v>3.25</v>
      </c>
      <c r="E19" s="134">
        <f>ROUND(VALUE(SUBSTITUTE(実質収支比率等に係る経年分析!I$48,"▲","-")),2)</f>
        <v>2.87</v>
      </c>
      <c r="F19" s="134">
        <f>ROUND(VALUE(SUBSTITUTE(実質収支比率等に係る経年分析!J$48,"▲","-")),2)</f>
        <v>2.86</v>
      </c>
    </row>
    <row r="20" spans="1:11">
      <c r="A20" s="134" t="s">
        <v>43</v>
      </c>
      <c r="B20" s="134">
        <f>ROUND(VALUE(SUBSTITUTE(実質収支比率等に係る経年分析!F$47,"▲","-")),2)</f>
        <v>15.9</v>
      </c>
      <c r="C20" s="134">
        <f>ROUND(VALUE(SUBSTITUTE(実質収支比率等に係る経年分析!G$47,"▲","-")),2)</f>
        <v>16.86</v>
      </c>
      <c r="D20" s="134">
        <f>ROUND(VALUE(SUBSTITUTE(実質収支比率等に係る経年分析!H$47,"▲","-")),2)</f>
        <v>18.239999999999998</v>
      </c>
      <c r="E20" s="134">
        <f>ROUND(VALUE(SUBSTITUTE(実質収支比率等に係る経年分析!I$47,"▲","-")),2)</f>
        <v>19.309999999999999</v>
      </c>
      <c r="F20" s="134">
        <f>ROUND(VALUE(SUBSTITUTE(実質収支比率等に係る経年分析!J$47,"▲","-")),2)</f>
        <v>15.92</v>
      </c>
    </row>
    <row r="21" spans="1:11">
      <c r="A21" s="134" t="s">
        <v>44</v>
      </c>
      <c r="B21" s="134">
        <f>IF(ISNUMBER(VALUE(SUBSTITUTE(実質収支比率等に係る経年分析!F$49,"▲","-"))),ROUND(VALUE(SUBSTITUTE(実質収支比率等に係る経年分析!F$49,"▲","-")),2),NA())</f>
        <v>-1.84</v>
      </c>
      <c r="C21" s="134">
        <f>IF(ISNUMBER(VALUE(SUBSTITUTE(実質収支比率等に係る経年分析!G$49,"▲","-"))),ROUND(VALUE(SUBSTITUTE(実質収支比率等に係る経年分析!G$49,"▲","-")),2),NA())</f>
        <v>-0.41</v>
      </c>
      <c r="D21" s="134">
        <f>IF(ISNUMBER(VALUE(SUBSTITUTE(実質収支比率等に係る経年分析!H$49,"▲","-"))),ROUND(VALUE(SUBSTITUTE(実質収支比率等に係る経年分析!H$49,"▲","-")),2),NA())</f>
        <v>-0.66</v>
      </c>
      <c r="E21" s="134">
        <f>IF(ISNUMBER(VALUE(SUBSTITUTE(実質収支比率等に係る経年分析!I$49,"▲","-"))),ROUND(VALUE(SUBSTITUTE(実質収支比率等に係る経年分析!I$49,"▲","-")),2),NA())</f>
        <v>0.53</v>
      </c>
      <c r="F21" s="134">
        <f>IF(ISNUMBER(VALUE(SUBSTITUTE(実質収支比率等に係る経年分析!J$49,"▲","-"))),ROUND(VALUE(SUBSTITUTE(実質収支比率等に係る経年分析!J$49,"▲","-")),2),NA())</f>
        <v>-4.1500000000000004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公共駐車場会計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介護保険会計（サービス事業勘定）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介護保険会計（保険事業勘定）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0.14000000000000001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0.11</v>
      </c>
    </row>
    <row r="35" spans="1:16">
      <c r="A35" s="135" t="str">
        <f>IF(連結実質赤字比率に係る赤字・黒字の構成分析!C$35="",NA(),連結実質赤字比率に係る赤字・黒字の構成分析!C$35)</f>
        <v>国民健康保険事業会計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2.85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11416</v>
      </c>
      <c r="E42" s="136"/>
      <c r="F42" s="136"/>
      <c r="G42" s="136">
        <f>'実質公債費比率（分子）の構造'!L$52</f>
        <v>11867</v>
      </c>
      <c r="H42" s="136"/>
      <c r="I42" s="136"/>
      <c r="J42" s="136">
        <f>'実質公債費比率（分子）の構造'!M$52</f>
        <v>12449</v>
      </c>
      <c r="K42" s="136"/>
      <c r="L42" s="136"/>
      <c r="M42" s="136">
        <f>'実質公債費比率（分子）の構造'!N$52</f>
        <v>12699</v>
      </c>
      <c r="N42" s="136"/>
      <c r="O42" s="136"/>
      <c r="P42" s="136">
        <f>'実質公債費比率（分子）の構造'!O$52</f>
        <v>12551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1350</v>
      </c>
      <c r="C44" s="136"/>
      <c r="D44" s="136"/>
      <c r="E44" s="136">
        <f>'実質公債費比率（分子）の構造'!L$50</f>
        <v>1315</v>
      </c>
      <c r="F44" s="136"/>
      <c r="G44" s="136"/>
      <c r="H44" s="136">
        <f>'実質公債費比率（分子）の構造'!M$50</f>
        <v>1124</v>
      </c>
      <c r="I44" s="136"/>
      <c r="J44" s="136"/>
      <c r="K44" s="136">
        <f>'実質公債費比率（分子）の構造'!N$50</f>
        <v>1736</v>
      </c>
      <c r="L44" s="136"/>
      <c r="M44" s="136"/>
      <c r="N44" s="136">
        <f>'実質公債費比率（分子）の構造'!O$50</f>
        <v>1403</v>
      </c>
      <c r="O44" s="136"/>
      <c r="P44" s="136"/>
    </row>
    <row r="45" spans="1:16">
      <c r="A45" s="136" t="s">
        <v>54</v>
      </c>
      <c r="B45" s="136">
        <f>'実質公債費比率（分子）の構造'!K$49</f>
        <v>617</v>
      </c>
      <c r="C45" s="136"/>
      <c r="D45" s="136"/>
      <c r="E45" s="136">
        <f>'実質公債費比率（分子）の構造'!L$49</f>
        <v>529</v>
      </c>
      <c r="F45" s="136"/>
      <c r="G45" s="136"/>
      <c r="H45" s="136">
        <f>'実質公債費比率（分子）の構造'!M$49</f>
        <v>534</v>
      </c>
      <c r="I45" s="136"/>
      <c r="J45" s="136"/>
      <c r="K45" s="136">
        <f>'実質公債費比率（分子）の構造'!N$49</f>
        <v>423</v>
      </c>
      <c r="L45" s="136"/>
      <c r="M45" s="136"/>
      <c r="N45" s="136">
        <f>'実質公債費比率（分子）の構造'!O$49</f>
        <v>335</v>
      </c>
      <c r="O45" s="136"/>
      <c r="P45" s="136"/>
    </row>
    <row r="46" spans="1:16">
      <c r="A46" s="136" t="s">
        <v>55</v>
      </c>
      <c r="B46" s="136">
        <f>'実質公債費比率（分子）の構造'!K$48</f>
        <v>149</v>
      </c>
      <c r="C46" s="136"/>
      <c r="D46" s="136"/>
      <c r="E46" s="136">
        <f>'実質公債費比率（分子）の構造'!L$48</f>
        <v>113</v>
      </c>
      <c r="F46" s="136"/>
      <c r="G46" s="136"/>
      <c r="H46" s="136">
        <f>'実質公債費比率（分子）の構造'!M$48</f>
        <v>123</v>
      </c>
      <c r="I46" s="136"/>
      <c r="J46" s="136"/>
      <c r="K46" s="136">
        <f>'実質公債費比率（分子）の構造'!N$48</f>
        <v>123</v>
      </c>
      <c r="L46" s="136"/>
      <c r="M46" s="136"/>
      <c r="N46" s="136">
        <f>'実質公債費比率（分子）の構造'!O$48</f>
        <v>158</v>
      </c>
      <c r="O46" s="136"/>
      <c r="P46" s="136"/>
    </row>
    <row r="47" spans="1:16">
      <c r="A47" s="136" t="s">
        <v>56</v>
      </c>
      <c r="B47" s="136">
        <f>'実質公債費比率（分子）の構造'!K$47</f>
        <v>326</v>
      </c>
      <c r="C47" s="136"/>
      <c r="D47" s="136"/>
      <c r="E47" s="136">
        <f>'実質公債費比率（分子）の構造'!L$47</f>
        <v>400</v>
      </c>
      <c r="F47" s="136"/>
      <c r="G47" s="136"/>
      <c r="H47" s="136">
        <f>'実質公債費比率（分子）の構造'!M$47</f>
        <v>464</v>
      </c>
      <c r="I47" s="136"/>
      <c r="J47" s="136"/>
      <c r="K47" s="136">
        <f>'実質公債費比率（分子）の構造'!N$47</f>
        <v>508</v>
      </c>
      <c r="L47" s="136"/>
      <c r="M47" s="136"/>
      <c r="N47" s="136">
        <f>'実質公債費比率（分子）の構造'!O$47</f>
        <v>549</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9307</v>
      </c>
      <c r="C49" s="136"/>
      <c r="D49" s="136"/>
      <c r="E49" s="136">
        <f>'実質公債費比率（分子）の構造'!L$45</f>
        <v>8819</v>
      </c>
      <c r="F49" s="136"/>
      <c r="G49" s="136"/>
      <c r="H49" s="136">
        <f>'実質公債費比率（分子）の構造'!M$45</f>
        <v>8588</v>
      </c>
      <c r="I49" s="136"/>
      <c r="J49" s="136"/>
      <c r="K49" s="136">
        <f>'実質公債費比率（分子）の構造'!N$45</f>
        <v>7769</v>
      </c>
      <c r="L49" s="136"/>
      <c r="M49" s="136"/>
      <c r="N49" s="136">
        <f>'実質公債費比率（分子）の構造'!O$45</f>
        <v>5075</v>
      </c>
      <c r="O49" s="136"/>
      <c r="P49" s="136"/>
    </row>
    <row r="50" spans="1:16">
      <c r="A50" s="136" t="s">
        <v>59</v>
      </c>
      <c r="B50" s="136" t="e">
        <f>NA()</f>
        <v>#N/A</v>
      </c>
      <c r="C50" s="136">
        <f>IF(ISNUMBER('実質公債費比率（分子）の構造'!K$53),'実質公債費比率（分子）の構造'!K$53,NA())</f>
        <v>333</v>
      </c>
      <c r="D50" s="136" t="e">
        <f>NA()</f>
        <v>#N/A</v>
      </c>
      <c r="E50" s="136" t="e">
        <f>NA()</f>
        <v>#N/A</v>
      </c>
      <c r="F50" s="136">
        <f>IF(ISNUMBER('実質公債費比率（分子）の構造'!L$53),'実質公債費比率（分子）の構造'!L$53,NA())</f>
        <v>-691</v>
      </c>
      <c r="G50" s="136" t="e">
        <f>NA()</f>
        <v>#N/A</v>
      </c>
      <c r="H50" s="136" t="e">
        <f>NA()</f>
        <v>#N/A</v>
      </c>
      <c r="I50" s="136">
        <f>IF(ISNUMBER('実質公債費比率（分子）の構造'!M$53),'実質公債費比率（分子）の構造'!M$53,NA())</f>
        <v>-1616</v>
      </c>
      <c r="J50" s="136" t="e">
        <f>NA()</f>
        <v>#N/A</v>
      </c>
      <c r="K50" s="136" t="e">
        <f>NA()</f>
        <v>#N/A</v>
      </c>
      <c r="L50" s="136">
        <f>IF(ISNUMBER('実質公債費比率（分子）の構造'!N$53),'実質公債費比率（分子）の構造'!N$53,NA())</f>
        <v>-2140</v>
      </c>
      <c r="M50" s="136" t="e">
        <f>NA()</f>
        <v>#N/A</v>
      </c>
      <c r="N50" s="136" t="e">
        <f>NA()</f>
        <v>#N/A</v>
      </c>
      <c r="O50" s="136">
        <f>IF(ISNUMBER('実質公債費比率（分子）の構造'!O$53),'実質公債費比率（分子）の構造'!O$53,NA())</f>
        <v>-5031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177803</v>
      </c>
      <c r="E56" s="135"/>
      <c r="F56" s="135"/>
      <c r="G56" s="135">
        <f>'将来負担比率（分子）の構造'!J$51</f>
        <v>178236</v>
      </c>
      <c r="H56" s="135"/>
      <c r="I56" s="135"/>
      <c r="J56" s="135">
        <f>'将来負担比率（分子）の構造'!K$51</f>
        <v>173629</v>
      </c>
      <c r="K56" s="135"/>
      <c r="L56" s="135"/>
      <c r="M56" s="135">
        <f>'将来負担比率（分子）の構造'!L$51</f>
        <v>162026</v>
      </c>
      <c r="N56" s="135"/>
      <c r="O56" s="135"/>
      <c r="P56" s="135">
        <f>'将来負担比率（分子）の構造'!M$51</f>
        <v>154711</v>
      </c>
    </row>
    <row r="57" spans="1:16">
      <c r="A57" s="135" t="s">
        <v>35</v>
      </c>
      <c r="B57" s="135"/>
      <c r="C57" s="135"/>
      <c r="D57" s="135">
        <f>'将来負担比率（分子）の構造'!I$50</f>
        <v>3550</v>
      </c>
      <c r="E57" s="135"/>
      <c r="F57" s="135"/>
      <c r="G57" s="135">
        <f>'将来負担比率（分子）の構造'!J$50</f>
        <v>3514</v>
      </c>
      <c r="H57" s="135"/>
      <c r="I57" s="135"/>
      <c r="J57" s="135">
        <f>'将来負担比率（分子）の構造'!K$50</f>
        <v>4370</v>
      </c>
      <c r="K57" s="135"/>
      <c r="L57" s="135"/>
      <c r="M57" s="135">
        <f>'将来負担比率（分子）の構造'!L$50</f>
        <v>4726</v>
      </c>
      <c r="N57" s="135"/>
      <c r="O57" s="135"/>
      <c r="P57" s="135">
        <f>'将来負担比率（分子）の構造'!M$50</f>
        <v>5537</v>
      </c>
    </row>
    <row r="58" spans="1:16">
      <c r="A58" s="135" t="s">
        <v>34</v>
      </c>
      <c r="B58" s="135"/>
      <c r="C58" s="135"/>
      <c r="D58" s="135">
        <f>'将来負担比率（分子）の構造'!I$49</f>
        <v>66615</v>
      </c>
      <c r="E58" s="135"/>
      <c r="F58" s="135"/>
      <c r="G58" s="135">
        <f>'将来負担比率（分子）の構造'!J$49</f>
        <v>65417</v>
      </c>
      <c r="H58" s="135"/>
      <c r="I58" s="135"/>
      <c r="J58" s="135">
        <f>'将来負担比率（分子）の構造'!K$49</f>
        <v>65532</v>
      </c>
      <c r="K58" s="135"/>
      <c r="L58" s="135"/>
      <c r="M58" s="135">
        <f>'将来負担比率（分子）の構造'!L$49</f>
        <v>69494</v>
      </c>
      <c r="N58" s="135"/>
      <c r="O58" s="135"/>
      <c r="P58" s="135">
        <f>'将来負担比率（分子）の構造'!M$49</f>
        <v>68998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42328</v>
      </c>
      <c r="C62" s="135"/>
      <c r="D62" s="135"/>
      <c r="E62" s="135">
        <f>'将来負担比率（分子）の構造'!J$45</f>
        <v>41247</v>
      </c>
      <c r="F62" s="135"/>
      <c r="G62" s="135"/>
      <c r="H62" s="135">
        <f>'将来負担比率（分子）の構造'!K$45</f>
        <v>40982</v>
      </c>
      <c r="I62" s="135"/>
      <c r="J62" s="135"/>
      <c r="K62" s="135">
        <f>'将来負担比率（分子）の構造'!L$45</f>
        <v>38970</v>
      </c>
      <c r="L62" s="135"/>
      <c r="M62" s="135"/>
      <c r="N62" s="135">
        <f>'将来負担比率（分子）の構造'!M$45</f>
        <v>37781</v>
      </c>
      <c r="O62" s="135"/>
      <c r="P62" s="135"/>
    </row>
    <row r="63" spans="1:16">
      <c r="A63" s="135" t="s">
        <v>28</v>
      </c>
      <c r="B63" s="135">
        <f>'将来負担比率（分子）の構造'!I$44</f>
        <v>3057</v>
      </c>
      <c r="C63" s="135"/>
      <c r="D63" s="135"/>
      <c r="E63" s="135">
        <f>'将来負担比率（分子）の構造'!J$44</f>
        <v>2331</v>
      </c>
      <c r="F63" s="135"/>
      <c r="G63" s="135"/>
      <c r="H63" s="135">
        <f>'将来負担比率（分子）の構造'!K$44</f>
        <v>1859</v>
      </c>
      <c r="I63" s="135"/>
      <c r="J63" s="135"/>
      <c r="K63" s="135">
        <f>'将来負担比率（分子）の構造'!L$44</f>
        <v>1883</v>
      </c>
      <c r="L63" s="135"/>
      <c r="M63" s="135"/>
      <c r="N63" s="135">
        <f>'将来負担比率（分子）の構造'!M$44</f>
        <v>1829</v>
      </c>
      <c r="O63" s="135"/>
      <c r="P63" s="135"/>
    </row>
    <row r="64" spans="1:16">
      <c r="A64" s="135" t="s">
        <v>27</v>
      </c>
      <c r="B64" s="135">
        <f>'将来負担比率（分子）の構造'!I$43</f>
        <v>1645</v>
      </c>
      <c r="C64" s="135"/>
      <c r="D64" s="135"/>
      <c r="E64" s="135">
        <f>'将来負担比率（分子）の構造'!J$43</f>
        <v>1154</v>
      </c>
      <c r="F64" s="135"/>
      <c r="G64" s="135"/>
      <c r="H64" s="135">
        <f>'将来負担比率（分子）の構造'!K$43</f>
        <v>1306</v>
      </c>
      <c r="I64" s="135"/>
      <c r="J64" s="135"/>
      <c r="K64" s="135">
        <f>'将来負担比率（分子）の構造'!L$43</f>
        <v>1472</v>
      </c>
      <c r="L64" s="135"/>
      <c r="M64" s="135"/>
      <c r="N64" s="135">
        <f>'将来負担比率（分子）の構造'!M$43</f>
        <v>1316</v>
      </c>
      <c r="O64" s="135"/>
      <c r="P64" s="135"/>
    </row>
    <row r="65" spans="1:16">
      <c r="A65" s="135" t="s">
        <v>26</v>
      </c>
      <c r="B65" s="135">
        <f>'将来負担比率（分子）の構造'!I$42</f>
        <v>23974</v>
      </c>
      <c r="C65" s="135"/>
      <c r="D65" s="135"/>
      <c r="E65" s="135">
        <f>'将来負担比率（分子）の構造'!J$42</f>
        <v>24985</v>
      </c>
      <c r="F65" s="135"/>
      <c r="G65" s="135"/>
      <c r="H65" s="135">
        <f>'将来負担比率（分子）の構造'!K$42</f>
        <v>24015</v>
      </c>
      <c r="I65" s="135"/>
      <c r="J65" s="135"/>
      <c r="K65" s="135">
        <f>'将来負担比率（分子）の構造'!L$42</f>
        <v>22763</v>
      </c>
      <c r="L65" s="135"/>
      <c r="M65" s="135"/>
      <c r="N65" s="135">
        <f>'将来負担比率（分子）の構造'!M$42</f>
        <v>22481</v>
      </c>
      <c r="O65" s="135"/>
      <c r="P65" s="135"/>
    </row>
    <row r="66" spans="1:16">
      <c r="A66" s="135" t="s">
        <v>25</v>
      </c>
      <c r="B66" s="135">
        <f>'将来負担比率（分子）の構造'!I$41</f>
        <v>60071</v>
      </c>
      <c r="C66" s="135"/>
      <c r="D66" s="135"/>
      <c r="E66" s="135">
        <f>'将来負担比率（分子）の構造'!J$41</f>
        <v>58232</v>
      </c>
      <c r="F66" s="135"/>
      <c r="G66" s="135"/>
      <c r="H66" s="135">
        <f>'将来負担比率（分子）の構造'!K$41</f>
        <v>57417</v>
      </c>
      <c r="I66" s="135"/>
      <c r="J66" s="135"/>
      <c r="K66" s="135">
        <f>'将来負担比率（分子）の構造'!L$41</f>
        <v>53043</v>
      </c>
      <c r="L66" s="135"/>
      <c r="M66" s="135"/>
      <c r="N66" s="135">
        <f>'将来負担比率（分子）の構造'!M$41</f>
        <v>53776</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62985596</v>
      </c>
      <c r="S5" s="583"/>
      <c r="T5" s="583"/>
      <c r="U5" s="583"/>
      <c r="V5" s="583"/>
      <c r="W5" s="583"/>
      <c r="X5" s="583"/>
      <c r="Y5" s="584"/>
      <c r="Z5" s="585">
        <v>25.2</v>
      </c>
      <c r="AA5" s="585"/>
      <c r="AB5" s="585"/>
      <c r="AC5" s="585"/>
      <c r="AD5" s="586">
        <v>62985596</v>
      </c>
      <c r="AE5" s="586"/>
      <c r="AF5" s="586"/>
      <c r="AG5" s="586"/>
      <c r="AH5" s="586"/>
      <c r="AI5" s="586"/>
      <c r="AJ5" s="586"/>
      <c r="AK5" s="586"/>
      <c r="AL5" s="587">
        <v>39.799999999999997</v>
      </c>
      <c r="AM5" s="588"/>
      <c r="AN5" s="588"/>
      <c r="AO5" s="589"/>
      <c r="AP5" s="579" t="s">
        <v>210</v>
      </c>
      <c r="AQ5" s="580"/>
      <c r="AR5" s="580"/>
      <c r="AS5" s="580"/>
      <c r="AT5" s="580"/>
      <c r="AU5" s="580"/>
      <c r="AV5" s="580"/>
      <c r="AW5" s="580"/>
      <c r="AX5" s="580"/>
      <c r="AY5" s="580"/>
      <c r="AZ5" s="580"/>
      <c r="BA5" s="580"/>
      <c r="BB5" s="580"/>
      <c r="BC5" s="580"/>
      <c r="BD5" s="580"/>
      <c r="BE5" s="580"/>
      <c r="BF5" s="581"/>
      <c r="BG5" s="593">
        <v>62958815</v>
      </c>
      <c r="BH5" s="594"/>
      <c r="BI5" s="594"/>
      <c r="BJ5" s="594"/>
      <c r="BK5" s="594"/>
      <c r="BL5" s="594"/>
      <c r="BM5" s="594"/>
      <c r="BN5" s="595"/>
      <c r="BO5" s="596">
        <v>100</v>
      </c>
      <c r="BP5" s="596"/>
      <c r="BQ5" s="596"/>
      <c r="BR5" s="596"/>
      <c r="BS5" s="597" t="s">
        <v>211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203</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c r="B6" s="590" t="s">
        <v>215</v>
      </c>
      <c r="C6" s="591"/>
      <c r="D6" s="591"/>
      <c r="E6" s="591"/>
      <c r="F6" s="591"/>
      <c r="G6" s="591"/>
      <c r="H6" s="591"/>
      <c r="I6" s="591"/>
      <c r="J6" s="591"/>
      <c r="K6" s="591"/>
      <c r="L6" s="591"/>
      <c r="M6" s="591"/>
      <c r="N6" s="591"/>
      <c r="O6" s="591"/>
      <c r="P6" s="591"/>
      <c r="Q6" s="592"/>
      <c r="R6" s="593">
        <v>963988</v>
      </c>
      <c r="S6" s="594"/>
      <c r="T6" s="594"/>
      <c r="U6" s="594"/>
      <c r="V6" s="594"/>
      <c r="W6" s="594"/>
      <c r="X6" s="594"/>
      <c r="Y6" s="595"/>
      <c r="Z6" s="596">
        <v>0.4</v>
      </c>
      <c r="AA6" s="596"/>
      <c r="AB6" s="596"/>
      <c r="AC6" s="596"/>
      <c r="AD6" s="597">
        <v>963988</v>
      </c>
      <c r="AE6" s="597"/>
      <c r="AF6" s="597"/>
      <c r="AG6" s="597"/>
      <c r="AH6" s="597"/>
      <c r="AI6" s="597"/>
      <c r="AJ6" s="597"/>
      <c r="AK6" s="597"/>
      <c r="AL6" s="598">
        <v>0.6</v>
      </c>
      <c r="AM6" s="599"/>
      <c r="AN6" s="599"/>
      <c r="AO6" s="600"/>
      <c r="AP6" s="590" t="s">
        <v>216</v>
      </c>
      <c r="AQ6" s="591"/>
      <c r="AR6" s="591"/>
      <c r="AS6" s="591"/>
      <c r="AT6" s="591"/>
      <c r="AU6" s="591"/>
      <c r="AV6" s="591"/>
      <c r="AW6" s="591"/>
      <c r="AX6" s="591"/>
      <c r="AY6" s="591"/>
      <c r="AZ6" s="591"/>
      <c r="BA6" s="591"/>
      <c r="BB6" s="591"/>
      <c r="BC6" s="591"/>
      <c r="BD6" s="591"/>
      <c r="BE6" s="591"/>
      <c r="BF6" s="592"/>
      <c r="BG6" s="593">
        <v>62958815</v>
      </c>
      <c r="BH6" s="594"/>
      <c r="BI6" s="594"/>
      <c r="BJ6" s="594"/>
      <c r="BK6" s="594"/>
      <c r="BL6" s="594"/>
      <c r="BM6" s="594"/>
      <c r="BN6" s="595"/>
      <c r="BO6" s="596">
        <v>100</v>
      </c>
      <c r="BP6" s="596"/>
      <c r="BQ6" s="596"/>
      <c r="BR6" s="596"/>
      <c r="BS6" s="597" t="s">
        <v>211</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1071781</v>
      </c>
      <c r="CS6" s="594"/>
      <c r="CT6" s="594"/>
      <c r="CU6" s="594"/>
      <c r="CV6" s="594"/>
      <c r="CW6" s="594"/>
      <c r="CX6" s="594"/>
      <c r="CY6" s="595"/>
      <c r="CZ6" s="596">
        <v>0.4</v>
      </c>
      <c r="DA6" s="596"/>
      <c r="DB6" s="596"/>
      <c r="DC6" s="596"/>
      <c r="DD6" s="602" t="s">
        <v>211</v>
      </c>
      <c r="DE6" s="594"/>
      <c r="DF6" s="594"/>
      <c r="DG6" s="594"/>
      <c r="DH6" s="594"/>
      <c r="DI6" s="594"/>
      <c r="DJ6" s="594"/>
      <c r="DK6" s="594"/>
      <c r="DL6" s="594"/>
      <c r="DM6" s="594"/>
      <c r="DN6" s="594"/>
      <c r="DO6" s="594"/>
      <c r="DP6" s="595"/>
      <c r="DQ6" s="602">
        <v>1071781</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1023936</v>
      </c>
      <c r="S7" s="594"/>
      <c r="T7" s="594"/>
      <c r="U7" s="594"/>
      <c r="V7" s="594"/>
      <c r="W7" s="594"/>
      <c r="X7" s="594"/>
      <c r="Y7" s="595"/>
      <c r="Z7" s="596">
        <v>0.4</v>
      </c>
      <c r="AA7" s="596"/>
      <c r="AB7" s="596"/>
      <c r="AC7" s="596"/>
      <c r="AD7" s="597">
        <v>1023936</v>
      </c>
      <c r="AE7" s="597"/>
      <c r="AF7" s="597"/>
      <c r="AG7" s="597"/>
      <c r="AH7" s="597"/>
      <c r="AI7" s="597"/>
      <c r="AJ7" s="597"/>
      <c r="AK7" s="597"/>
      <c r="AL7" s="598">
        <v>0.6</v>
      </c>
      <c r="AM7" s="599"/>
      <c r="AN7" s="599"/>
      <c r="AO7" s="600"/>
      <c r="AP7" s="590" t="s">
        <v>219</v>
      </c>
      <c r="AQ7" s="591"/>
      <c r="AR7" s="591"/>
      <c r="AS7" s="591"/>
      <c r="AT7" s="591"/>
      <c r="AU7" s="591"/>
      <c r="AV7" s="591"/>
      <c r="AW7" s="591"/>
      <c r="AX7" s="591"/>
      <c r="AY7" s="591"/>
      <c r="AZ7" s="591"/>
      <c r="BA7" s="591"/>
      <c r="BB7" s="591"/>
      <c r="BC7" s="591"/>
      <c r="BD7" s="591"/>
      <c r="BE7" s="591"/>
      <c r="BF7" s="592"/>
      <c r="BG7" s="593">
        <v>58857950</v>
      </c>
      <c r="BH7" s="594"/>
      <c r="BI7" s="594"/>
      <c r="BJ7" s="594"/>
      <c r="BK7" s="594"/>
      <c r="BL7" s="594"/>
      <c r="BM7" s="594"/>
      <c r="BN7" s="595"/>
      <c r="BO7" s="596">
        <v>93.4</v>
      </c>
      <c r="BP7" s="596"/>
      <c r="BQ7" s="596"/>
      <c r="BR7" s="596"/>
      <c r="BS7" s="597" t="s">
        <v>211</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26947248</v>
      </c>
      <c r="CS7" s="594"/>
      <c r="CT7" s="594"/>
      <c r="CU7" s="594"/>
      <c r="CV7" s="594"/>
      <c r="CW7" s="594"/>
      <c r="CX7" s="594"/>
      <c r="CY7" s="595"/>
      <c r="CZ7" s="596">
        <v>11</v>
      </c>
      <c r="DA7" s="596"/>
      <c r="DB7" s="596"/>
      <c r="DC7" s="596"/>
      <c r="DD7" s="602">
        <v>2749633</v>
      </c>
      <c r="DE7" s="594"/>
      <c r="DF7" s="594"/>
      <c r="DG7" s="594"/>
      <c r="DH7" s="594"/>
      <c r="DI7" s="594"/>
      <c r="DJ7" s="594"/>
      <c r="DK7" s="594"/>
      <c r="DL7" s="594"/>
      <c r="DM7" s="594"/>
      <c r="DN7" s="594"/>
      <c r="DO7" s="594"/>
      <c r="DP7" s="595"/>
      <c r="DQ7" s="602">
        <v>23807857</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1291521</v>
      </c>
      <c r="S8" s="594"/>
      <c r="T8" s="594"/>
      <c r="U8" s="594"/>
      <c r="V8" s="594"/>
      <c r="W8" s="594"/>
      <c r="X8" s="594"/>
      <c r="Y8" s="595"/>
      <c r="Z8" s="596">
        <v>0.5</v>
      </c>
      <c r="AA8" s="596"/>
      <c r="AB8" s="596"/>
      <c r="AC8" s="596"/>
      <c r="AD8" s="597">
        <v>1291521</v>
      </c>
      <c r="AE8" s="597"/>
      <c r="AF8" s="597"/>
      <c r="AG8" s="597"/>
      <c r="AH8" s="597"/>
      <c r="AI8" s="597"/>
      <c r="AJ8" s="597"/>
      <c r="AK8" s="597"/>
      <c r="AL8" s="598">
        <v>0.8</v>
      </c>
      <c r="AM8" s="599"/>
      <c r="AN8" s="599"/>
      <c r="AO8" s="600"/>
      <c r="AP8" s="590" t="s">
        <v>222</v>
      </c>
      <c r="AQ8" s="591"/>
      <c r="AR8" s="591"/>
      <c r="AS8" s="591"/>
      <c r="AT8" s="591"/>
      <c r="AU8" s="591"/>
      <c r="AV8" s="591"/>
      <c r="AW8" s="591"/>
      <c r="AX8" s="591"/>
      <c r="AY8" s="591"/>
      <c r="AZ8" s="591"/>
      <c r="BA8" s="591"/>
      <c r="BB8" s="591"/>
      <c r="BC8" s="591"/>
      <c r="BD8" s="591"/>
      <c r="BE8" s="591"/>
      <c r="BF8" s="592"/>
      <c r="BG8" s="593">
        <v>1242950</v>
      </c>
      <c r="BH8" s="594"/>
      <c r="BI8" s="594"/>
      <c r="BJ8" s="594"/>
      <c r="BK8" s="594"/>
      <c r="BL8" s="594"/>
      <c r="BM8" s="594"/>
      <c r="BN8" s="595"/>
      <c r="BO8" s="596">
        <v>2</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132624874</v>
      </c>
      <c r="CS8" s="594"/>
      <c r="CT8" s="594"/>
      <c r="CU8" s="594"/>
      <c r="CV8" s="594"/>
      <c r="CW8" s="594"/>
      <c r="CX8" s="594"/>
      <c r="CY8" s="595"/>
      <c r="CZ8" s="596">
        <v>54</v>
      </c>
      <c r="DA8" s="596"/>
      <c r="DB8" s="596"/>
      <c r="DC8" s="596"/>
      <c r="DD8" s="602">
        <v>4424862</v>
      </c>
      <c r="DE8" s="594"/>
      <c r="DF8" s="594"/>
      <c r="DG8" s="594"/>
      <c r="DH8" s="594"/>
      <c r="DI8" s="594"/>
      <c r="DJ8" s="594"/>
      <c r="DK8" s="594"/>
      <c r="DL8" s="594"/>
      <c r="DM8" s="594"/>
      <c r="DN8" s="594"/>
      <c r="DO8" s="594"/>
      <c r="DP8" s="595"/>
      <c r="DQ8" s="602">
        <v>76474915</v>
      </c>
      <c r="DR8" s="594"/>
      <c r="DS8" s="594"/>
      <c r="DT8" s="594"/>
      <c r="DU8" s="594"/>
      <c r="DV8" s="594"/>
      <c r="DW8" s="594"/>
      <c r="DX8" s="594"/>
      <c r="DY8" s="594"/>
      <c r="DZ8" s="594"/>
      <c r="EA8" s="594"/>
      <c r="EB8" s="594"/>
      <c r="EC8" s="603"/>
    </row>
    <row r="9" spans="2:143" ht="11.25" customHeight="1">
      <c r="B9" s="590" t="s">
        <v>225</v>
      </c>
      <c r="C9" s="591"/>
      <c r="D9" s="591"/>
      <c r="E9" s="591"/>
      <c r="F9" s="591"/>
      <c r="G9" s="591"/>
      <c r="H9" s="591"/>
      <c r="I9" s="591"/>
      <c r="J9" s="591"/>
      <c r="K9" s="591"/>
      <c r="L9" s="591"/>
      <c r="M9" s="591"/>
      <c r="N9" s="591"/>
      <c r="O9" s="591"/>
      <c r="P9" s="591"/>
      <c r="Q9" s="592"/>
      <c r="R9" s="593">
        <v>1085957</v>
      </c>
      <c r="S9" s="594"/>
      <c r="T9" s="594"/>
      <c r="U9" s="594"/>
      <c r="V9" s="594"/>
      <c r="W9" s="594"/>
      <c r="X9" s="594"/>
      <c r="Y9" s="595"/>
      <c r="Z9" s="596">
        <v>0.4</v>
      </c>
      <c r="AA9" s="596"/>
      <c r="AB9" s="596"/>
      <c r="AC9" s="596"/>
      <c r="AD9" s="597">
        <v>1085957</v>
      </c>
      <c r="AE9" s="597"/>
      <c r="AF9" s="597"/>
      <c r="AG9" s="597"/>
      <c r="AH9" s="597"/>
      <c r="AI9" s="597"/>
      <c r="AJ9" s="597"/>
      <c r="AK9" s="597"/>
      <c r="AL9" s="598">
        <v>0.7</v>
      </c>
      <c r="AM9" s="599"/>
      <c r="AN9" s="599"/>
      <c r="AO9" s="600"/>
      <c r="AP9" s="590" t="s">
        <v>226</v>
      </c>
      <c r="AQ9" s="591"/>
      <c r="AR9" s="591"/>
      <c r="AS9" s="591"/>
      <c r="AT9" s="591"/>
      <c r="AU9" s="591"/>
      <c r="AV9" s="591"/>
      <c r="AW9" s="591"/>
      <c r="AX9" s="591"/>
      <c r="AY9" s="591"/>
      <c r="AZ9" s="591"/>
      <c r="BA9" s="591"/>
      <c r="BB9" s="591"/>
      <c r="BC9" s="591"/>
      <c r="BD9" s="591"/>
      <c r="BE9" s="591"/>
      <c r="BF9" s="592"/>
      <c r="BG9" s="593">
        <v>57615000</v>
      </c>
      <c r="BH9" s="594"/>
      <c r="BI9" s="594"/>
      <c r="BJ9" s="594"/>
      <c r="BK9" s="594"/>
      <c r="BL9" s="594"/>
      <c r="BM9" s="594"/>
      <c r="BN9" s="595"/>
      <c r="BO9" s="596">
        <v>91.5</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17946834</v>
      </c>
      <c r="CS9" s="594"/>
      <c r="CT9" s="594"/>
      <c r="CU9" s="594"/>
      <c r="CV9" s="594"/>
      <c r="CW9" s="594"/>
      <c r="CX9" s="594"/>
      <c r="CY9" s="595"/>
      <c r="CZ9" s="596">
        <v>7.3</v>
      </c>
      <c r="DA9" s="596"/>
      <c r="DB9" s="596"/>
      <c r="DC9" s="596"/>
      <c r="DD9" s="602">
        <v>639631</v>
      </c>
      <c r="DE9" s="594"/>
      <c r="DF9" s="594"/>
      <c r="DG9" s="594"/>
      <c r="DH9" s="594"/>
      <c r="DI9" s="594"/>
      <c r="DJ9" s="594"/>
      <c r="DK9" s="594"/>
      <c r="DL9" s="594"/>
      <c r="DM9" s="594"/>
      <c r="DN9" s="594"/>
      <c r="DO9" s="594"/>
      <c r="DP9" s="595"/>
      <c r="DQ9" s="602">
        <v>16959790</v>
      </c>
      <c r="DR9" s="594"/>
      <c r="DS9" s="594"/>
      <c r="DT9" s="594"/>
      <c r="DU9" s="594"/>
      <c r="DV9" s="594"/>
      <c r="DW9" s="594"/>
      <c r="DX9" s="594"/>
      <c r="DY9" s="594"/>
      <c r="DZ9" s="594"/>
      <c r="EA9" s="594"/>
      <c r="EB9" s="594"/>
      <c r="EC9" s="603"/>
    </row>
    <row r="10" spans="2:143" ht="11.25" customHeight="1">
      <c r="B10" s="590" t="s">
        <v>228</v>
      </c>
      <c r="C10" s="591"/>
      <c r="D10" s="591"/>
      <c r="E10" s="591"/>
      <c r="F10" s="591"/>
      <c r="G10" s="591"/>
      <c r="H10" s="591"/>
      <c r="I10" s="591"/>
      <c r="J10" s="591"/>
      <c r="K10" s="591"/>
      <c r="L10" s="591"/>
      <c r="M10" s="591"/>
      <c r="N10" s="591"/>
      <c r="O10" s="591"/>
      <c r="P10" s="591"/>
      <c r="Q10" s="592"/>
      <c r="R10" s="593">
        <v>8514826</v>
      </c>
      <c r="S10" s="594"/>
      <c r="T10" s="594"/>
      <c r="U10" s="594"/>
      <c r="V10" s="594"/>
      <c r="W10" s="594"/>
      <c r="X10" s="594"/>
      <c r="Y10" s="595"/>
      <c r="Z10" s="596">
        <v>3.4</v>
      </c>
      <c r="AA10" s="596"/>
      <c r="AB10" s="596"/>
      <c r="AC10" s="596"/>
      <c r="AD10" s="597">
        <v>8514826</v>
      </c>
      <c r="AE10" s="597"/>
      <c r="AF10" s="597"/>
      <c r="AG10" s="597"/>
      <c r="AH10" s="597"/>
      <c r="AI10" s="597"/>
      <c r="AJ10" s="597"/>
      <c r="AK10" s="597"/>
      <c r="AL10" s="598">
        <v>5.4</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t="s">
        <v>223</v>
      </c>
      <c r="BH10" s="594"/>
      <c r="BI10" s="594"/>
      <c r="BJ10" s="594"/>
      <c r="BK10" s="594"/>
      <c r="BL10" s="594"/>
      <c r="BM10" s="594"/>
      <c r="BN10" s="595"/>
      <c r="BO10" s="596" t="s">
        <v>223</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786419</v>
      </c>
      <c r="CS10" s="594"/>
      <c r="CT10" s="594"/>
      <c r="CU10" s="594"/>
      <c r="CV10" s="594"/>
      <c r="CW10" s="594"/>
      <c r="CX10" s="594"/>
      <c r="CY10" s="595"/>
      <c r="CZ10" s="596">
        <v>0.3</v>
      </c>
      <c r="DA10" s="596"/>
      <c r="DB10" s="596"/>
      <c r="DC10" s="596"/>
      <c r="DD10" s="602">
        <v>15578</v>
      </c>
      <c r="DE10" s="594"/>
      <c r="DF10" s="594"/>
      <c r="DG10" s="594"/>
      <c r="DH10" s="594"/>
      <c r="DI10" s="594"/>
      <c r="DJ10" s="594"/>
      <c r="DK10" s="594"/>
      <c r="DL10" s="594"/>
      <c r="DM10" s="594"/>
      <c r="DN10" s="594"/>
      <c r="DO10" s="594"/>
      <c r="DP10" s="595"/>
      <c r="DQ10" s="602">
        <v>771434</v>
      </c>
      <c r="DR10" s="594"/>
      <c r="DS10" s="594"/>
      <c r="DT10" s="594"/>
      <c r="DU10" s="594"/>
      <c r="DV10" s="594"/>
      <c r="DW10" s="594"/>
      <c r="DX10" s="594"/>
      <c r="DY10" s="594"/>
      <c r="DZ10" s="594"/>
      <c r="EA10" s="594"/>
      <c r="EB10" s="594"/>
      <c r="EC10" s="603"/>
    </row>
    <row r="11" spans="2:143" ht="11.25" customHeight="1">
      <c r="B11" s="590" t="s">
        <v>231</v>
      </c>
      <c r="C11" s="591"/>
      <c r="D11" s="591"/>
      <c r="E11" s="591"/>
      <c r="F11" s="591"/>
      <c r="G11" s="591"/>
      <c r="H11" s="591"/>
      <c r="I11" s="591"/>
      <c r="J11" s="591"/>
      <c r="K11" s="591"/>
      <c r="L11" s="591"/>
      <c r="M11" s="591"/>
      <c r="N11" s="591"/>
      <c r="O11" s="591"/>
      <c r="P11" s="591"/>
      <c r="Q11" s="592"/>
      <c r="R11" s="593" t="s">
        <v>223</v>
      </c>
      <c r="S11" s="594"/>
      <c r="T11" s="594"/>
      <c r="U11" s="594"/>
      <c r="V11" s="594"/>
      <c r="W11" s="594"/>
      <c r="X11" s="594"/>
      <c r="Y11" s="595"/>
      <c r="Z11" s="596" t="s">
        <v>223</v>
      </c>
      <c r="AA11" s="596"/>
      <c r="AB11" s="596"/>
      <c r="AC11" s="596"/>
      <c r="AD11" s="597" t="s">
        <v>223</v>
      </c>
      <c r="AE11" s="597"/>
      <c r="AF11" s="597"/>
      <c r="AG11" s="597"/>
      <c r="AH11" s="597"/>
      <c r="AI11" s="597"/>
      <c r="AJ11" s="597"/>
      <c r="AK11" s="597"/>
      <c r="AL11" s="598" t="s">
        <v>223</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t="s">
        <v>223</v>
      </c>
      <c r="BH11" s="594"/>
      <c r="BI11" s="594"/>
      <c r="BJ11" s="594"/>
      <c r="BK11" s="594"/>
      <c r="BL11" s="594"/>
      <c r="BM11" s="594"/>
      <c r="BN11" s="595"/>
      <c r="BO11" s="596" t="s">
        <v>223</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282195</v>
      </c>
      <c r="CS11" s="594"/>
      <c r="CT11" s="594"/>
      <c r="CU11" s="594"/>
      <c r="CV11" s="594"/>
      <c r="CW11" s="594"/>
      <c r="CX11" s="594"/>
      <c r="CY11" s="595"/>
      <c r="CZ11" s="596">
        <v>0.1</v>
      </c>
      <c r="DA11" s="596"/>
      <c r="DB11" s="596"/>
      <c r="DC11" s="596"/>
      <c r="DD11" s="602">
        <v>54911</v>
      </c>
      <c r="DE11" s="594"/>
      <c r="DF11" s="594"/>
      <c r="DG11" s="594"/>
      <c r="DH11" s="594"/>
      <c r="DI11" s="594"/>
      <c r="DJ11" s="594"/>
      <c r="DK11" s="594"/>
      <c r="DL11" s="594"/>
      <c r="DM11" s="594"/>
      <c r="DN11" s="594"/>
      <c r="DO11" s="594"/>
      <c r="DP11" s="595"/>
      <c r="DQ11" s="602">
        <v>233377</v>
      </c>
      <c r="DR11" s="594"/>
      <c r="DS11" s="594"/>
      <c r="DT11" s="594"/>
      <c r="DU11" s="594"/>
      <c r="DV11" s="594"/>
      <c r="DW11" s="594"/>
      <c r="DX11" s="594"/>
      <c r="DY11" s="594"/>
      <c r="DZ11" s="594"/>
      <c r="EA11" s="594"/>
      <c r="EB11" s="594"/>
      <c r="EC11" s="603"/>
    </row>
    <row r="12" spans="2:143" ht="11.25" customHeight="1">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t="s">
        <v>223</v>
      </c>
      <c r="BH12" s="594"/>
      <c r="BI12" s="594"/>
      <c r="BJ12" s="594"/>
      <c r="BK12" s="594"/>
      <c r="BL12" s="594"/>
      <c r="BM12" s="594"/>
      <c r="BN12" s="595"/>
      <c r="BO12" s="596" t="s">
        <v>223</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1696847</v>
      </c>
      <c r="CS12" s="594"/>
      <c r="CT12" s="594"/>
      <c r="CU12" s="594"/>
      <c r="CV12" s="594"/>
      <c r="CW12" s="594"/>
      <c r="CX12" s="594"/>
      <c r="CY12" s="595"/>
      <c r="CZ12" s="596">
        <v>0.7</v>
      </c>
      <c r="DA12" s="596"/>
      <c r="DB12" s="596"/>
      <c r="DC12" s="596"/>
      <c r="DD12" s="602">
        <v>54993</v>
      </c>
      <c r="DE12" s="594"/>
      <c r="DF12" s="594"/>
      <c r="DG12" s="594"/>
      <c r="DH12" s="594"/>
      <c r="DI12" s="594"/>
      <c r="DJ12" s="594"/>
      <c r="DK12" s="594"/>
      <c r="DL12" s="594"/>
      <c r="DM12" s="594"/>
      <c r="DN12" s="594"/>
      <c r="DO12" s="594"/>
      <c r="DP12" s="595"/>
      <c r="DQ12" s="602">
        <v>1608029</v>
      </c>
      <c r="DR12" s="594"/>
      <c r="DS12" s="594"/>
      <c r="DT12" s="594"/>
      <c r="DU12" s="594"/>
      <c r="DV12" s="594"/>
      <c r="DW12" s="594"/>
      <c r="DX12" s="594"/>
      <c r="DY12" s="594"/>
      <c r="DZ12" s="594"/>
      <c r="EA12" s="594"/>
      <c r="EB12" s="594"/>
      <c r="EC12" s="603"/>
    </row>
    <row r="13" spans="2:143" ht="11.25" customHeight="1">
      <c r="B13" s="590" t="s">
        <v>237</v>
      </c>
      <c r="C13" s="591"/>
      <c r="D13" s="591"/>
      <c r="E13" s="591"/>
      <c r="F13" s="591"/>
      <c r="G13" s="591"/>
      <c r="H13" s="591"/>
      <c r="I13" s="591"/>
      <c r="J13" s="591"/>
      <c r="K13" s="591"/>
      <c r="L13" s="591"/>
      <c r="M13" s="591"/>
      <c r="N13" s="591"/>
      <c r="O13" s="591"/>
      <c r="P13" s="591"/>
      <c r="Q13" s="592"/>
      <c r="R13" s="593">
        <v>320540</v>
      </c>
      <c r="S13" s="594"/>
      <c r="T13" s="594"/>
      <c r="U13" s="594"/>
      <c r="V13" s="594"/>
      <c r="W13" s="594"/>
      <c r="X13" s="594"/>
      <c r="Y13" s="595"/>
      <c r="Z13" s="596">
        <v>0.1</v>
      </c>
      <c r="AA13" s="596"/>
      <c r="AB13" s="596"/>
      <c r="AC13" s="596"/>
      <c r="AD13" s="597">
        <v>320540</v>
      </c>
      <c r="AE13" s="597"/>
      <c r="AF13" s="597"/>
      <c r="AG13" s="597"/>
      <c r="AH13" s="597"/>
      <c r="AI13" s="597"/>
      <c r="AJ13" s="597"/>
      <c r="AK13" s="597"/>
      <c r="AL13" s="598">
        <v>0.2</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t="s">
        <v>223</v>
      </c>
      <c r="BH13" s="594"/>
      <c r="BI13" s="594"/>
      <c r="BJ13" s="594"/>
      <c r="BK13" s="594"/>
      <c r="BL13" s="594"/>
      <c r="BM13" s="594"/>
      <c r="BN13" s="595"/>
      <c r="BO13" s="596" t="s">
        <v>223</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27763021</v>
      </c>
      <c r="CS13" s="594"/>
      <c r="CT13" s="594"/>
      <c r="CU13" s="594"/>
      <c r="CV13" s="594"/>
      <c r="CW13" s="594"/>
      <c r="CX13" s="594"/>
      <c r="CY13" s="595"/>
      <c r="CZ13" s="596">
        <v>11.3</v>
      </c>
      <c r="DA13" s="596"/>
      <c r="DB13" s="596"/>
      <c r="DC13" s="596"/>
      <c r="DD13" s="602">
        <v>16576912</v>
      </c>
      <c r="DE13" s="594"/>
      <c r="DF13" s="594"/>
      <c r="DG13" s="594"/>
      <c r="DH13" s="594"/>
      <c r="DI13" s="594"/>
      <c r="DJ13" s="594"/>
      <c r="DK13" s="594"/>
      <c r="DL13" s="594"/>
      <c r="DM13" s="594"/>
      <c r="DN13" s="594"/>
      <c r="DO13" s="594"/>
      <c r="DP13" s="595"/>
      <c r="DQ13" s="602">
        <v>16365534</v>
      </c>
      <c r="DR13" s="594"/>
      <c r="DS13" s="594"/>
      <c r="DT13" s="594"/>
      <c r="DU13" s="594"/>
      <c r="DV13" s="594"/>
      <c r="DW13" s="594"/>
      <c r="DX13" s="594"/>
      <c r="DY13" s="594"/>
      <c r="DZ13" s="594"/>
      <c r="EA13" s="594"/>
      <c r="EB13" s="594"/>
      <c r="EC13" s="603"/>
    </row>
    <row r="14" spans="2:143" ht="11.25" customHeight="1">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256292</v>
      </c>
      <c r="BH14" s="594"/>
      <c r="BI14" s="594"/>
      <c r="BJ14" s="594"/>
      <c r="BK14" s="594"/>
      <c r="BL14" s="594"/>
      <c r="BM14" s="594"/>
      <c r="BN14" s="595"/>
      <c r="BO14" s="596">
        <v>0.4</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1233201</v>
      </c>
      <c r="CS14" s="594"/>
      <c r="CT14" s="594"/>
      <c r="CU14" s="594"/>
      <c r="CV14" s="594"/>
      <c r="CW14" s="594"/>
      <c r="CX14" s="594"/>
      <c r="CY14" s="595"/>
      <c r="CZ14" s="596">
        <v>0.5</v>
      </c>
      <c r="DA14" s="596"/>
      <c r="DB14" s="596"/>
      <c r="DC14" s="596"/>
      <c r="DD14" s="602">
        <v>683511</v>
      </c>
      <c r="DE14" s="594"/>
      <c r="DF14" s="594"/>
      <c r="DG14" s="594"/>
      <c r="DH14" s="594"/>
      <c r="DI14" s="594"/>
      <c r="DJ14" s="594"/>
      <c r="DK14" s="594"/>
      <c r="DL14" s="594"/>
      <c r="DM14" s="594"/>
      <c r="DN14" s="594"/>
      <c r="DO14" s="594"/>
      <c r="DP14" s="595"/>
      <c r="DQ14" s="602">
        <v>657706</v>
      </c>
      <c r="DR14" s="594"/>
      <c r="DS14" s="594"/>
      <c r="DT14" s="594"/>
      <c r="DU14" s="594"/>
      <c r="DV14" s="594"/>
      <c r="DW14" s="594"/>
      <c r="DX14" s="594"/>
      <c r="DY14" s="594"/>
      <c r="DZ14" s="594"/>
      <c r="EA14" s="594"/>
      <c r="EB14" s="594"/>
      <c r="EC14" s="603"/>
    </row>
    <row r="15" spans="2:143" ht="11.25" customHeight="1">
      <c r="B15" s="590" t="s">
        <v>243</v>
      </c>
      <c r="C15" s="591"/>
      <c r="D15" s="591"/>
      <c r="E15" s="591"/>
      <c r="F15" s="591"/>
      <c r="G15" s="591"/>
      <c r="H15" s="591"/>
      <c r="I15" s="591"/>
      <c r="J15" s="591"/>
      <c r="K15" s="591"/>
      <c r="L15" s="591"/>
      <c r="M15" s="591"/>
      <c r="N15" s="591"/>
      <c r="O15" s="591"/>
      <c r="P15" s="591"/>
      <c r="Q15" s="592"/>
      <c r="R15" s="593">
        <v>352428</v>
      </c>
      <c r="S15" s="594"/>
      <c r="T15" s="594"/>
      <c r="U15" s="594"/>
      <c r="V15" s="594"/>
      <c r="W15" s="594"/>
      <c r="X15" s="594"/>
      <c r="Y15" s="595"/>
      <c r="Z15" s="596">
        <v>0.1</v>
      </c>
      <c r="AA15" s="596"/>
      <c r="AB15" s="596"/>
      <c r="AC15" s="596"/>
      <c r="AD15" s="597">
        <v>352428</v>
      </c>
      <c r="AE15" s="597"/>
      <c r="AF15" s="597"/>
      <c r="AG15" s="597"/>
      <c r="AH15" s="597"/>
      <c r="AI15" s="597"/>
      <c r="AJ15" s="597"/>
      <c r="AK15" s="597"/>
      <c r="AL15" s="598">
        <v>0.2</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3844573</v>
      </c>
      <c r="BH15" s="594"/>
      <c r="BI15" s="594"/>
      <c r="BJ15" s="594"/>
      <c r="BK15" s="594"/>
      <c r="BL15" s="594"/>
      <c r="BM15" s="594"/>
      <c r="BN15" s="595"/>
      <c r="BO15" s="596">
        <v>6.1</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28359489</v>
      </c>
      <c r="CS15" s="594"/>
      <c r="CT15" s="594"/>
      <c r="CU15" s="594"/>
      <c r="CV15" s="594"/>
      <c r="CW15" s="594"/>
      <c r="CX15" s="594"/>
      <c r="CY15" s="595"/>
      <c r="CZ15" s="596">
        <v>11.6</v>
      </c>
      <c r="DA15" s="596"/>
      <c r="DB15" s="596"/>
      <c r="DC15" s="596"/>
      <c r="DD15" s="602">
        <v>5268683</v>
      </c>
      <c r="DE15" s="594"/>
      <c r="DF15" s="594"/>
      <c r="DG15" s="594"/>
      <c r="DH15" s="594"/>
      <c r="DI15" s="594"/>
      <c r="DJ15" s="594"/>
      <c r="DK15" s="594"/>
      <c r="DL15" s="594"/>
      <c r="DM15" s="594"/>
      <c r="DN15" s="594"/>
      <c r="DO15" s="594"/>
      <c r="DP15" s="595"/>
      <c r="DQ15" s="602">
        <v>24758481</v>
      </c>
      <c r="DR15" s="594"/>
      <c r="DS15" s="594"/>
      <c r="DT15" s="594"/>
      <c r="DU15" s="594"/>
      <c r="DV15" s="594"/>
      <c r="DW15" s="594"/>
      <c r="DX15" s="594"/>
      <c r="DY15" s="594"/>
      <c r="DZ15" s="594"/>
      <c r="EA15" s="594"/>
      <c r="EB15" s="594"/>
      <c r="EC15" s="603"/>
    </row>
    <row r="16" spans="2:143" ht="11.25" customHeight="1">
      <c r="B16" s="590" t="s">
        <v>246</v>
      </c>
      <c r="C16" s="591"/>
      <c r="D16" s="591"/>
      <c r="E16" s="591"/>
      <c r="F16" s="591"/>
      <c r="G16" s="591"/>
      <c r="H16" s="591"/>
      <c r="I16" s="591"/>
      <c r="J16" s="591"/>
      <c r="K16" s="591"/>
      <c r="L16" s="591"/>
      <c r="M16" s="591"/>
      <c r="N16" s="591"/>
      <c r="O16" s="591"/>
      <c r="P16" s="591"/>
      <c r="Q16" s="592"/>
      <c r="R16" s="593" t="s">
        <v>223</v>
      </c>
      <c r="S16" s="594"/>
      <c r="T16" s="594"/>
      <c r="U16" s="594"/>
      <c r="V16" s="594"/>
      <c r="W16" s="594"/>
      <c r="X16" s="594"/>
      <c r="Y16" s="595"/>
      <c r="Z16" s="596" t="s">
        <v>223</v>
      </c>
      <c r="AA16" s="596"/>
      <c r="AB16" s="596"/>
      <c r="AC16" s="596"/>
      <c r="AD16" s="597" t="s">
        <v>223</v>
      </c>
      <c r="AE16" s="597"/>
      <c r="AF16" s="597"/>
      <c r="AG16" s="597"/>
      <c r="AH16" s="597"/>
      <c r="AI16" s="597"/>
      <c r="AJ16" s="597"/>
      <c r="AK16" s="597"/>
      <c r="AL16" s="598" t="s">
        <v>223</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t="s">
        <v>223</v>
      </c>
      <c r="CS16" s="594"/>
      <c r="CT16" s="594"/>
      <c r="CU16" s="594"/>
      <c r="CV16" s="594"/>
      <c r="CW16" s="594"/>
      <c r="CX16" s="594"/>
      <c r="CY16" s="595"/>
      <c r="CZ16" s="596" t="s">
        <v>223</v>
      </c>
      <c r="DA16" s="596"/>
      <c r="DB16" s="596"/>
      <c r="DC16" s="596"/>
      <c r="DD16" s="602" t="s">
        <v>223</v>
      </c>
      <c r="DE16" s="594"/>
      <c r="DF16" s="594"/>
      <c r="DG16" s="594"/>
      <c r="DH16" s="594"/>
      <c r="DI16" s="594"/>
      <c r="DJ16" s="594"/>
      <c r="DK16" s="594"/>
      <c r="DL16" s="594"/>
      <c r="DM16" s="594"/>
      <c r="DN16" s="594"/>
      <c r="DO16" s="594"/>
      <c r="DP16" s="595"/>
      <c r="DQ16" s="602" t="s">
        <v>223</v>
      </c>
      <c r="DR16" s="594"/>
      <c r="DS16" s="594"/>
      <c r="DT16" s="594"/>
      <c r="DU16" s="594"/>
      <c r="DV16" s="594"/>
      <c r="DW16" s="594"/>
      <c r="DX16" s="594"/>
      <c r="DY16" s="594"/>
      <c r="DZ16" s="594"/>
      <c r="EA16" s="594"/>
      <c r="EB16" s="594"/>
      <c r="EC16" s="603"/>
    </row>
    <row r="17" spans="2:133" ht="11.25" customHeight="1">
      <c r="B17" s="590" t="s">
        <v>249</v>
      </c>
      <c r="C17" s="591"/>
      <c r="D17" s="591"/>
      <c r="E17" s="591"/>
      <c r="F17" s="591"/>
      <c r="G17" s="591"/>
      <c r="H17" s="591"/>
      <c r="I17" s="591"/>
      <c r="J17" s="591"/>
      <c r="K17" s="591"/>
      <c r="L17" s="591"/>
      <c r="M17" s="591"/>
      <c r="N17" s="591"/>
      <c r="O17" s="591"/>
      <c r="P17" s="591"/>
      <c r="Q17" s="592"/>
      <c r="R17" s="593" t="s">
        <v>223</v>
      </c>
      <c r="S17" s="594"/>
      <c r="T17" s="594"/>
      <c r="U17" s="594"/>
      <c r="V17" s="594"/>
      <c r="W17" s="594"/>
      <c r="X17" s="594"/>
      <c r="Y17" s="595"/>
      <c r="Z17" s="596" t="s">
        <v>223</v>
      </c>
      <c r="AA17" s="596"/>
      <c r="AB17" s="596"/>
      <c r="AC17" s="596"/>
      <c r="AD17" s="597" t="s">
        <v>223</v>
      </c>
      <c r="AE17" s="597"/>
      <c r="AF17" s="597"/>
      <c r="AG17" s="597"/>
      <c r="AH17" s="597"/>
      <c r="AI17" s="597"/>
      <c r="AJ17" s="597"/>
      <c r="AK17" s="597"/>
      <c r="AL17" s="598" t="s">
        <v>223</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6814895</v>
      </c>
      <c r="CS17" s="594"/>
      <c r="CT17" s="594"/>
      <c r="CU17" s="594"/>
      <c r="CV17" s="594"/>
      <c r="CW17" s="594"/>
      <c r="CX17" s="594"/>
      <c r="CY17" s="595"/>
      <c r="CZ17" s="596">
        <v>2.8</v>
      </c>
      <c r="DA17" s="596"/>
      <c r="DB17" s="596"/>
      <c r="DC17" s="596"/>
      <c r="DD17" s="602" t="s">
        <v>223</v>
      </c>
      <c r="DE17" s="594"/>
      <c r="DF17" s="594"/>
      <c r="DG17" s="594"/>
      <c r="DH17" s="594"/>
      <c r="DI17" s="594"/>
      <c r="DJ17" s="594"/>
      <c r="DK17" s="594"/>
      <c r="DL17" s="594"/>
      <c r="DM17" s="594"/>
      <c r="DN17" s="594"/>
      <c r="DO17" s="594"/>
      <c r="DP17" s="595"/>
      <c r="DQ17" s="602">
        <v>6814895</v>
      </c>
      <c r="DR17" s="594"/>
      <c r="DS17" s="594"/>
      <c r="DT17" s="594"/>
      <c r="DU17" s="594"/>
      <c r="DV17" s="594"/>
      <c r="DW17" s="594"/>
      <c r="DX17" s="594"/>
      <c r="DY17" s="594"/>
      <c r="DZ17" s="594"/>
      <c r="EA17" s="594"/>
      <c r="EB17" s="594"/>
      <c r="EC17" s="603"/>
    </row>
    <row r="18" spans="2:133" ht="11.25" customHeight="1">
      <c r="B18" s="590" t="s">
        <v>252</v>
      </c>
      <c r="C18" s="591"/>
      <c r="D18" s="591"/>
      <c r="E18" s="591"/>
      <c r="F18" s="591"/>
      <c r="G18" s="591"/>
      <c r="H18" s="591"/>
      <c r="I18" s="591"/>
      <c r="J18" s="591"/>
      <c r="K18" s="591"/>
      <c r="L18" s="591"/>
      <c r="M18" s="591"/>
      <c r="N18" s="591"/>
      <c r="O18" s="591"/>
      <c r="P18" s="591"/>
      <c r="Q18" s="592"/>
      <c r="R18" s="593" t="s">
        <v>223</v>
      </c>
      <c r="S18" s="594"/>
      <c r="T18" s="594"/>
      <c r="U18" s="594"/>
      <c r="V18" s="594"/>
      <c r="W18" s="594"/>
      <c r="X18" s="594"/>
      <c r="Y18" s="595"/>
      <c r="Z18" s="596" t="s">
        <v>223</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c r="B19" s="590" t="s">
        <v>255</v>
      </c>
      <c r="C19" s="591"/>
      <c r="D19" s="591"/>
      <c r="E19" s="591"/>
      <c r="F19" s="591"/>
      <c r="G19" s="591"/>
      <c r="H19" s="591"/>
      <c r="I19" s="591"/>
      <c r="J19" s="591"/>
      <c r="K19" s="591"/>
      <c r="L19" s="591"/>
      <c r="M19" s="591"/>
      <c r="N19" s="591"/>
      <c r="O19" s="591"/>
      <c r="P19" s="591"/>
      <c r="Q19" s="592"/>
      <c r="R19" s="593" t="s">
        <v>223</v>
      </c>
      <c r="S19" s="594"/>
      <c r="T19" s="594"/>
      <c r="U19" s="594"/>
      <c r="V19" s="594"/>
      <c r="W19" s="594"/>
      <c r="X19" s="594"/>
      <c r="Y19" s="595"/>
      <c r="Z19" s="596" t="s">
        <v>223</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v>26781</v>
      </c>
      <c r="BH19" s="594"/>
      <c r="BI19" s="594"/>
      <c r="BJ19" s="594"/>
      <c r="BK19" s="594"/>
      <c r="BL19" s="594"/>
      <c r="BM19" s="594"/>
      <c r="BN19" s="595"/>
      <c r="BO19" s="596">
        <v>0</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c r="B20" s="590" t="s">
        <v>258</v>
      </c>
      <c r="C20" s="591"/>
      <c r="D20" s="591"/>
      <c r="E20" s="591"/>
      <c r="F20" s="591"/>
      <c r="G20" s="591"/>
      <c r="H20" s="591"/>
      <c r="I20" s="591"/>
      <c r="J20" s="591"/>
      <c r="K20" s="591"/>
      <c r="L20" s="591"/>
      <c r="M20" s="591"/>
      <c r="N20" s="591"/>
      <c r="O20" s="591"/>
      <c r="P20" s="591"/>
      <c r="Q20" s="592"/>
      <c r="R20" s="593">
        <v>76538792</v>
      </c>
      <c r="S20" s="594"/>
      <c r="T20" s="594"/>
      <c r="U20" s="594"/>
      <c r="V20" s="594"/>
      <c r="W20" s="594"/>
      <c r="X20" s="594"/>
      <c r="Y20" s="595"/>
      <c r="Z20" s="596">
        <v>30.6</v>
      </c>
      <c r="AA20" s="596"/>
      <c r="AB20" s="596"/>
      <c r="AC20" s="596"/>
      <c r="AD20" s="597">
        <v>76538792</v>
      </c>
      <c r="AE20" s="597"/>
      <c r="AF20" s="597"/>
      <c r="AG20" s="597"/>
      <c r="AH20" s="597"/>
      <c r="AI20" s="597"/>
      <c r="AJ20" s="597"/>
      <c r="AK20" s="597"/>
      <c r="AL20" s="598">
        <v>48.4</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v>26781</v>
      </c>
      <c r="BH20" s="594"/>
      <c r="BI20" s="594"/>
      <c r="BJ20" s="594"/>
      <c r="BK20" s="594"/>
      <c r="BL20" s="594"/>
      <c r="BM20" s="594"/>
      <c r="BN20" s="595"/>
      <c r="BO20" s="596">
        <v>0</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245526804</v>
      </c>
      <c r="CS20" s="594"/>
      <c r="CT20" s="594"/>
      <c r="CU20" s="594"/>
      <c r="CV20" s="594"/>
      <c r="CW20" s="594"/>
      <c r="CX20" s="594"/>
      <c r="CY20" s="595"/>
      <c r="CZ20" s="596">
        <v>100</v>
      </c>
      <c r="DA20" s="596"/>
      <c r="DB20" s="596"/>
      <c r="DC20" s="596"/>
      <c r="DD20" s="602">
        <v>30468714</v>
      </c>
      <c r="DE20" s="594"/>
      <c r="DF20" s="594"/>
      <c r="DG20" s="594"/>
      <c r="DH20" s="594"/>
      <c r="DI20" s="594"/>
      <c r="DJ20" s="594"/>
      <c r="DK20" s="594"/>
      <c r="DL20" s="594"/>
      <c r="DM20" s="594"/>
      <c r="DN20" s="594"/>
      <c r="DO20" s="594"/>
      <c r="DP20" s="595"/>
      <c r="DQ20" s="602">
        <v>169523799</v>
      </c>
      <c r="DR20" s="594"/>
      <c r="DS20" s="594"/>
      <c r="DT20" s="594"/>
      <c r="DU20" s="594"/>
      <c r="DV20" s="594"/>
      <c r="DW20" s="594"/>
      <c r="DX20" s="594"/>
      <c r="DY20" s="594"/>
      <c r="DZ20" s="594"/>
      <c r="EA20" s="594"/>
      <c r="EB20" s="594"/>
      <c r="EC20" s="603"/>
    </row>
    <row r="21" spans="2:133" ht="11.25" customHeight="1">
      <c r="B21" s="590" t="s">
        <v>261</v>
      </c>
      <c r="C21" s="591"/>
      <c r="D21" s="591"/>
      <c r="E21" s="591"/>
      <c r="F21" s="591"/>
      <c r="G21" s="591"/>
      <c r="H21" s="591"/>
      <c r="I21" s="591"/>
      <c r="J21" s="591"/>
      <c r="K21" s="591"/>
      <c r="L21" s="591"/>
      <c r="M21" s="591"/>
      <c r="N21" s="591"/>
      <c r="O21" s="591"/>
      <c r="P21" s="591"/>
      <c r="Q21" s="592"/>
      <c r="R21" s="593">
        <v>70855</v>
      </c>
      <c r="S21" s="594"/>
      <c r="T21" s="594"/>
      <c r="U21" s="594"/>
      <c r="V21" s="594"/>
      <c r="W21" s="594"/>
      <c r="X21" s="594"/>
      <c r="Y21" s="595"/>
      <c r="Z21" s="596">
        <v>0</v>
      </c>
      <c r="AA21" s="596"/>
      <c r="AB21" s="596"/>
      <c r="AC21" s="596"/>
      <c r="AD21" s="597">
        <v>70855</v>
      </c>
      <c r="AE21" s="597"/>
      <c r="AF21" s="597"/>
      <c r="AG21" s="597"/>
      <c r="AH21" s="597"/>
      <c r="AI21" s="597"/>
      <c r="AJ21" s="597"/>
      <c r="AK21" s="597"/>
      <c r="AL21" s="598">
        <v>0</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v>26781</v>
      </c>
      <c r="BH21" s="594"/>
      <c r="BI21" s="594"/>
      <c r="BJ21" s="594"/>
      <c r="BK21" s="594"/>
      <c r="BL21" s="594"/>
      <c r="BM21" s="594"/>
      <c r="BN21" s="595"/>
      <c r="BO21" s="596">
        <v>0</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263</v>
      </c>
      <c r="C22" s="591"/>
      <c r="D22" s="591"/>
      <c r="E22" s="591"/>
      <c r="F22" s="591"/>
      <c r="G22" s="591"/>
      <c r="H22" s="591"/>
      <c r="I22" s="591"/>
      <c r="J22" s="591"/>
      <c r="K22" s="591"/>
      <c r="L22" s="591"/>
      <c r="M22" s="591"/>
      <c r="N22" s="591"/>
      <c r="O22" s="591"/>
      <c r="P22" s="591"/>
      <c r="Q22" s="592"/>
      <c r="R22" s="593">
        <v>1043493</v>
      </c>
      <c r="S22" s="594"/>
      <c r="T22" s="594"/>
      <c r="U22" s="594"/>
      <c r="V22" s="594"/>
      <c r="W22" s="594"/>
      <c r="X22" s="594"/>
      <c r="Y22" s="595"/>
      <c r="Z22" s="596">
        <v>0.4</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266</v>
      </c>
      <c r="C23" s="591"/>
      <c r="D23" s="591"/>
      <c r="E23" s="591"/>
      <c r="F23" s="591"/>
      <c r="G23" s="591"/>
      <c r="H23" s="591"/>
      <c r="I23" s="591"/>
      <c r="J23" s="591"/>
      <c r="K23" s="591"/>
      <c r="L23" s="591"/>
      <c r="M23" s="591"/>
      <c r="N23" s="591"/>
      <c r="O23" s="591"/>
      <c r="P23" s="591"/>
      <c r="Q23" s="592"/>
      <c r="R23" s="593">
        <v>3865902</v>
      </c>
      <c r="S23" s="594"/>
      <c r="T23" s="594"/>
      <c r="U23" s="594"/>
      <c r="V23" s="594"/>
      <c r="W23" s="594"/>
      <c r="X23" s="594"/>
      <c r="Y23" s="595"/>
      <c r="Z23" s="596">
        <v>1.5</v>
      </c>
      <c r="AA23" s="596"/>
      <c r="AB23" s="596"/>
      <c r="AC23" s="596"/>
      <c r="AD23" s="597">
        <v>1785755</v>
      </c>
      <c r="AE23" s="597"/>
      <c r="AF23" s="597"/>
      <c r="AG23" s="597"/>
      <c r="AH23" s="597"/>
      <c r="AI23" s="597"/>
      <c r="AJ23" s="597"/>
      <c r="AK23" s="597"/>
      <c r="AL23" s="598">
        <v>1.1000000000000001</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c r="B24" s="590" t="s">
        <v>273</v>
      </c>
      <c r="C24" s="591"/>
      <c r="D24" s="591"/>
      <c r="E24" s="591"/>
      <c r="F24" s="591"/>
      <c r="G24" s="591"/>
      <c r="H24" s="591"/>
      <c r="I24" s="591"/>
      <c r="J24" s="591"/>
      <c r="K24" s="591"/>
      <c r="L24" s="591"/>
      <c r="M24" s="591"/>
      <c r="N24" s="591"/>
      <c r="O24" s="591"/>
      <c r="P24" s="591"/>
      <c r="Q24" s="592"/>
      <c r="R24" s="593">
        <v>821080</v>
      </c>
      <c r="S24" s="594"/>
      <c r="T24" s="594"/>
      <c r="U24" s="594"/>
      <c r="V24" s="594"/>
      <c r="W24" s="594"/>
      <c r="X24" s="594"/>
      <c r="Y24" s="595"/>
      <c r="Z24" s="596">
        <v>0.3</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128950175</v>
      </c>
      <c r="CS24" s="583"/>
      <c r="CT24" s="583"/>
      <c r="CU24" s="583"/>
      <c r="CV24" s="583"/>
      <c r="CW24" s="583"/>
      <c r="CX24" s="583"/>
      <c r="CY24" s="584"/>
      <c r="CZ24" s="620">
        <v>52.5</v>
      </c>
      <c r="DA24" s="621"/>
      <c r="DB24" s="621"/>
      <c r="DC24" s="622"/>
      <c r="DD24" s="619">
        <v>78801582</v>
      </c>
      <c r="DE24" s="583"/>
      <c r="DF24" s="583"/>
      <c r="DG24" s="583"/>
      <c r="DH24" s="583"/>
      <c r="DI24" s="583"/>
      <c r="DJ24" s="583"/>
      <c r="DK24" s="584"/>
      <c r="DL24" s="619">
        <v>78228586</v>
      </c>
      <c r="DM24" s="583"/>
      <c r="DN24" s="583"/>
      <c r="DO24" s="583"/>
      <c r="DP24" s="583"/>
      <c r="DQ24" s="583"/>
      <c r="DR24" s="583"/>
      <c r="DS24" s="583"/>
      <c r="DT24" s="583"/>
      <c r="DU24" s="583"/>
      <c r="DV24" s="584"/>
      <c r="DW24" s="587">
        <v>49.5</v>
      </c>
      <c r="DX24" s="588"/>
      <c r="DY24" s="588"/>
      <c r="DZ24" s="588"/>
      <c r="EA24" s="588"/>
      <c r="EB24" s="588"/>
      <c r="EC24" s="589"/>
    </row>
    <row r="25" spans="2:133" ht="11.25" customHeight="1">
      <c r="B25" s="590" t="s">
        <v>276</v>
      </c>
      <c r="C25" s="591"/>
      <c r="D25" s="591"/>
      <c r="E25" s="591"/>
      <c r="F25" s="591"/>
      <c r="G25" s="591"/>
      <c r="H25" s="591"/>
      <c r="I25" s="591"/>
      <c r="J25" s="591"/>
      <c r="K25" s="591"/>
      <c r="L25" s="591"/>
      <c r="M25" s="591"/>
      <c r="N25" s="591"/>
      <c r="O25" s="591"/>
      <c r="P25" s="591"/>
      <c r="Q25" s="592"/>
      <c r="R25" s="593">
        <v>46151822</v>
      </c>
      <c r="S25" s="594"/>
      <c r="T25" s="594"/>
      <c r="U25" s="594"/>
      <c r="V25" s="594"/>
      <c r="W25" s="594"/>
      <c r="X25" s="594"/>
      <c r="Y25" s="595"/>
      <c r="Z25" s="596">
        <v>18.5</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42692947</v>
      </c>
      <c r="CS25" s="625"/>
      <c r="CT25" s="625"/>
      <c r="CU25" s="625"/>
      <c r="CV25" s="625"/>
      <c r="CW25" s="625"/>
      <c r="CX25" s="625"/>
      <c r="CY25" s="626"/>
      <c r="CZ25" s="627">
        <v>17.399999999999999</v>
      </c>
      <c r="DA25" s="628"/>
      <c r="DB25" s="628"/>
      <c r="DC25" s="629"/>
      <c r="DD25" s="602">
        <v>39499554</v>
      </c>
      <c r="DE25" s="625"/>
      <c r="DF25" s="625"/>
      <c r="DG25" s="625"/>
      <c r="DH25" s="625"/>
      <c r="DI25" s="625"/>
      <c r="DJ25" s="625"/>
      <c r="DK25" s="626"/>
      <c r="DL25" s="602">
        <v>38985749</v>
      </c>
      <c r="DM25" s="625"/>
      <c r="DN25" s="625"/>
      <c r="DO25" s="625"/>
      <c r="DP25" s="625"/>
      <c r="DQ25" s="625"/>
      <c r="DR25" s="625"/>
      <c r="DS25" s="625"/>
      <c r="DT25" s="625"/>
      <c r="DU25" s="625"/>
      <c r="DV25" s="626"/>
      <c r="DW25" s="598">
        <v>24.6</v>
      </c>
      <c r="DX25" s="623"/>
      <c r="DY25" s="623"/>
      <c r="DZ25" s="623"/>
      <c r="EA25" s="623"/>
      <c r="EB25" s="623"/>
      <c r="EC25" s="624"/>
    </row>
    <row r="26" spans="2:133" ht="11.25" customHeight="1">
      <c r="B26" s="630" t="s">
        <v>279</v>
      </c>
      <c r="C26" s="631"/>
      <c r="D26" s="631"/>
      <c r="E26" s="631"/>
      <c r="F26" s="631"/>
      <c r="G26" s="631"/>
      <c r="H26" s="631"/>
      <c r="I26" s="631"/>
      <c r="J26" s="631"/>
      <c r="K26" s="631"/>
      <c r="L26" s="631"/>
      <c r="M26" s="631"/>
      <c r="N26" s="631"/>
      <c r="O26" s="631"/>
      <c r="P26" s="631"/>
      <c r="Q26" s="632"/>
      <c r="R26" s="593">
        <v>82154472</v>
      </c>
      <c r="S26" s="594"/>
      <c r="T26" s="594"/>
      <c r="U26" s="594"/>
      <c r="V26" s="594"/>
      <c r="W26" s="594"/>
      <c r="X26" s="594"/>
      <c r="Y26" s="595"/>
      <c r="Z26" s="596">
        <v>32.9</v>
      </c>
      <c r="AA26" s="596"/>
      <c r="AB26" s="596"/>
      <c r="AC26" s="596"/>
      <c r="AD26" s="597">
        <v>79648173</v>
      </c>
      <c r="AE26" s="597"/>
      <c r="AF26" s="597"/>
      <c r="AG26" s="597"/>
      <c r="AH26" s="597"/>
      <c r="AI26" s="597"/>
      <c r="AJ26" s="597"/>
      <c r="AK26" s="597"/>
      <c r="AL26" s="598">
        <v>50.4</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29500789</v>
      </c>
      <c r="CS26" s="594"/>
      <c r="CT26" s="594"/>
      <c r="CU26" s="594"/>
      <c r="CV26" s="594"/>
      <c r="CW26" s="594"/>
      <c r="CX26" s="594"/>
      <c r="CY26" s="595"/>
      <c r="CZ26" s="627">
        <v>12</v>
      </c>
      <c r="DA26" s="628"/>
      <c r="DB26" s="628"/>
      <c r="DC26" s="629"/>
      <c r="DD26" s="602">
        <v>27685340</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23"/>
      <c r="DY26" s="623"/>
      <c r="DZ26" s="623"/>
      <c r="EA26" s="623"/>
      <c r="EB26" s="623"/>
      <c r="EC26" s="624"/>
    </row>
    <row r="27" spans="2:133" ht="11.25" customHeight="1">
      <c r="B27" s="590" t="s">
        <v>282</v>
      </c>
      <c r="C27" s="591"/>
      <c r="D27" s="591"/>
      <c r="E27" s="591"/>
      <c r="F27" s="591"/>
      <c r="G27" s="591"/>
      <c r="H27" s="591"/>
      <c r="I27" s="591"/>
      <c r="J27" s="591"/>
      <c r="K27" s="591"/>
      <c r="L27" s="591"/>
      <c r="M27" s="591"/>
      <c r="N27" s="591"/>
      <c r="O27" s="591"/>
      <c r="P27" s="591"/>
      <c r="Q27" s="592"/>
      <c r="R27" s="593">
        <v>17219683</v>
      </c>
      <c r="S27" s="594"/>
      <c r="T27" s="594"/>
      <c r="U27" s="594"/>
      <c r="V27" s="594"/>
      <c r="W27" s="594"/>
      <c r="X27" s="594"/>
      <c r="Y27" s="595"/>
      <c r="Z27" s="596">
        <v>6.9</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62985596</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79446613</v>
      </c>
      <c r="CS27" s="625"/>
      <c r="CT27" s="625"/>
      <c r="CU27" s="625"/>
      <c r="CV27" s="625"/>
      <c r="CW27" s="625"/>
      <c r="CX27" s="625"/>
      <c r="CY27" s="626"/>
      <c r="CZ27" s="627">
        <v>32.4</v>
      </c>
      <c r="DA27" s="628"/>
      <c r="DB27" s="628"/>
      <c r="DC27" s="629"/>
      <c r="DD27" s="602">
        <v>32491413</v>
      </c>
      <c r="DE27" s="625"/>
      <c r="DF27" s="625"/>
      <c r="DG27" s="625"/>
      <c r="DH27" s="625"/>
      <c r="DI27" s="625"/>
      <c r="DJ27" s="625"/>
      <c r="DK27" s="626"/>
      <c r="DL27" s="602">
        <v>32432222</v>
      </c>
      <c r="DM27" s="625"/>
      <c r="DN27" s="625"/>
      <c r="DO27" s="625"/>
      <c r="DP27" s="625"/>
      <c r="DQ27" s="625"/>
      <c r="DR27" s="625"/>
      <c r="DS27" s="625"/>
      <c r="DT27" s="625"/>
      <c r="DU27" s="625"/>
      <c r="DV27" s="626"/>
      <c r="DW27" s="598">
        <v>20.5</v>
      </c>
      <c r="DX27" s="623"/>
      <c r="DY27" s="623"/>
      <c r="DZ27" s="623"/>
      <c r="EA27" s="623"/>
      <c r="EB27" s="623"/>
      <c r="EC27" s="624"/>
    </row>
    <row r="28" spans="2:133" ht="11.25" customHeight="1">
      <c r="B28" s="590" t="s">
        <v>285</v>
      </c>
      <c r="C28" s="591"/>
      <c r="D28" s="591"/>
      <c r="E28" s="591"/>
      <c r="F28" s="591"/>
      <c r="G28" s="591"/>
      <c r="H28" s="591"/>
      <c r="I28" s="591"/>
      <c r="J28" s="591"/>
      <c r="K28" s="591"/>
      <c r="L28" s="591"/>
      <c r="M28" s="591"/>
      <c r="N28" s="591"/>
      <c r="O28" s="591"/>
      <c r="P28" s="591"/>
      <c r="Q28" s="592"/>
      <c r="R28" s="593">
        <v>1233250</v>
      </c>
      <c r="S28" s="594"/>
      <c r="T28" s="594"/>
      <c r="U28" s="594"/>
      <c r="V28" s="594"/>
      <c r="W28" s="594"/>
      <c r="X28" s="594"/>
      <c r="Y28" s="595"/>
      <c r="Z28" s="596">
        <v>0.5</v>
      </c>
      <c r="AA28" s="596"/>
      <c r="AB28" s="596"/>
      <c r="AC28" s="596"/>
      <c r="AD28" s="597">
        <v>101848</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6810615</v>
      </c>
      <c r="CS28" s="594"/>
      <c r="CT28" s="594"/>
      <c r="CU28" s="594"/>
      <c r="CV28" s="594"/>
      <c r="CW28" s="594"/>
      <c r="CX28" s="594"/>
      <c r="CY28" s="595"/>
      <c r="CZ28" s="627">
        <v>2.8</v>
      </c>
      <c r="DA28" s="628"/>
      <c r="DB28" s="628"/>
      <c r="DC28" s="629"/>
      <c r="DD28" s="602">
        <v>6810615</v>
      </c>
      <c r="DE28" s="594"/>
      <c r="DF28" s="594"/>
      <c r="DG28" s="594"/>
      <c r="DH28" s="594"/>
      <c r="DI28" s="594"/>
      <c r="DJ28" s="594"/>
      <c r="DK28" s="595"/>
      <c r="DL28" s="602">
        <v>6810615</v>
      </c>
      <c r="DM28" s="594"/>
      <c r="DN28" s="594"/>
      <c r="DO28" s="594"/>
      <c r="DP28" s="594"/>
      <c r="DQ28" s="594"/>
      <c r="DR28" s="594"/>
      <c r="DS28" s="594"/>
      <c r="DT28" s="594"/>
      <c r="DU28" s="594"/>
      <c r="DV28" s="595"/>
      <c r="DW28" s="598">
        <v>4.3</v>
      </c>
      <c r="DX28" s="623"/>
      <c r="DY28" s="623"/>
      <c r="DZ28" s="623"/>
      <c r="EA28" s="623"/>
      <c r="EB28" s="623"/>
      <c r="EC28" s="624"/>
    </row>
    <row r="29" spans="2:133" ht="11.25" customHeight="1">
      <c r="B29" s="590" t="s">
        <v>287</v>
      </c>
      <c r="C29" s="591"/>
      <c r="D29" s="591"/>
      <c r="E29" s="591"/>
      <c r="F29" s="591"/>
      <c r="G29" s="591"/>
      <c r="H29" s="591"/>
      <c r="I29" s="591"/>
      <c r="J29" s="591"/>
      <c r="K29" s="591"/>
      <c r="L29" s="591"/>
      <c r="M29" s="591"/>
      <c r="N29" s="591"/>
      <c r="O29" s="591"/>
      <c r="P29" s="591"/>
      <c r="Q29" s="592"/>
      <c r="R29" s="593">
        <v>131088</v>
      </c>
      <c r="S29" s="594"/>
      <c r="T29" s="594"/>
      <c r="U29" s="594"/>
      <c r="V29" s="594"/>
      <c r="W29" s="594"/>
      <c r="X29" s="594"/>
      <c r="Y29" s="595"/>
      <c r="Z29" s="596">
        <v>0.1</v>
      </c>
      <c r="AA29" s="596"/>
      <c r="AB29" s="596"/>
      <c r="AC29" s="596"/>
      <c r="AD29" s="597" t="s">
        <v>223</v>
      </c>
      <c r="AE29" s="597"/>
      <c r="AF29" s="597"/>
      <c r="AG29" s="597"/>
      <c r="AH29" s="597"/>
      <c r="AI29" s="597"/>
      <c r="AJ29" s="597"/>
      <c r="AK29" s="597"/>
      <c r="AL29" s="598" t="s">
        <v>223</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6810615</v>
      </c>
      <c r="CS29" s="625"/>
      <c r="CT29" s="625"/>
      <c r="CU29" s="625"/>
      <c r="CV29" s="625"/>
      <c r="CW29" s="625"/>
      <c r="CX29" s="625"/>
      <c r="CY29" s="626"/>
      <c r="CZ29" s="627">
        <v>2.8</v>
      </c>
      <c r="DA29" s="628"/>
      <c r="DB29" s="628"/>
      <c r="DC29" s="629"/>
      <c r="DD29" s="602">
        <v>6810615</v>
      </c>
      <c r="DE29" s="625"/>
      <c r="DF29" s="625"/>
      <c r="DG29" s="625"/>
      <c r="DH29" s="625"/>
      <c r="DI29" s="625"/>
      <c r="DJ29" s="625"/>
      <c r="DK29" s="626"/>
      <c r="DL29" s="602">
        <v>6810615</v>
      </c>
      <c r="DM29" s="625"/>
      <c r="DN29" s="625"/>
      <c r="DO29" s="625"/>
      <c r="DP29" s="625"/>
      <c r="DQ29" s="625"/>
      <c r="DR29" s="625"/>
      <c r="DS29" s="625"/>
      <c r="DT29" s="625"/>
      <c r="DU29" s="625"/>
      <c r="DV29" s="626"/>
      <c r="DW29" s="598">
        <v>4.3</v>
      </c>
      <c r="DX29" s="623"/>
      <c r="DY29" s="623"/>
      <c r="DZ29" s="623"/>
      <c r="EA29" s="623"/>
      <c r="EB29" s="623"/>
      <c r="EC29" s="624"/>
    </row>
    <row r="30" spans="2:133" ht="11.25" customHeight="1">
      <c r="B30" s="590" t="s">
        <v>292</v>
      </c>
      <c r="C30" s="591"/>
      <c r="D30" s="591"/>
      <c r="E30" s="591"/>
      <c r="F30" s="591"/>
      <c r="G30" s="591"/>
      <c r="H30" s="591"/>
      <c r="I30" s="591"/>
      <c r="J30" s="591"/>
      <c r="K30" s="591"/>
      <c r="L30" s="591"/>
      <c r="M30" s="591"/>
      <c r="N30" s="591"/>
      <c r="O30" s="591"/>
      <c r="P30" s="591"/>
      <c r="Q30" s="592"/>
      <c r="R30" s="593">
        <v>8861562</v>
      </c>
      <c r="S30" s="594"/>
      <c r="T30" s="594"/>
      <c r="U30" s="594"/>
      <c r="V30" s="594"/>
      <c r="W30" s="594"/>
      <c r="X30" s="594"/>
      <c r="Y30" s="595"/>
      <c r="Z30" s="596">
        <v>3.5</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172</v>
      </c>
      <c r="AY30" s="580"/>
      <c r="AZ30" s="580"/>
      <c r="BA30" s="580"/>
      <c r="BB30" s="580"/>
      <c r="BC30" s="580"/>
      <c r="BD30" s="580"/>
      <c r="BE30" s="580"/>
      <c r="BF30" s="581"/>
      <c r="BG30" s="651">
        <v>98</v>
      </c>
      <c r="BH30" s="652"/>
      <c r="BI30" s="652"/>
      <c r="BJ30" s="652"/>
      <c r="BK30" s="652"/>
      <c r="BL30" s="652"/>
      <c r="BM30" s="588">
        <v>93.9</v>
      </c>
      <c r="BN30" s="652"/>
      <c r="BO30" s="652"/>
      <c r="BP30" s="652"/>
      <c r="BQ30" s="653"/>
      <c r="BR30" s="651">
        <v>97.9</v>
      </c>
      <c r="BS30" s="652"/>
      <c r="BT30" s="652"/>
      <c r="BU30" s="652"/>
      <c r="BV30" s="652"/>
      <c r="BW30" s="652"/>
      <c r="BX30" s="588">
        <v>93.1</v>
      </c>
      <c r="BY30" s="652"/>
      <c r="BZ30" s="652"/>
      <c r="CA30" s="652"/>
      <c r="CB30" s="653"/>
      <c r="CD30" s="656"/>
      <c r="CE30" s="657"/>
      <c r="CF30" s="607" t="s">
        <v>295</v>
      </c>
      <c r="CG30" s="608"/>
      <c r="CH30" s="608"/>
      <c r="CI30" s="608"/>
      <c r="CJ30" s="608"/>
      <c r="CK30" s="608"/>
      <c r="CL30" s="608"/>
      <c r="CM30" s="608"/>
      <c r="CN30" s="608"/>
      <c r="CO30" s="608"/>
      <c r="CP30" s="608"/>
      <c r="CQ30" s="609"/>
      <c r="CR30" s="593">
        <v>6044964</v>
      </c>
      <c r="CS30" s="594"/>
      <c r="CT30" s="594"/>
      <c r="CU30" s="594"/>
      <c r="CV30" s="594"/>
      <c r="CW30" s="594"/>
      <c r="CX30" s="594"/>
      <c r="CY30" s="595"/>
      <c r="CZ30" s="627">
        <v>2.5</v>
      </c>
      <c r="DA30" s="628"/>
      <c r="DB30" s="628"/>
      <c r="DC30" s="629"/>
      <c r="DD30" s="602">
        <v>6044964</v>
      </c>
      <c r="DE30" s="594"/>
      <c r="DF30" s="594"/>
      <c r="DG30" s="594"/>
      <c r="DH30" s="594"/>
      <c r="DI30" s="594"/>
      <c r="DJ30" s="594"/>
      <c r="DK30" s="595"/>
      <c r="DL30" s="602">
        <v>6044964</v>
      </c>
      <c r="DM30" s="594"/>
      <c r="DN30" s="594"/>
      <c r="DO30" s="594"/>
      <c r="DP30" s="594"/>
      <c r="DQ30" s="594"/>
      <c r="DR30" s="594"/>
      <c r="DS30" s="594"/>
      <c r="DT30" s="594"/>
      <c r="DU30" s="594"/>
      <c r="DV30" s="595"/>
      <c r="DW30" s="598">
        <v>3.8</v>
      </c>
      <c r="DX30" s="623"/>
      <c r="DY30" s="623"/>
      <c r="DZ30" s="623"/>
      <c r="EA30" s="623"/>
      <c r="EB30" s="623"/>
      <c r="EC30" s="624"/>
    </row>
    <row r="31" spans="2:133" ht="11.25" customHeight="1">
      <c r="B31" s="590" t="s">
        <v>296</v>
      </c>
      <c r="C31" s="591"/>
      <c r="D31" s="591"/>
      <c r="E31" s="591"/>
      <c r="F31" s="591"/>
      <c r="G31" s="591"/>
      <c r="H31" s="591"/>
      <c r="I31" s="591"/>
      <c r="J31" s="591"/>
      <c r="K31" s="591"/>
      <c r="L31" s="591"/>
      <c r="M31" s="591"/>
      <c r="N31" s="591"/>
      <c r="O31" s="591"/>
      <c r="P31" s="591"/>
      <c r="Q31" s="592"/>
      <c r="R31" s="593">
        <v>2646516</v>
      </c>
      <c r="S31" s="594"/>
      <c r="T31" s="594"/>
      <c r="U31" s="594"/>
      <c r="V31" s="594"/>
      <c r="W31" s="594"/>
      <c r="X31" s="594"/>
      <c r="Y31" s="595"/>
      <c r="Z31" s="596">
        <v>1.1000000000000001</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97.9</v>
      </c>
      <c r="BH31" s="625"/>
      <c r="BI31" s="625"/>
      <c r="BJ31" s="625"/>
      <c r="BK31" s="625"/>
      <c r="BL31" s="625"/>
      <c r="BM31" s="599">
        <v>93.6</v>
      </c>
      <c r="BN31" s="649"/>
      <c r="BO31" s="649"/>
      <c r="BP31" s="649"/>
      <c r="BQ31" s="650"/>
      <c r="BR31" s="648">
        <v>97.8</v>
      </c>
      <c r="BS31" s="625"/>
      <c r="BT31" s="625"/>
      <c r="BU31" s="625"/>
      <c r="BV31" s="625"/>
      <c r="BW31" s="625"/>
      <c r="BX31" s="599">
        <v>92.7</v>
      </c>
      <c r="BY31" s="649"/>
      <c r="BZ31" s="649"/>
      <c r="CA31" s="649"/>
      <c r="CB31" s="650"/>
      <c r="CD31" s="656"/>
      <c r="CE31" s="657"/>
      <c r="CF31" s="607" t="s">
        <v>299</v>
      </c>
      <c r="CG31" s="608"/>
      <c r="CH31" s="608"/>
      <c r="CI31" s="608"/>
      <c r="CJ31" s="608"/>
      <c r="CK31" s="608"/>
      <c r="CL31" s="608"/>
      <c r="CM31" s="608"/>
      <c r="CN31" s="608"/>
      <c r="CO31" s="608"/>
      <c r="CP31" s="608"/>
      <c r="CQ31" s="609"/>
      <c r="CR31" s="593">
        <v>765651</v>
      </c>
      <c r="CS31" s="625"/>
      <c r="CT31" s="625"/>
      <c r="CU31" s="625"/>
      <c r="CV31" s="625"/>
      <c r="CW31" s="625"/>
      <c r="CX31" s="625"/>
      <c r="CY31" s="626"/>
      <c r="CZ31" s="627">
        <v>0.3</v>
      </c>
      <c r="DA31" s="628"/>
      <c r="DB31" s="628"/>
      <c r="DC31" s="629"/>
      <c r="DD31" s="602">
        <v>765651</v>
      </c>
      <c r="DE31" s="625"/>
      <c r="DF31" s="625"/>
      <c r="DG31" s="625"/>
      <c r="DH31" s="625"/>
      <c r="DI31" s="625"/>
      <c r="DJ31" s="625"/>
      <c r="DK31" s="626"/>
      <c r="DL31" s="602">
        <v>765651</v>
      </c>
      <c r="DM31" s="625"/>
      <c r="DN31" s="625"/>
      <c r="DO31" s="625"/>
      <c r="DP31" s="625"/>
      <c r="DQ31" s="625"/>
      <c r="DR31" s="625"/>
      <c r="DS31" s="625"/>
      <c r="DT31" s="625"/>
      <c r="DU31" s="625"/>
      <c r="DV31" s="626"/>
      <c r="DW31" s="598">
        <v>0.5</v>
      </c>
      <c r="DX31" s="623"/>
      <c r="DY31" s="623"/>
      <c r="DZ31" s="623"/>
      <c r="EA31" s="623"/>
      <c r="EB31" s="623"/>
      <c r="EC31" s="624"/>
    </row>
    <row r="32" spans="2:133" ht="11.25" customHeight="1">
      <c r="B32" s="590" t="s">
        <v>300</v>
      </c>
      <c r="C32" s="591"/>
      <c r="D32" s="591"/>
      <c r="E32" s="591"/>
      <c r="F32" s="591"/>
      <c r="G32" s="591"/>
      <c r="H32" s="591"/>
      <c r="I32" s="591"/>
      <c r="J32" s="591"/>
      <c r="K32" s="591"/>
      <c r="L32" s="591"/>
      <c r="M32" s="591"/>
      <c r="N32" s="591"/>
      <c r="O32" s="591"/>
      <c r="P32" s="591"/>
      <c r="Q32" s="592"/>
      <c r="R32" s="593">
        <v>3442525</v>
      </c>
      <c r="S32" s="594"/>
      <c r="T32" s="594"/>
      <c r="U32" s="594"/>
      <c r="V32" s="594"/>
      <c r="W32" s="594"/>
      <c r="X32" s="594"/>
      <c r="Y32" s="595"/>
      <c r="Z32" s="596">
        <v>1.4</v>
      </c>
      <c r="AA32" s="596"/>
      <c r="AB32" s="596"/>
      <c r="AC32" s="596"/>
      <c r="AD32" s="597">
        <v>15862</v>
      </c>
      <c r="AE32" s="597"/>
      <c r="AF32" s="597"/>
      <c r="AG32" s="597"/>
      <c r="AH32" s="597"/>
      <c r="AI32" s="597"/>
      <c r="AJ32" s="597"/>
      <c r="AK32" s="597"/>
      <c r="AL32" s="598">
        <v>0</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t="s">
        <v>211</v>
      </c>
      <c r="BH32" s="661"/>
      <c r="BI32" s="661"/>
      <c r="BJ32" s="661"/>
      <c r="BK32" s="661"/>
      <c r="BL32" s="661"/>
      <c r="BM32" s="662" t="s">
        <v>211</v>
      </c>
      <c r="BN32" s="661"/>
      <c r="BO32" s="661"/>
      <c r="BP32" s="661"/>
      <c r="BQ32" s="663"/>
      <c r="BR32" s="660" t="s">
        <v>211</v>
      </c>
      <c r="BS32" s="661"/>
      <c r="BT32" s="661"/>
      <c r="BU32" s="661"/>
      <c r="BV32" s="661"/>
      <c r="BW32" s="661"/>
      <c r="BX32" s="662" t="s">
        <v>211</v>
      </c>
      <c r="BY32" s="661"/>
      <c r="BZ32" s="661"/>
      <c r="CA32" s="661"/>
      <c r="CB32" s="663"/>
      <c r="CD32" s="658"/>
      <c r="CE32" s="659"/>
      <c r="CF32" s="607" t="s">
        <v>302</v>
      </c>
      <c r="CG32" s="608"/>
      <c r="CH32" s="608"/>
      <c r="CI32" s="608"/>
      <c r="CJ32" s="608"/>
      <c r="CK32" s="608"/>
      <c r="CL32" s="608"/>
      <c r="CM32" s="608"/>
      <c r="CN32" s="608"/>
      <c r="CO32" s="608"/>
      <c r="CP32" s="608"/>
      <c r="CQ32" s="609"/>
      <c r="CR32" s="593" t="s">
        <v>223</v>
      </c>
      <c r="CS32" s="594"/>
      <c r="CT32" s="594"/>
      <c r="CU32" s="594"/>
      <c r="CV32" s="594"/>
      <c r="CW32" s="594"/>
      <c r="CX32" s="594"/>
      <c r="CY32" s="595"/>
      <c r="CZ32" s="627" t="s">
        <v>223</v>
      </c>
      <c r="DA32" s="628"/>
      <c r="DB32" s="628"/>
      <c r="DC32" s="629"/>
      <c r="DD32" s="602" t="s">
        <v>223</v>
      </c>
      <c r="DE32" s="594"/>
      <c r="DF32" s="594"/>
      <c r="DG32" s="594"/>
      <c r="DH32" s="594"/>
      <c r="DI32" s="594"/>
      <c r="DJ32" s="594"/>
      <c r="DK32" s="595"/>
      <c r="DL32" s="602" t="s">
        <v>223</v>
      </c>
      <c r="DM32" s="594"/>
      <c r="DN32" s="594"/>
      <c r="DO32" s="594"/>
      <c r="DP32" s="594"/>
      <c r="DQ32" s="594"/>
      <c r="DR32" s="594"/>
      <c r="DS32" s="594"/>
      <c r="DT32" s="594"/>
      <c r="DU32" s="594"/>
      <c r="DV32" s="595"/>
      <c r="DW32" s="598" t="s">
        <v>223</v>
      </c>
      <c r="DX32" s="623"/>
      <c r="DY32" s="623"/>
      <c r="DZ32" s="623"/>
      <c r="EA32" s="623"/>
      <c r="EB32" s="623"/>
      <c r="EC32" s="624"/>
    </row>
    <row r="33" spans="2:133" ht="11.25" customHeight="1">
      <c r="B33" s="590" t="s">
        <v>303</v>
      </c>
      <c r="C33" s="591"/>
      <c r="D33" s="591"/>
      <c r="E33" s="591"/>
      <c r="F33" s="591"/>
      <c r="G33" s="591"/>
      <c r="H33" s="591"/>
      <c r="I33" s="591"/>
      <c r="J33" s="591"/>
      <c r="K33" s="591"/>
      <c r="L33" s="591"/>
      <c r="M33" s="591"/>
      <c r="N33" s="591"/>
      <c r="O33" s="591"/>
      <c r="P33" s="591"/>
      <c r="Q33" s="592"/>
      <c r="R33" s="593">
        <v>5807600</v>
      </c>
      <c r="S33" s="594"/>
      <c r="T33" s="594"/>
      <c r="U33" s="594"/>
      <c r="V33" s="594"/>
      <c r="W33" s="594"/>
      <c r="X33" s="594"/>
      <c r="Y33" s="595"/>
      <c r="Z33" s="596">
        <v>2.2999999999999998</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86107915</v>
      </c>
      <c r="CS33" s="625"/>
      <c r="CT33" s="625"/>
      <c r="CU33" s="625"/>
      <c r="CV33" s="625"/>
      <c r="CW33" s="625"/>
      <c r="CX33" s="625"/>
      <c r="CY33" s="626"/>
      <c r="CZ33" s="627">
        <v>35.1</v>
      </c>
      <c r="DA33" s="628"/>
      <c r="DB33" s="628"/>
      <c r="DC33" s="629"/>
      <c r="DD33" s="602">
        <v>76528241</v>
      </c>
      <c r="DE33" s="625"/>
      <c r="DF33" s="625"/>
      <c r="DG33" s="625"/>
      <c r="DH33" s="625"/>
      <c r="DI33" s="625"/>
      <c r="DJ33" s="625"/>
      <c r="DK33" s="626"/>
      <c r="DL33" s="602">
        <v>58021064</v>
      </c>
      <c r="DM33" s="625"/>
      <c r="DN33" s="625"/>
      <c r="DO33" s="625"/>
      <c r="DP33" s="625"/>
      <c r="DQ33" s="625"/>
      <c r="DR33" s="625"/>
      <c r="DS33" s="625"/>
      <c r="DT33" s="625"/>
      <c r="DU33" s="625"/>
      <c r="DV33" s="626"/>
      <c r="DW33" s="598">
        <v>36.700000000000003</v>
      </c>
      <c r="DX33" s="623"/>
      <c r="DY33" s="623"/>
      <c r="DZ33" s="623"/>
      <c r="EA33" s="623"/>
      <c r="EB33" s="623"/>
      <c r="EC33" s="624"/>
    </row>
    <row r="34" spans="2:133" ht="11.25" customHeight="1">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35905423</v>
      </c>
      <c r="CS34" s="594"/>
      <c r="CT34" s="594"/>
      <c r="CU34" s="594"/>
      <c r="CV34" s="594"/>
      <c r="CW34" s="594"/>
      <c r="CX34" s="594"/>
      <c r="CY34" s="595"/>
      <c r="CZ34" s="627">
        <v>14.6</v>
      </c>
      <c r="DA34" s="628"/>
      <c r="DB34" s="628"/>
      <c r="DC34" s="629"/>
      <c r="DD34" s="602">
        <v>32091531</v>
      </c>
      <c r="DE34" s="594"/>
      <c r="DF34" s="594"/>
      <c r="DG34" s="594"/>
      <c r="DH34" s="594"/>
      <c r="DI34" s="594"/>
      <c r="DJ34" s="594"/>
      <c r="DK34" s="595"/>
      <c r="DL34" s="602">
        <v>30117914</v>
      </c>
      <c r="DM34" s="594"/>
      <c r="DN34" s="594"/>
      <c r="DO34" s="594"/>
      <c r="DP34" s="594"/>
      <c r="DQ34" s="594"/>
      <c r="DR34" s="594"/>
      <c r="DS34" s="594"/>
      <c r="DT34" s="594"/>
      <c r="DU34" s="594"/>
      <c r="DV34" s="595"/>
      <c r="DW34" s="598">
        <v>19</v>
      </c>
      <c r="DX34" s="623"/>
      <c r="DY34" s="623"/>
      <c r="DZ34" s="623"/>
      <c r="EA34" s="623"/>
      <c r="EB34" s="623"/>
      <c r="EC34" s="624"/>
    </row>
    <row r="35" spans="2:133" ht="11.25" customHeight="1">
      <c r="B35" s="590" t="s">
        <v>309</v>
      </c>
      <c r="C35" s="591"/>
      <c r="D35" s="591"/>
      <c r="E35" s="591"/>
      <c r="F35" s="591"/>
      <c r="G35" s="591"/>
      <c r="H35" s="591"/>
      <c r="I35" s="591"/>
      <c r="J35" s="591"/>
      <c r="K35" s="591"/>
      <c r="L35" s="591"/>
      <c r="M35" s="591"/>
      <c r="N35" s="591"/>
      <c r="O35" s="591"/>
      <c r="P35" s="591"/>
      <c r="Q35" s="592"/>
      <c r="R35" s="593" t="s">
        <v>223</v>
      </c>
      <c r="S35" s="594"/>
      <c r="T35" s="594"/>
      <c r="U35" s="594"/>
      <c r="V35" s="594"/>
      <c r="W35" s="594"/>
      <c r="X35" s="594"/>
      <c r="Y35" s="595"/>
      <c r="Z35" s="596" t="s">
        <v>223</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22784744</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558511</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3032556</v>
      </c>
      <c r="CS35" s="625"/>
      <c r="CT35" s="625"/>
      <c r="CU35" s="625"/>
      <c r="CV35" s="625"/>
      <c r="CW35" s="625"/>
      <c r="CX35" s="625"/>
      <c r="CY35" s="626"/>
      <c r="CZ35" s="627">
        <v>1.2</v>
      </c>
      <c r="DA35" s="628"/>
      <c r="DB35" s="628"/>
      <c r="DC35" s="629"/>
      <c r="DD35" s="602">
        <v>2837912</v>
      </c>
      <c r="DE35" s="625"/>
      <c r="DF35" s="625"/>
      <c r="DG35" s="625"/>
      <c r="DH35" s="625"/>
      <c r="DI35" s="625"/>
      <c r="DJ35" s="625"/>
      <c r="DK35" s="626"/>
      <c r="DL35" s="602">
        <v>2837912</v>
      </c>
      <c r="DM35" s="625"/>
      <c r="DN35" s="625"/>
      <c r="DO35" s="625"/>
      <c r="DP35" s="625"/>
      <c r="DQ35" s="625"/>
      <c r="DR35" s="625"/>
      <c r="DS35" s="625"/>
      <c r="DT35" s="625"/>
      <c r="DU35" s="625"/>
      <c r="DV35" s="626"/>
      <c r="DW35" s="598">
        <v>1.8</v>
      </c>
      <c r="DX35" s="623"/>
      <c r="DY35" s="623"/>
      <c r="DZ35" s="623"/>
      <c r="EA35" s="623"/>
      <c r="EB35" s="623"/>
      <c r="EC35" s="624"/>
    </row>
    <row r="36" spans="2:133" ht="11.25" customHeight="1">
      <c r="B36" s="636" t="s">
        <v>313</v>
      </c>
      <c r="C36" s="637"/>
      <c r="D36" s="637"/>
      <c r="E36" s="637"/>
      <c r="F36" s="637"/>
      <c r="G36" s="637"/>
      <c r="H36" s="637"/>
      <c r="I36" s="637"/>
      <c r="J36" s="637"/>
      <c r="K36" s="637"/>
      <c r="L36" s="637"/>
      <c r="M36" s="637"/>
      <c r="N36" s="637"/>
      <c r="O36" s="637"/>
      <c r="P36" s="637"/>
      <c r="Q36" s="638"/>
      <c r="R36" s="665">
        <v>249988640</v>
      </c>
      <c r="S36" s="666"/>
      <c r="T36" s="666"/>
      <c r="U36" s="666"/>
      <c r="V36" s="666"/>
      <c r="W36" s="666"/>
      <c r="X36" s="666"/>
      <c r="Y36" s="667"/>
      <c r="Z36" s="668">
        <v>100</v>
      </c>
      <c r="AA36" s="668"/>
      <c r="AB36" s="668"/>
      <c r="AC36" s="668"/>
      <c r="AD36" s="669">
        <v>158161285</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213703</v>
      </c>
      <c r="BA36" s="594"/>
      <c r="BB36" s="594"/>
      <c r="BC36" s="594"/>
      <c r="BD36" s="625"/>
      <c r="BE36" s="625"/>
      <c r="BF36" s="650"/>
      <c r="BG36" s="607" t="s">
        <v>315</v>
      </c>
      <c r="BH36" s="608"/>
      <c r="BI36" s="608"/>
      <c r="BJ36" s="608"/>
      <c r="BK36" s="608"/>
      <c r="BL36" s="608"/>
      <c r="BM36" s="608"/>
      <c r="BN36" s="608"/>
      <c r="BO36" s="608"/>
      <c r="BP36" s="608"/>
      <c r="BQ36" s="608"/>
      <c r="BR36" s="608"/>
      <c r="BS36" s="608"/>
      <c r="BT36" s="608"/>
      <c r="BU36" s="609"/>
      <c r="BV36" s="593">
        <v>118082</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19306187</v>
      </c>
      <c r="CS36" s="594"/>
      <c r="CT36" s="594"/>
      <c r="CU36" s="594"/>
      <c r="CV36" s="594"/>
      <c r="CW36" s="594"/>
      <c r="CX36" s="594"/>
      <c r="CY36" s="595"/>
      <c r="CZ36" s="627">
        <v>7.9</v>
      </c>
      <c r="DA36" s="628"/>
      <c r="DB36" s="628"/>
      <c r="DC36" s="629"/>
      <c r="DD36" s="602">
        <v>17325113</v>
      </c>
      <c r="DE36" s="594"/>
      <c r="DF36" s="594"/>
      <c r="DG36" s="594"/>
      <c r="DH36" s="594"/>
      <c r="DI36" s="594"/>
      <c r="DJ36" s="594"/>
      <c r="DK36" s="595"/>
      <c r="DL36" s="602">
        <v>10119818</v>
      </c>
      <c r="DM36" s="594"/>
      <c r="DN36" s="594"/>
      <c r="DO36" s="594"/>
      <c r="DP36" s="594"/>
      <c r="DQ36" s="594"/>
      <c r="DR36" s="594"/>
      <c r="DS36" s="594"/>
      <c r="DT36" s="594"/>
      <c r="DU36" s="594"/>
      <c r="DV36" s="595"/>
      <c r="DW36" s="598">
        <v>6.4</v>
      </c>
      <c r="DX36" s="623"/>
      <c r="DY36" s="623"/>
      <c r="DZ36" s="623"/>
      <c r="EA36" s="623"/>
      <c r="EB36" s="623"/>
      <c r="EC36" s="624"/>
    </row>
    <row r="37" spans="2:133" ht="11.25" customHeight="1">
      <c r="AQ37" s="672" t="s">
        <v>317</v>
      </c>
      <c r="AR37" s="673"/>
      <c r="AS37" s="673"/>
      <c r="AT37" s="673"/>
      <c r="AU37" s="673"/>
      <c r="AV37" s="673"/>
      <c r="AW37" s="673"/>
      <c r="AX37" s="673"/>
      <c r="AY37" s="674"/>
      <c r="AZ37" s="593">
        <v>140474</v>
      </c>
      <c r="BA37" s="594"/>
      <c r="BB37" s="594"/>
      <c r="BC37" s="594"/>
      <c r="BD37" s="625"/>
      <c r="BE37" s="625"/>
      <c r="BF37" s="650"/>
      <c r="BG37" s="607" t="s">
        <v>318</v>
      </c>
      <c r="BH37" s="608"/>
      <c r="BI37" s="608"/>
      <c r="BJ37" s="608"/>
      <c r="BK37" s="608"/>
      <c r="BL37" s="608"/>
      <c r="BM37" s="608"/>
      <c r="BN37" s="608"/>
      <c r="BO37" s="608"/>
      <c r="BP37" s="608"/>
      <c r="BQ37" s="608"/>
      <c r="BR37" s="608"/>
      <c r="BS37" s="608"/>
      <c r="BT37" s="608"/>
      <c r="BU37" s="609"/>
      <c r="BV37" s="593">
        <v>116261</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2762013</v>
      </c>
      <c r="CS37" s="625"/>
      <c r="CT37" s="625"/>
      <c r="CU37" s="625"/>
      <c r="CV37" s="625"/>
      <c r="CW37" s="625"/>
      <c r="CX37" s="625"/>
      <c r="CY37" s="626"/>
      <c r="CZ37" s="627">
        <v>1.1000000000000001</v>
      </c>
      <c r="DA37" s="628"/>
      <c r="DB37" s="628"/>
      <c r="DC37" s="629"/>
      <c r="DD37" s="602">
        <v>2762013</v>
      </c>
      <c r="DE37" s="625"/>
      <c r="DF37" s="625"/>
      <c r="DG37" s="625"/>
      <c r="DH37" s="625"/>
      <c r="DI37" s="625"/>
      <c r="DJ37" s="625"/>
      <c r="DK37" s="626"/>
      <c r="DL37" s="602">
        <v>1814221</v>
      </c>
      <c r="DM37" s="625"/>
      <c r="DN37" s="625"/>
      <c r="DO37" s="625"/>
      <c r="DP37" s="625"/>
      <c r="DQ37" s="625"/>
      <c r="DR37" s="625"/>
      <c r="DS37" s="625"/>
      <c r="DT37" s="625"/>
      <c r="DU37" s="625"/>
      <c r="DV37" s="626"/>
      <c r="DW37" s="598">
        <v>1.1000000000000001</v>
      </c>
      <c r="DX37" s="623"/>
      <c r="DY37" s="623"/>
      <c r="DZ37" s="623"/>
      <c r="EA37" s="623"/>
      <c r="EB37" s="623"/>
      <c r="EC37" s="624"/>
    </row>
    <row r="38" spans="2:133" ht="11.25" customHeight="1">
      <c r="AQ38" s="672" t="s">
        <v>320</v>
      </c>
      <c r="AR38" s="673"/>
      <c r="AS38" s="673"/>
      <c r="AT38" s="673"/>
      <c r="AU38" s="673"/>
      <c r="AV38" s="673"/>
      <c r="AW38" s="673"/>
      <c r="AX38" s="673"/>
      <c r="AY38" s="674"/>
      <c r="AZ38" s="593" t="s">
        <v>321</v>
      </c>
      <c r="BA38" s="594"/>
      <c r="BB38" s="594"/>
      <c r="BC38" s="594"/>
      <c r="BD38" s="625"/>
      <c r="BE38" s="625"/>
      <c r="BF38" s="650"/>
      <c r="BG38" s="607" t="s">
        <v>322</v>
      </c>
      <c r="BH38" s="608"/>
      <c r="BI38" s="608"/>
      <c r="BJ38" s="608"/>
      <c r="BK38" s="608"/>
      <c r="BL38" s="608"/>
      <c r="BM38" s="608"/>
      <c r="BN38" s="608"/>
      <c r="BO38" s="608"/>
      <c r="BP38" s="608"/>
      <c r="BQ38" s="608"/>
      <c r="BR38" s="608"/>
      <c r="BS38" s="608"/>
      <c r="BT38" s="608"/>
      <c r="BU38" s="609"/>
      <c r="BV38" s="593">
        <v>180972</v>
      </c>
      <c r="BW38" s="594"/>
      <c r="BX38" s="594"/>
      <c r="BY38" s="594"/>
      <c r="BZ38" s="594"/>
      <c r="CA38" s="594"/>
      <c r="CB38" s="603"/>
      <c r="CD38" s="607" t="s">
        <v>323</v>
      </c>
      <c r="CE38" s="608"/>
      <c r="CF38" s="608"/>
      <c r="CG38" s="608"/>
      <c r="CH38" s="608"/>
      <c r="CI38" s="608"/>
      <c r="CJ38" s="608"/>
      <c r="CK38" s="608"/>
      <c r="CL38" s="608"/>
      <c r="CM38" s="608"/>
      <c r="CN38" s="608"/>
      <c r="CO38" s="608"/>
      <c r="CP38" s="608"/>
      <c r="CQ38" s="609"/>
      <c r="CR38" s="593">
        <v>22784744</v>
      </c>
      <c r="CS38" s="594"/>
      <c r="CT38" s="594"/>
      <c r="CU38" s="594"/>
      <c r="CV38" s="594"/>
      <c r="CW38" s="594"/>
      <c r="CX38" s="594"/>
      <c r="CY38" s="595"/>
      <c r="CZ38" s="627">
        <v>9.3000000000000007</v>
      </c>
      <c r="DA38" s="628"/>
      <c r="DB38" s="628"/>
      <c r="DC38" s="629"/>
      <c r="DD38" s="602">
        <v>20369318</v>
      </c>
      <c r="DE38" s="594"/>
      <c r="DF38" s="594"/>
      <c r="DG38" s="594"/>
      <c r="DH38" s="594"/>
      <c r="DI38" s="594"/>
      <c r="DJ38" s="594"/>
      <c r="DK38" s="595"/>
      <c r="DL38" s="602">
        <v>14945420</v>
      </c>
      <c r="DM38" s="594"/>
      <c r="DN38" s="594"/>
      <c r="DO38" s="594"/>
      <c r="DP38" s="594"/>
      <c r="DQ38" s="594"/>
      <c r="DR38" s="594"/>
      <c r="DS38" s="594"/>
      <c r="DT38" s="594"/>
      <c r="DU38" s="594"/>
      <c r="DV38" s="595"/>
      <c r="DW38" s="598">
        <v>9.4</v>
      </c>
      <c r="DX38" s="623"/>
      <c r="DY38" s="623"/>
      <c r="DZ38" s="623"/>
      <c r="EA38" s="623"/>
      <c r="EB38" s="623"/>
      <c r="EC38" s="624"/>
    </row>
    <row r="39" spans="2:133" ht="11.25" customHeight="1">
      <c r="AQ39" s="672" t="s">
        <v>324</v>
      </c>
      <c r="AR39" s="673"/>
      <c r="AS39" s="673"/>
      <c r="AT39" s="673"/>
      <c r="AU39" s="673"/>
      <c r="AV39" s="673"/>
      <c r="AW39" s="673"/>
      <c r="AX39" s="673"/>
      <c r="AY39" s="674"/>
      <c r="AZ39" s="593" t="s">
        <v>321</v>
      </c>
      <c r="BA39" s="594"/>
      <c r="BB39" s="594"/>
      <c r="BC39" s="594"/>
      <c r="BD39" s="625"/>
      <c r="BE39" s="625"/>
      <c r="BF39" s="650"/>
      <c r="BG39" s="678" t="s">
        <v>325</v>
      </c>
      <c r="BH39" s="679"/>
      <c r="BI39" s="679"/>
      <c r="BJ39" s="679"/>
      <c r="BK39" s="679"/>
      <c r="BL39" s="187"/>
      <c r="BM39" s="608" t="s">
        <v>326</v>
      </c>
      <c r="BN39" s="608"/>
      <c r="BO39" s="608"/>
      <c r="BP39" s="608"/>
      <c r="BQ39" s="608"/>
      <c r="BR39" s="608"/>
      <c r="BS39" s="608"/>
      <c r="BT39" s="608"/>
      <c r="BU39" s="609"/>
      <c r="BV39" s="593">
        <v>105</v>
      </c>
      <c r="BW39" s="594"/>
      <c r="BX39" s="594"/>
      <c r="BY39" s="594"/>
      <c r="BZ39" s="594"/>
      <c r="CA39" s="594"/>
      <c r="CB39" s="603"/>
      <c r="CD39" s="607" t="s">
        <v>327</v>
      </c>
      <c r="CE39" s="608"/>
      <c r="CF39" s="608"/>
      <c r="CG39" s="608"/>
      <c r="CH39" s="608"/>
      <c r="CI39" s="608"/>
      <c r="CJ39" s="608"/>
      <c r="CK39" s="608"/>
      <c r="CL39" s="608"/>
      <c r="CM39" s="608"/>
      <c r="CN39" s="608"/>
      <c r="CO39" s="608"/>
      <c r="CP39" s="608"/>
      <c r="CQ39" s="609"/>
      <c r="CR39" s="593">
        <v>3264403</v>
      </c>
      <c r="CS39" s="625"/>
      <c r="CT39" s="625"/>
      <c r="CU39" s="625"/>
      <c r="CV39" s="625"/>
      <c r="CW39" s="625"/>
      <c r="CX39" s="625"/>
      <c r="CY39" s="626"/>
      <c r="CZ39" s="627">
        <v>1.3</v>
      </c>
      <c r="DA39" s="628"/>
      <c r="DB39" s="628"/>
      <c r="DC39" s="629"/>
      <c r="DD39" s="602">
        <v>3053409</v>
      </c>
      <c r="DE39" s="625"/>
      <c r="DF39" s="625"/>
      <c r="DG39" s="625"/>
      <c r="DH39" s="625"/>
      <c r="DI39" s="625"/>
      <c r="DJ39" s="625"/>
      <c r="DK39" s="626"/>
      <c r="DL39" s="602" t="s">
        <v>321</v>
      </c>
      <c r="DM39" s="625"/>
      <c r="DN39" s="625"/>
      <c r="DO39" s="625"/>
      <c r="DP39" s="625"/>
      <c r="DQ39" s="625"/>
      <c r="DR39" s="625"/>
      <c r="DS39" s="625"/>
      <c r="DT39" s="625"/>
      <c r="DU39" s="625"/>
      <c r="DV39" s="626"/>
      <c r="DW39" s="598" t="s">
        <v>321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93">
        <v>8860790</v>
      </c>
      <c r="BA40" s="594"/>
      <c r="BB40" s="594"/>
      <c r="BC40" s="594"/>
      <c r="BD40" s="625"/>
      <c r="BE40" s="625"/>
      <c r="BF40" s="650"/>
      <c r="BG40" s="678"/>
      <c r="BH40" s="679"/>
      <c r="BI40" s="679"/>
      <c r="BJ40" s="679"/>
      <c r="BK40" s="679"/>
      <c r="BL40" s="187"/>
      <c r="BM40" s="608" t="s">
        <v>329</v>
      </c>
      <c r="BN40" s="608"/>
      <c r="BO40" s="608"/>
      <c r="BP40" s="608"/>
      <c r="BQ40" s="608"/>
      <c r="BR40" s="608"/>
      <c r="BS40" s="608"/>
      <c r="BT40" s="608"/>
      <c r="BU40" s="609"/>
      <c r="BV40" s="593">
        <v>82</v>
      </c>
      <c r="BW40" s="594"/>
      <c r="BX40" s="594"/>
      <c r="BY40" s="594"/>
      <c r="BZ40" s="594"/>
      <c r="CA40" s="594"/>
      <c r="CB40" s="603"/>
      <c r="CD40" s="607" t="s">
        <v>330</v>
      </c>
      <c r="CE40" s="608"/>
      <c r="CF40" s="608"/>
      <c r="CG40" s="608"/>
      <c r="CH40" s="608"/>
      <c r="CI40" s="608"/>
      <c r="CJ40" s="608"/>
      <c r="CK40" s="608"/>
      <c r="CL40" s="608"/>
      <c r="CM40" s="608"/>
      <c r="CN40" s="608"/>
      <c r="CO40" s="608"/>
      <c r="CP40" s="608"/>
      <c r="CQ40" s="609"/>
      <c r="CR40" s="593">
        <v>1814602</v>
      </c>
      <c r="CS40" s="594"/>
      <c r="CT40" s="594"/>
      <c r="CU40" s="594"/>
      <c r="CV40" s="594"/>
      <c r="CW40" s="594"/>
      <c r="CX40" s="594"/>
      <c r="CY40" s="595"/>
      <c r="CZ40" s="627">
        <v>0.7</v>
      </c>
      <c r="DA40" s="628"/>
      <c r="DB40" s="628"/>
      <c r="DC40" s="629"/>
      <c r="DD40" s="602">
        <v>850958</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331</v>
      </c>
      <c r="AR41" s="614"/>
      <c r="AS41" s="614"/>
      <c r="AT41" s="614"/>
      <c r="AU41" s="614"/>
      <c r="AV41" s="614"/>
      <c r="AW41" s="614"/>
      <c r="AX41" s="614"/>
      <c r="AY41" s="615"/>
      <c r="AZ41" s="665">
        <v>13569777</v>
      </c>
      <c r="BA41" s="666"/>
      <c r="BB41" s="666"/>
      <c r="BC41" s="666"/>
      <c r="BD41" s="661"/>
      <c r="BE41" s="661"/>
      <c r="BF41" s="663"/>
      <c r="BG41" s="680"/>
      <c r="BH41" s="681"/>
      <c r="BI41" s="681"/>
      <c r="BJ41" s="681"/>
      <c r="BK41" s="681"/>
      <c r="BL41" s="189"/>
      <c r="BM41" s="614" t="s">
        <v>332</v>
      </c>
      <c r="BN41" s="614"/>
      <c r="BO41" s="614"/>
      <c r="BP41" s="614"/>
      <c r="BQ41" s="614"/>
      <c r="BR41" s="614"/>
      <c r="BS41" s="614"/>
      <c r="BT41" s="614"/>
      <c r="BU41" s="615"/>
      <c r="BV41" s="665">
        <v>241</v>
      </c>
      <c r="BW41" s="666"/>
      <c r="BX41" s="666"/>
      <c r="BY41" s="666"/>
      <c r="BZ41" s="666"/>
      <c r="CA41" s="666"/>
      <c r="CB41" s="675"/>
      <c r="CD41" s="607" t="s">
        <v>333</v>
      </c>
      <c r="CE41" s="608"/>
      <c r="CF41" s="608"/>
      <c r="CG41" s="608"/>
      <c r="CH41" s="608"/>
      <c r="CI41" s="608"/>
      <c r="CJ41" s="608"/>
      <c r="CK41" s="608"/>
      <c r="CL41" s="608"/>
      <c r="CM41" s="608"/>
      <c r="CN41" s="608"/>
      <c r="CO41" s="608"/>
      <c r="CP41" s="608"/>
      <c r="CQ41" s="609"/>
      <c r="CR41" s="593" t="s">
        <v>334</v>
      </c>
      <c r="CS41" s="625"/>
      <c r="CT41" s="625"/>
      <c r="CU41" s="625"/>
      <c r="CV41" s="625"/>
      <c r="CW41" s="625"/>
      <c r="CX41" s="625"/>
      <c r="CY41" s="626"/>
      <c r="CZ41" s="627" t="s">
        <v>334</v>
      </c>
      <c r="DA41" s="628"/>
      <c r="DB41" s="628"/>
      <c r="DC41" s="629"/>
      <c r="DD41" s="602" t="s">
        <v>334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336</v>
      </c>
      <c r="CE42" s="591"/>
      <c r="CF42" s="591"/>
      <c r="CG42" s="591"/>
      <c r="CH42" s="591"/>
      <c r="CI42" s="591"/>
      <c r="CJ42" s="591"/>
      <c r="CK42" s="591"/>
      <c r="CL42" s="591"/>
      <c r="CM42" s="591"/>
      <c r="CN42" s="591"/>
      <c r="CO42" s="591"/>
      <c r="CP42" s="591"/>
      <c r="CQ42" s="592"/>
      <c r="CR42" s="593">
        <v>30468714</v>
      </c>
      <c r="CS42" s="594"/>
      <c r="CT42" s="594"/>
      <c r="CU42" s="594"/>
      <c r="CV42" s="594"/>
      <c r="CW42" s="594"/>
      <c r="CX42" s="594"/>
      <c r="CY42" s="595"/>
      <c r="CZ42" s="627">
        <v>12.4</v>
      </c>
      <c r="DA42" s="676"/>
      <c r="DB42" s="676"/>
      <c r="DC42" s="677"/>
      <c r="DD42" s="602">
        <v>14193976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338</v>
      </c>
      <c r="CE43" s="591"/>
      <c r="CF43" s="591"/>
      <c r="CG43" s="591"/>
      <c r="CH43" s="591"/>
      <c r="CI43" s="591"/>
      <c r="CJ43" s="591"/>
      <c r="CK43" s="591"/>
      <c r="CL43" s="591"/>
      <c r="CM43" s="591"/>
      <c r="CN43" s="591"/>
      <c r="CO43" s="591"/>
      <c r="CP43" s="591"/>
      <c r="CQ43" s="592"/>
      <c r="CR43" s="593">
        <v>736980</v>
      </c>
      <c r="CS43" s="625"/>
      <c r="CT43" s="625"/>
      <c r="CU43" s="625"/>
      <c r="CV43" s="625"/>
      <c r="CW43" s="625"/>
      <c r="CX43" s="625"/>
      <c r="CY43" s="626"/>
      <c r="CZ43" s="627">
        <v>0.3</v>
      </c>
      <c r="DA43" s="628"/>
      <c r="DB43" s="628"/>
      <c r="DC43" s="629"/>
      <c r="DD43" s="602">
        <v>736980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339</v>
      </c>
      <c r="CD44" s="699" t="s">
        <v>290</v>
      </c>
      <c r="CE44" s="700"/>
      <c r="CF44" s="590" t="s">
        <v>340</v>
      </c>
      <c r="CG44" s="591"/>
      <c r="CH44" s="591"/>
      <c r="CI44" s="591"/>
      <c r="CJ44" s="591"/>
      <c r="CK44" s="591"/>
      <c r="CL44" s="591"/>
      <c r="CM44" s="591"/>
      <c r="CN44" s="591"/>
      <c r="CO44" s="591"/>
      <c r="CP44" s="591"/>
      <c r="CQ44" s="592"/>
      <c r="CR44" s="593">
        <v>30468714</v>
      </c>
      <c r="CS44" s="594"/>
      <c r="CT44" s="594"/>
      <c r="CU44" s="594"/>
      <c r="CV44" s="594"/>
      <c r="CW44" s="594"/>
      <c r="CX44" s="594"/>
      <c r="CY44" s="595"/>
      <c r="CZ44" s="627">
        <v>12.4</v>
      </c>
      <c r="DA44" s="676"/>
      <c r="DB44" s="676"/>
      <c r="DC44" s="677"/>
      <c r="DD44" s="602">
        <v>14193976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341</v>
      </c>
      <c r="CG45" s="591"/>
      <c r="CH45" s="591"/>
      <c r="CI45" s="591"/>
      <c r="CJ45" s="591"/>
      <c r="CK45" s="591"/>
      <c r="CL45" s="591"/>
      <c r="CM45" s="591"/>
      <c r="CN45" s="591"/>
      <c r="CO45" s="591"/>
      <c r="CP45" s="591"/>
      <c r="CQ45" s="592"/>
      <c r="CR45" s="593">
        <v>9402176</v>
      </c>
      <c r="CS45" s="625"/>
      <c r="CT45" s="625"/>
      <c r="CU45" s="625"/>
      <c r="CV45" s="625"/>
      <c r="CW45" s="625"/>
      <c r="CX45" s="625"/>
      <c r="CY45" s="626"/>
      <c r="CZ45" s="627">
        <v>3.8</v>
      </c>
      <c r="DA45" s="628"/>
      <c r="DB45" s="628"/>
      <c r="DC45" s="629"/>
      <c r="DD45" s="602">
        <v>1053123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342</v>
      </c>
      <c r="CG46" s="591"/>
      <c r="CH46" s="591"/>
      <c r="CI46" s="591"/>
      <c r="CJ46" s="591"/>
      <c r="CK46" s="591"/>
      <c r="CL46" s="591"/>
      <c r="CM46" s="591"/>
      <c r="CN46" s="591"/>
      <c r="CO46" s="591"/>
      <c r="CP46" s="591"/>
      <c r="CQ46" s="592"/>
      <c r="CR46" s="593">
        <v>20812142</v>
      </c>
      <c r="CS46" s="594"/>
      <c r="CT46" s="594"/>
      <c r="CU46" s="594"/>
      <c r="CV46" s="594"/>
      <c r="CW46" s="594"/>
      <c r="CX46" s="594"/>
      <c r="CY46" s="595"/>
      <c r="CZ46" s="627">
        <v>8.5</v>
      </c>
      <c r="DA46" s="676"/>
      <c r="DB46" s="676"/>
      <c r="DC46" s="677"/>
      <c r="DD46" s="602">
        <v>13078674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343</v>
      </c>
      <c r="CG47" s="591"/>
      <c r="CH47" s="591"/>
      <c r="CI47" s="591"/>
      <c r="CJ47" s="591"/>
      <c r="CK47" s="591"/>
      <c r="CL47" s="591"/>
      <c r="CM47" s="591"/>
      <c r="CN47" s="591"/>
      <c r="CO47" s="591"/>
      <c r="CP47" s="591"/>
      <c r="CQ47" s="592"/>
      <c r="CR47" s="593" t="s">
        <v>321</v>
      </c>
      <c r="CS47" s="625"/>
      <c r="CT47" s="625"/>
      <c r="CU47" s="625"/>
      <c r="CV47" s="625"/>
      <c r="CW47" s="625"/>
      <c r="CX47" s="625"/>
      <c r="CY47" s="626"/>
      <c r="CZ47" s="627" t="s">
        <v>321</v>
      </c>
      <c r="DA47" s="628"/>
      <c r="DB47" s="628"/>
      <c r="DC47" s="629"/>
      <c r="DD47" s="602" t="s">
        <v>321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344</v>
      </c>
      <c r="CG48" s="591"/>
      <c r="CH48" s="591"/>
      <c r="CI48" s="591"/>
      <c r="CJ48" s="591"/>
      <c r="CK48" s="591"/>
      <c r="CL48" s="591"/>
      <c r="CM48" s="591"/>
      <c r="CN48" s="591"/>
      <c r="CO48" s="591"/>
      <c r="CP48" s="591"/>
      <c r="CQ48" s="592"/>
      <c r="CR48" s="593" t="s">
        <v>321</v>
      </c>
      <c r="CS48" s="594"/>
      <c r="CT48" s="594"/>
      <c r="CU48" s="594"/>
      <c r="CV48" s="594"/>
      <c r="CW48" s="594"/>
      <c r="CX48" s="594"/>
      <c r="CY48" s="595"/>
      <c r="CZ48" s="627" t="s">
        <v>321</v>
      </c>
      <c r="DA48" s="676"/>
      <c r="DB48" s="676"/>
      <c r="DC48" s="677"/>
      <c r="DD48" s="602" t="s">
        <v>321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345</v>
      </c>
      <c r="CE49" s="637"/>
      <c r="CF49" s="637"/>
      <c r="CG49" s="637"/>
      <c r="CH49" s="637"/>
      <c r="CI49" s="637"/>
      <c r="CJ49" s="637"/>
      <c r="CK49" s="637"/>
      <c r="CL49" s="637"/>
      <c r="CM49" s="637"/>
      <c r="CN49" s="637"/>
      <c r="CO49" s="637"/>
      <c r="CP49" s="637"/>
      <c r="CQ49" s="638"/>
      <c r="CR49" s="665">
        <v>245526804</v>
      </c>
      <c r="CS49" s="661"/>
      <c r="CT49" s="661"/>
      <c r="CU49" s="661"/>
      <c r="CV49" s="661"/>
      <c r="CW49" s="661"/>
      <c r="CX49" s="661"/>
      <c r="CY49" s="688"/>
      <c r="CZ49" s="689">
        <v>100</v>
      </c>
      <c r="DA49" s="690"/>
      <c r="DB49" s="690"/>
      <c r="DC49" s="691"/>
      <c r="DD49" s="692">
        <v>169523799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347</v>
      </c>
      <c r="DK2" s="735"/>
      <c r="DL2" s="735"/>
      <c r="DM2" s="735"/>
      <c r="DN2" s="735"/>
      <c r="DO2" s="736"/>
      <c r="DP2" s="200"/>
      <c r="DQ2" s="734" t="s">
        <v>348</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349</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351</v>
      </c>
      <c r="B5" s="729"/>
      <c r="C5" s="729"/>
      <c r="D5" s="729"/>
      <c r="E5" s="729"/>
      <c r="F5" s="729"/>
      <c r="G5" s="729"/>
      <c r="H5" s="729"/>
      <c r="I5" s="729"/>
      <c r="J5" s="729"/>
      <c r="K5" s="729"/>
      <c r="L5" s="729"/>
      <c r="M5" s="729"/>
      <c r="N5" s="729"/>
      <c r="O5" s="729"/>
      <c r="P5" s="730"/>
      <c r="Q5" s="705" t="s">
        <v>352</v>
      </c>
      <c r="R5" s="706"/>
      <c r="S5" s="706"/>
      <c r="T5" s="706"/>
      <c r="U5" s="707"/>
      <c r="V5" s="705" t="s">
        <v>353</v>
      </c>
      <c r="W5" s="706"/>
      <c r="X5" s="706"/>
      <c r="Y5" s="706"/>
      <c r="Z5" s="707"/>
      <c r="AA5" s="705" t="s">
        <v>354</v>
      </c>
      <c r="AB5" s="706"/>
      <c r="AC5" s="706"/>
      <c r="AD5" s="706"/>
      <c r="AE5" s="706"/>
      <c r="AF5" s="738" t="s">
        <v>355</v>
      </c>
      <c r="AG5" s="706"/>
      <c r="AH5" s="706"/>
      <c r="AI5" s="706"/>
      <c r="AJ5" s="717"/>
      <c r="AK5" s="706" t="s">
        <v>356</v>
      </c>
      <c r="AL5" s="706"/>
      <c r="AM5" s="706"/>
      <c r="AN5" s="706"/>
      <c r="AO5" s="707"/>
      <c r="AP5" s="705" t="s">
        <v>357</v>
      </c>
      <c r="AQ5" s="706"/>
      <c r="AR5" s="706"/>
      <c r="AS5" s="706"/>
      <c r="AT5" s="707"/>
      <c r="AU5" s="705" t="s">
        <v>358</v>
      </c>
      <c r="AV5" s="706"/>
      <c r="AW5" s="706"/>
      <c r="AX5" s="706"/>
      <c r="AY5" s="717"/>
      <c r="AZ5" s="207"/>
      <c r="BA5" s="207"/>
      <c r="BB5" s="207"/>
      <c r="BC5" s="207"/>
      <c r="BD5" s="207"/>
      <c r="BE5" s="208"/>
      <c r="BF5" s="208"/>
      <c r="BG5" s="208"/>
      <c r="BH5" s="208"/>
      <c r="BI5" s="208"/>
      <c r="BJ5" s="208"/>
      <c r="BK5" s="208"/>
      <c r="BL5" s="208"/>
      <c r="BM5" s="208"/>
      <c r="BN5" s="208"/>
      <c r="BO5" s="208"/>
      <c r="BP5" s="208"/>
      <c r="BQ5" s="728" t="s">
        <v>359</v>
      </c>
      <c r="BR5" s="729"/>
      <c r="BS5" s="729"/>
      <c r="BT5" s="729"/>
      <c r="BU5" s="729"/>
      <c r="BV5" s="729"/>
      <c r="BW5" s="729"/>
      <c r="BX5" s="729"/>
      <c r="BY5" s="729"/>
      <c r="BZ5" s="729"/>
      <c r="CA5" s="729"/>
      <c r="CB5" s="729"/>
      <c r="CC5" s="729"/>
      <c r="CD5" s="729"/>
      <c r="CE5" s="729"/>
      <c r="CF5" s="729"/>
      <c r="CG5" s="730"/>
      <c r="CH5" s="705" t="s">
        <v>360</v>
      </c>
      <c r="CI5" s="706"/>
      <c r="CJ5" s="706"/>
      <c r="CK5" s="706"/>
      <c r="CL5" s="707"/>
      <c r="CM5" s="705" t="s">
        <v>361</v>
      </c>
      <c r="CN5" s="706"/>
      <c r="CO5" s="706"/>
      <c r="CP5" s="706"/>
      <c r="CQ5" s="707"/>
      <c r="CR5" s="705" t="s">
        <v>362</v>
      </c>
      <c r="CS5" s="706"/>
      <c r="CT5" s="706"/>
      <c r="CU5" s="706"/>
      <c r="CV5" s="707"/>
      <c r="CW5" s="705" t="s">
        <v>363</v>
      </c>
      <c r="CX5" s="706"/>
      <c r="CY5" s="706"/>
      <c r="CZ5" s="706"/>
      <c r="DA5" s="707"/>
      <c r="DB5" s="705" t="s">
        <v>364</v>
      </c>
      <c r="DC5" s="706"/>
      <c r="DD5" s="706"/>
      <c r="DE5" s="706"/>
      <c r="DF5" s="707"/>
      <c r="DG5" s="711" t="s">
        <v>365</v>
      </c>
      <c r="DH5" s="712"/>
      <c r="DI5" s="712"/>
      <c r="DJ5" s="712"/>
      <c r="DK5" s="713"/>
      <c r="DL5" s="711" t="s">
        <v>366</v>
      </c>
      <c r="DM5" s="712"/>
      <c r="DN5" s="712"/>
      <c r="DO5" s="712"/>
      <c r="DP5" s="713"/>
      <c r="DQ5" s="705" t="s">
        <v>367</v>
      </c>
      <c r="DR5" s="706"/>
      <c r="DS5" s="706"/>
      <c r="DT5" s="706"/>
      <c r="DU5" s="707"/>
      <c r="DV5" s="705" t="s">
        <v>358</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368</v>
      </c>
      <c r="C7" s="720"/>
      <c r="D7" s="720"/>
      <c r="E7" s="720"/>
      <c r="F7" s="720"/>
      <c r="G7" s="720"/>
      <c r="H7" s="720"/>
      <c r="I7" s="720"/>
      <c r="J7" s="720"/>
      <c r="K7" s="720"/>
      <c r="L7" s="720"/>
      <c r="M7" s="720"/>
      <c r="N7" s="720"/>
      <c r="O7" s="720"/>
      <c r="P7" s="721"/>
      <c r="Q7" s="722">
        <v>251914</v>
      </c>
      <c r="R7" s="723"/>
      <c r="S7" s="723"/>
      <c r="T7" s="723"/>
      <c r="U7" s="723"/>
      <c r="V7" s="723">
        <v>247452</v>
      </c>
      <c r="W7" s="723"/>
      <c r="X7" s="723"/>
      <c r="Y7" s="723"/>
      <c r="Z7" s="723"/>
      <c r="AA7" s="723">
        <v>4462</v>
      </c>
      <c r="AB7" s="723"/>
      <c r="AC7" s="723"/>
      <c r="AD7" s="723"/>
      <c r="AE7" s="724"/>
      <c r="AF7" s="725">
        <v>4413</v>
      </c>
      <c r="AG7" s="726"/>
      <c r="AH7" s="726"/>
      <c r="AI7" s="726"/>
      <c r="AJ7" s="727"/>
      <c r="AK7" s="762">
        <v>9463</v>
      </c>
      <c r="AL7" s="763"/>
      <c r="AM7" s="763"/>
      <c r="AN7" s="763"/>
      <c r="AO7" s="763"/>
      <c r="AP7" s="763">
        <v>53776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537</v>
      </c>
      <c r="BS7" s="766" t="s">
        <v>545</v>
      </c>
      <c r="BT7" s="767"/>
      <c r="BU7" s="767"/>
      <c r="BV7" s="767"/>
      <c r="BW7" s="767"/>
      <c r="BX7" s="767"/>
      <c r="BY7" s="767"/>
      <c r="BZ7" s="767"/>
      <c r="CA7" s="767"/>
      <c r="CB7" s="767"/>
      <c r="CC7" s="767"/>
      <c r="CD7" s="767"/>
      <c r="CE7" s="767"/>
      <c r="CF7" s="767"/>
      <c r="CG7" s="768"/>
      <c r="CH7" s="759">
        <v>2</v>
      </c>
      <c r="CI7" s="760"/>
      <c r="CJ7" s="760"/>
      <c r="CK7" s="760"/>
      <c r="CL7" s="761"/>
      <c r="CM7" s="759">
        <v>72</v>
      </c>
      <c r="CN7" s="760"/>
      <c r="CO7" s="760"/>
      <c r="CP7" s="760"/>
      <c r="CQ7" s="761"/>
      <c r="CR7" s="759">
        <v>6</v>
      </c>
      <c r="CS7" s="760"/>
      <c r="CT7" s="760"/>
      <c r="CU7" s="760"/>
      <c r="CV7" s="761"/>
      <c r="CW7" s="759" t="s">
        <v>546</v>
      </c>
      <c r="CX7" s="760"/>
      <c r="CY7" s="760"/>
      <c r="CZ7" s="760"/>
      <c r="DA7" s="761"/>
      <c r="DB7" s="759">
        <v>5537</v>
      </c>
      <c r="DC7" s="760"/>
      <c r="DD7" s="760"/>
      <c r="DE7" s="760"/>
      <c r="DF7" s="761"/>
      <c r="DG7" s="759">
        <v>9752</v>
      </c>
      <c r="DH7" s="760"/>
      <c r="DI7" s="760"/>
      <c r="DJ7" s="760"/>
      <c r="DK7" s="761"/>
      <c r="DL7" s="759" t="s">
        <v>546</v>
      </c>
      <c r="DM7" s="760"/>
      <c r="DN7" s="760"/>
      <c r="DO7" s="760"/>
      <c r="DP7" s="761"/>
      <c r="DQ7" s="759" t="s">
        <v>546</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538</v>
      </c>
      <c r="BT8" s="757"/>
      <c r="BU8" s="757"/>
      <c r="BV8" s="757"/>
      <c r="BW8" s="757"/>
      <c r="BX8" s="757"/>
      <c r="BY8" s="757"/>
      <c r="BZ8" s="757"/>
      <c r="CA8" s="757"/>
      <c r="CB8" s="757"/>
      <c r="CC8" s="757"/>
      <c r="CD8" s="757"/>
      <c r="CE8" s="757"/>
      <c r="CF8" s="757"/>
      <c r="CG8" s="758"/>
      <c r="CH8" s="769">
        <v>-16</v>
      </c>
      <c r="CI8" s="770"/>
      <c r="CJ8" s="770"/>
      <c r="CK8" s="770"/>
      <c r="CL8" s="771"/>
      <c r="CM8" s="769">
        <v>842</v>
      </c>
      <c r="CN8" s="770"/>
      <c r="CO8" s="770"/>
      <c r="CP8" s="770"/>
      <c r="CQ8" s="771"/>
      <c r="CR8" s="769">
        <v>210</v>
      </c>
      <c r="CS8" s="770"/>
      <c r="CT8" s="770"/>
      <c r="CU8" s="770"/>
      <c r="CV8" s="771"/>
      <c r="CW8" s="769">
        <v>131</v>
      </c>
      <c r="CX8" s="770"/>
      <c r="CY8" s="770"/>
      <c r="CZ8" s="770"/>
      <c r="DA8" s="771"/>
      <c r="DB8" s="769" t="s">
        <v>546</v>
      </c>
      <c r="DC8" s="770"/>
      <c r="DD8" s="770"/>
      <c r="DE8" s="770"/>
      <c r="DF8" s="771"/>
      <c r="DG8" s="769" t="s">
        <v>546</v>
      </c>
      <c r="DH8" s="770"/>
      <c r="DI8" s="770"/>
      <c r="DJ8" s="770"/>
      <c r="DK8" s="771"/>
      <c r="DL8" s="769" t="s">
        <v>546</v>
      </c>
      <c r="DM8" s="770"/>
      <c r="DN8" s="770"/>
      <c r="DO8" s="770"/>
      <c r="DP8" s="771"/>
      <c r="DQ8" s="769" t="s">
        <v>546</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539</v>
      </c>
      <c r="BT9" s="757"/>
      <c r="BU9" s="757"/>
      <c r="BV9" s="757"/>
      <c r="BW9" s="757"/>
      <c r="BX9" s="757"/>
      <c r="BY9" s="757"/>
      <c r="BZ9" s="757"/>
      <c r="CA9" s="757"/>
      <c r="CB9" s="757"/>
      <c r="CC9" s="757"/>
      <c r="CD9" s="757"/>
      <c r="CE9" s="757"/>
      <c r="CF9" s="757"/>
      <c r="CG9" s="758"/>
      <c r="CH9" s="769">
        <v>11</v>
      </c>
      <c r="CI9" s="770"/>
      <c r="CJ9" s="770"/>
      <c r="CK9" s="770"/>
      <c r="CL9" s="771"/>
      <c r="CM9" s="769">
        <v>191</v>
      </c>
      <c r="CN9" s="770"/>
      <c r="CO9" s="770"/>
      <c r="CP9" s="770"/>
      <c r="CQ9" s="771"/>
      <c r="CR9" s="769">
        <v>110</v>
      </c>
      <c r="CS9" s="770"/>
      <c r="CT9" s="770"/>
      <c r="CU9" s="770"/>
      <c r="CV9" s="771"/>
      <c r="CW9" s="769">
        <v>132</v>
      </c>
      <c r="CX9" s="770"/>
      <c r="CY9" s="770"/>
      <c r="CZ9" s="770"/>
      <c r="DA9" s="771"/>
      <c r="DB9" s="769" t="s">
        <v>546</v>
      </c>
      <c r="DC9" s="770"/>
      <c r="DD9" s="770"/>
      <c r="DE9" s="770"/>
      <c r="DF9" s="771"/>
      <c r="DG9" s="769" t="s">
        <v>546</v>
      </c>
      <c r="DH9" s="770"/>
      <c r="DI9" s="770"/>
      <c r="DJ9" s="770"/>
      <c r="DK9" s="771"/>
      <c r="DL9" s="769" t="s">
        <v>546</v>
      </c>
      <c r="DM9" s="770"/>
      <c r="DN9" s="770"/>
      <c r="DO9" s="770"/>
      <c r="DP9" s="771"/>
      <c r="DQ9" s="769" t="s">
        <v>546</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540</v>
      </c>
      <c r="BT10" s="757"/>
      <c r="BU10" s="757"/>
      <c r="BV10" s="757"/>
      <c r="BW10" s="757"/>
      <c r="BX10" s="757"/>
      <c r="BY10" s="757"/>
      <c r="BZ10" s="757"/>
      <c r="CA10" s="757"/>
      <c r="CB10" s="757"/>
      <c r="CC10" s="757"/>
      <c r="CD10" s="757"/>
      <c r="CE10" s="757"/>
      <c r="CF10" s="757"/>
      <c r="CG10" s="758"/>
      <c r="CH10" s="769">
        <v>1</v>
      </c>
      <c r="CI10" s="770"/>
      <c r="CJ10" s="770"/>
      <c r="CK10" s="770"/>
      <c r="CL10" s="771"/>
      <c r="CM10" s="769">
        <v>12</v>
      </c>
      <c r="CN10" s="770"/>
      <c r="CO10" s="770"/>
      <c r="CP10" s="770"/>
      <c r="CQ10" s="771"/>
      <c r="CR10" s="769">
        <v>5</v>
      </c>
      <c r="CS10" s="770"/>
      <c r="CT10" s="770"/>
      <c r="CU10" s="770"/>
      <c r="CV10" s="771"/>
      <c r="CW10" s="769" t="s">
        <v>546</v>
      </c>
      <c r="CX10" s="770"/>
      <c r="CY10" s="770"/>
      <c r="CZ10" s="770"/>
      <c r="DA10" s="771"/>
      <c r="DB10" s="769" t="s">
        <v>546</v>
      </c>
      <c r="DC10" s="770"/>
      <c r="DD10" s="770"/>
      <c r="DE10" s="770"/>
      <c r="DF10" s="771"/>
      <c r="DG10" s="769" t="s">
        <v>546</v>
      </c>
      <c r="DH10" s="770"/>
      <c r="DI10" s="770"/>
      <c r="DJ10" s="770"/>
      <c r="DK10" s="771"/>
      <c r="DL10" s="769" t="s">
        <v>546</v>
      </c>
      <c r="DM10" s="770"/>
      <c r="DN10" s="770"/>
      <c r="DO10" s="770"/>
      <c r="DP10" s="771"/>
      <c r="DQ10" s="769" t="s">
        <v>546</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541</v>
      </c>
      <c r="BT11" s="757"/>
      <c r="BU11" s="757"/>
      <c r="BV11" s="757"/>
      <c r="BW11" s="757"/>
      <c r="BX11" s="757"/>
      <c r="BY11" s="757"/>
      <c r="BZ11" s="757"/>
      <c r="CA11" s="757"/>
      <c r="CB11" s="757"/>
      <c r="CC11" s="757"/>
      <c r="CD11" s="757"/>
      <c r="CE11" s="757"/>
      <c r="CF11" s="757"/>
      <c r="CG11" s="758"/>
      <c r="CH11" s="769">
        <v>3</v>
      </c>
      <c r="CI11" s="770"/>
      <c r="CJ11" s="770"/>
      <c r="CK11" s="770"/>
      <c r="CL11" s="771"/>
      <c r="CM11" s="769">
        <v>24</v>
      </c>
      <c r="CN11" s="770"/>
      <c r="CO11" s="770"/>
      <c r="CP11" s="770"/>
      <c r="CQ11" s="771"/>
      <c r="CR11" s="769">
        <v>3</v>
      </c>
      <c r="CS11" s="770"/>
      <c r="CT11" s="770"/>
      <c r="CU11" s="770"/>
      <c r="CV11" s="771"/>
      <c r="CW11" s="769">
        <v>40</v>
      </c>
      <c r="CX11" s="770"/>
      <c r="CY11" s="770"/>
      <c r="CZ11" s="770"/>
      <c r="DA11" s="771"/>
      <c r="DB11" s="769" t="s">
        <v>546</v>
      </c>
      <c r="DC11" s="770"/>
      <c r="DD11" s="770"/>
      <c r="DE11" s="770"/>
      <c r="DF11" s="771"/>
      <c r="DG11" s="769" t="s">
        <v>546</v>
      </c>
      <c r="DH11" s="770"/>
      <c r="DI11" s="770"/>
      <c r="DJ11" s="770"/>
      <c r="DK11" s="771"/>
      <c r="DL11" s="769" t="s">
        <v>546</v>
      </c>
      <c r="DM11" s="770"/>
      <c r="DN11" s="770"/>
      <c r="DO11" s="770"/>
      <c r="DP11" s="771"/>
      <c r="DQ11" s="769" t="s">
        <v>546</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542</v>
      </c>
      <c r="BT12" s="757"/>
      <c r="BU12" s="757"/>
      <c r="BV12" s="757"/>
      <c r="BW12" s="757"/>
      <c r="BX12" s="757"/>
      <c r="BY12" s="757"/>
      <c r="BZ12" s="757"/>
      <c r="CA12" s="757"/>
      <c r="CB12" s="757"/>
      <c r="CC12" s="757"/>
      <c r="CD12" s="757"/>
      <c r="CE12" s="757"/>
      <c r="CF12" s="757"/>
      <c r="CG12" s="758"/>
      <c r="CH12" s="769">
        <v>11</v>
      </c>
      <c r="CI12" s="770"/>
      <c r="CJ12" s="770"/>
      <c r="CK12" s="770"/>
      <c r="CL12" s="771"/>
      <c r="CM12" s="769">
        <v>126</v>
      </c>
      <c r="CN12" s="770"/>
      <c r="CO12" s="770"/>
      <c r="CP12" s="770"/>
      <c r="CQ12" s="771"/>
      <c r="CR12" s="769">
        <v>91</v>
      </c>
      <c r="CS12" s="770"/>
      <c r="CT12" s="770"/>
      <c r="CU12" s="770"/>
      <c r="CV12" s="771"/>
      <c r="CW12" s="769">
        <v>120</v>
      </c>
      <c r="CX12" s="770"/>
      <c r="CY12" s="770"/>
      <c r="CZ12" s="770"/>
      <c r="DA12" s="771"/>
      <c r="DB12" s="769" t="s">
        <v>546</v>
      </c>
      <c r="DC12" s="770"/>
      <c r="DD12" s="770"/>
      <c r="DE12" s="770"/>
      <c r="DF12" s="771"/>
      <c r="DG12" s="769" t="s">
        <v>546</v>
      </c>
      <c r="DH12" s="770"/>
      <c r="DI12" s="770"/>
      <c r="DJ12" s="770"/>
      <c r="DK12" s="771"/>
      <c r="DL12" s="769" t="s">
        <v>546</v>
      </c>
      <c r="DM12" s="770"/>
      <c r="DN12" s="770"/>
      <c r="DO12" s="770"/>
      <c r="DP12" s="771"/>
      <c r="DQ12" s="769" t="s">
        <v>546</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543</v>
      </c>
      <c r="BT13" s="757"/>
      <c r="BU13" s="757"/>
      <c r="BV13" s="757"/>
      <c r="BW13" s="757"/>
      <c r="BX13" s="757"/>
      <c r="BY13" s="757"/>
      <c r="BZ13" s="757"/>
      <c r="CA13" s="757"/>
      <c r="CB13" s="757"/>
      <c r="CC13" s="757"/>
      <c r="CD13" s="757"/>
      <c r="CE13" s="757"/>
      <c r="CF13" s="757"/>
      <c r="CG13" s="758"/>
      <c r="CH13" s="769">
        <v>-6</v>
      </c>
      <c r="CI13" s="770"/>
      <c r="CJ13" s="770"/>
      <c r="CK13" s="770"/>
      <c r="CL13" s="771"/>
      <c r="CM13" s="769">
        <v>37</v>
      </c>
      <c r="CN13" s="770"/>
      <c r="CO13" s="770"/>
      <c r="CP13" s="770"/>
      <c r="CQ13" s="771"/>
      <c r="CR13" s="769">
        <v>3</v>
      </c>
      <c r="CS13" s="770"/>
      <c r="CT13" s="770"/>
      <c r="CU13" s="770"/>
      <c r="CV13" s="771"/>
      <c r="CW13" s="769">
        <v>81</v>
      </c>
      <c r="CX13" s="770"/>
      <c r="CY13" s="770"/>
      <c r="CZ13" s="770"/>
      <c r="DA13" s="771"/>
      <c r="DB13" s="769" t="s">
        <v>546</v>
      </c>
      <c r="DC13" s="770"/>
      <c r="DD13" s="770"/>
      <c r="DE13" s="770"/>
      <c r="DF13" s="771"/>
      <c r="DG13" s="769" t="s">
        <v>546</v>
      </c>
      <c r="DH13" s="770"/>
      <c r="DI13" s="770"/>
      <c r="DJ13" s="770"/>
      <c r="DK13" s="771"/>
      <c r="DL13" s="769" t="s">
        <v>546</v>
      </c>
      <c r="DM13" s="770"/>
      <c r="DN13" s="770"/>
      <c r="DO13" s="770"/>
      <c r="DP13" s="771"/>
      <c r="DQ13" s="769" t="s">
        <v>546</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251914</v>
      </c>
      <c r="R23" s="782"/>
      <c r="S23" s="782"/>
      <c r="T23" s="782"/>
      <c r="U23" s="782"/>
      <c r="V23" s="782">
        <v>247452</v>
      </c>
      <c r="W23" s="782"/>
      <c r="X23" s="782"/>
      <c r="Y23" s="782"/>
      <c r="Z23" s="782"/>
      <c r="AA23" s="782">
        <v>4462</v>
      </c>
      <c r="AB23" s="782"/>
      <c r="AC23" s="782"/>
      <c r="AD23" s="782"/>
      <c r="AE23" s="783"/>
      <c r="AF23" s="784">
        <v>4413</v>
      </c>
      <c r="AG23" s="782"/>
      <c r="AH23" s="782"/>
      <c r="AI23" s="782"/>
      <c r="AJ23" s="785"/>
      <c r="AK23" s="786"/>
      <c r="AL23" s="787"/>
      <c r="AM23" s="787"/>
      <c r="AN23" s="787"/>
      <c r="AO23" s="787"/>
      <c r="AP23" s="782">
        <v>53776</v>
      </c>
      <c r="AQ23" s="782"/>
      <c r="AR23" s="782"/>
      <c r="AS23" s="782"/>
      <c r="AT23" s="782"/>
      <c r="AU23" s="788"/>
      <c r="AV23" s="788"/>
      <c r="AW23" s="788"/>
      <c r="AX23" s="788"/>
      <c r="AY23" s="789"/>
      <c r="AZ23" s="797" t="s">
        <v>223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351</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358</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69096</v>
      </c>
      <c r="R28" s="811"/>
      <c r="S28" s="811"/>
      <c r="T28" s="811"/>
      <c r="U28" s="811"/>
      <c r="V28" s="811">
        <v>68496</v>
      </c>
      <c r="W28" s="811"/>
      <c r="X28" s="811"/>
      <c r="Y28" s="811"/>
      <c r="Z28" s="811"/>
      <c r="AA28" s="811">
        <v>600</v>
      </c>
      <c r="AB28" s="811"/>
      <c r="AC28" s="811"/>
      <c r="AD28" s="811"/>
      <c r="AE28" s="812"/>
      <c r="AF28" s="813">
        <v>600</v>
      </c>
      <c r="AG28" s="811"/>
      <c r="AH28" s="811"/>
      <c r="AI28" s="811"/>
      <c r="AJ28" s="814"/>
      <c r="AK28" s="815">
        <v>8861</v>
      </c>
      <c r="AL28" s="806"/>
      <c r="AM28" s="806"/>
      <c r="AN28" s="806"/>
      <c r="AO28" s="806"/>
      <c r="AP28" s="806" t="s">
        <v>546</v>
      </c>
      <c r="AQ28" s="806"/>
      <c r="AR28" s="806"/>
      <c r="AS28" s="806"/>
      <c r="AT28" s="806"/>
      <c r="AU28" s="806" t="s">
        <v>546</v>
      </c>
      <c r="AV28" s="806"/>
      <c r="AW28" s="806"/>
      <c r="AX28" s="806"/>
      <c r="AY28" s="806"/>
      <c r="AZ28" s="807" t="s">
        <v>535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45621</v>
      </c>
      <c r="R29" s="747"/>
      <c r="S29" s="747"/>
      <c r="T29" s="747"/>
      <c r="U29" s="747"/>
      <c r="V29" s="747">
        <v>45435</v>
      </c>
      <c r="W29" s="747"/>
      <c r="X29" s="747"/>
      <c r="Y29" s="747"/>
      <c r="Z29" s="747"/>
      <c r="AA29" s="747">
        <v>185</v>
      </c>
      <c r="AB29" s="747"/>
      <c r="AC29" s="747"/>
      <c r="AD29" s="747"/>
      <c r="AE29" s="748"/>
      <c r="AF29" s="749">
        <v>185</v>
      </c>
      <c r="AG29" s="750"/>
      <c r="AH29" s="750"/>
      <c r="AI29" s="750"/>
      <c r="AJ29" s="751"/>
      <c r="AK29" s="818">
        <v>6054</v>
      </c>
      <c r="AL29" s="819"/>
      <c r="AM29" s="819"/>
      <c r="AN29" s="819"/>
      <c r="AO29" s="819"/>
      <c r="AP29" s="819" t="s">
        <v>546</v>
      </c>
      <c r="AQ29" s="819"/>
      <c r="AR29" s="819"/>
      <c r="AS29" s="819"/>
      <c r="AT29" s="819"/>
      <c r="AU29" s="819" t="s">
        <v>546</v>
      </c>
      <c r="AV29" s="819"/>
      <c r="AW29" s="819"/>
      <c r="AX29" s="819"/>
      <c r="AY29" s="819"/>
      <c r="AZ29" s="820" t="s">
        <v>535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14290</v>
      </c>
      <c r="R30" s="747"/>
      <c r="S30" s="747"/>
      <c r="T30" s="747"/>
      <c r="U30" s="747"/>
      <c r="V30" s="747">
        <v>14268</v>
      </c>
      <c r="W30" s="747"/>
      <c r="X30" s="747"/>
      <c r="Y30" s="747"/>
      <c r="Z30" s="747"/>
      <c r="AA30" s="747">
        <v>22</v>
      </c>
      <c r="AB30" s="747"/>
      <c r="AC30" s="747"/>
      <c r="AD30" s="747"/>
      <c r="AE30" s="748"/>
      <c r="AF30" s="749">
        <v>22</v>
      </c>
      <c r="AG30" s="750"/>
      <c r="AH30" s="750"/>
      <c r="AI30" s="750"/>
      <c r="AJ30" s="751"/>
      <c r="AK30" s="818">
        <v>6614</v>
      </c>
      <c r="AL30" s="819"/>
      <c r="AM30" s="819"/>
      <c r="AN30" s="819"/>
      <c r="AO30" s="819"/>
      <c r="AP30" s="819" t="s">
        <v>546</v>
      </c>
      <c r="AQ30" s="819"/>
      <c r="AR30" s="819"/>
      <c r="AS30" s="819"/>
      <c r="AT30" s="819"/>
      <c r="AU30" s="819" t="s">
        <v>546</v>
      </c>
      <c r="AV30" s="819"/>
      <c r="AW30" s="819"/>
      <c r="AX30" s="819"/>
      <c r="AY30" s="819"/>
      <c r="AZ30" s="820" t="s">
        <v>535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133</v>
      </c>
      <c r="R31" s="747"/>
      <c r="S31" s="747"/>
      <c r="T31" s="747"/>
      <c r="U31" s="747"/>
      <c r="V31" s="747">
        <v>133</v>
      </c>
      <c r="W31" s="747"/>
      <c r="X31" s="747"/>
      <c r="Y31" s="747"/>
      <c r="Z31" s="747"/>
      <c r="AA31" s="747" t="s">
        <v>546</v>
      </c>
      <c r="AB31" s="747"/>
      <c r="AC31" s="747"/>
      <c r="AD31" s="747"/>
      <c r="AE31" s="748"/>
      <c r="AF31" s="749" t="s">
        <v>546</v>
      </c>
      <c r="AG31" s="750"/>
      <c r="AH31" s="750"/>
      <c r="AI31" s="750"/>
      <c r="AJ31" s="751"/>
      <c r="AK31" s="818">
        <v>77</v>
      </c>
      <c r="AL31" s="819"/>
      <c r="AM31" s="819"/>
      <c r="AN31" s="819"/>
      <c r="AO31" s="819"/>
      <c r="AP31" s="819">
        <v>730</v>
      </c>
      <c r="AQ31" s="819"/>
      <c r="AR31" s="819"/>
      <c r="AS31" s="819"/>
      <c r="AT31" s="819"/>
      <c r="AU31" s="819">
        <v>729</v>
      </c>
      <c r="AV31" s="819"/>
      <c r="AW31" s="819"/>
      <c r="AX31" s="819"/>
      <c r="AY31" s="819"/>
      <c r="AZ31" s="820" t="s">
        <v>535</v>
      </c>
      <c r="BA31" s="820"/>
      <c r="BB31" s="820"/>
      <c r="BC31" s="820"/>
      <c r="BD31" s="820"/>
      <c r="BE31" s="816" t="s">
        <v>536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519</v>
      </c>
      <c r="R32" s="747"/>
      <c r="S32" s="747"/>
      <c r="T32" s="747"/>
      <c r="U32" s="747"/>
      <c r="V32" s="747">
        <v>519</v>
      </c>
      <c r="W32" s="747"/>
      <c r="X32" s="747"/>
      <c r="Y32" s="747"/>
      <c r="Z32" s="747"/>
      <c r="AA32" s="747" t="s">
        <v>546</v>
      </c>
      <c r="AB32" s="747"/>
      <c r="AC32" s="747"/>
      <c r="AD32" s="747"/>
      <c r="AE32" s="748"/>
      <c r="AF32" s="749" t="s">
        <v>546</v>
      </c>
      <c r="AG32" s="750"/>
      <c r="AH32" s="750"/>
      <c r="AI32" s="750"/>
      <c r="AJ32" s="751"/>
      <c r="AK32" s="818">
        <v>214</v>
      </c>
      <c r="AL32" s="819"/>
      <c r="AM32" s="819"/>
      <c r="AN32" s="819"/>
      <c r="AO32" s="819"/>
      <c r="AP32" s="819">
        <v>1291</v>
      </c>
      <c r="AQ32" s="819"/>
      <c r="AR32" s="819"/>
      <c r="AS32" s="819"/>
      <c r="AT32" s="819"/>
      <c r="AU32" s="819">
        <v>587</v>
      </c>
      <c r="AV32" s="819"/>
      <c r="AW32" s="819"/>
      <c r="AX32" s="819"/>
      <c r="AY32" s="819"/>
      <c r="AZ32" s="820" t="s">
        <v>535</v>
      </c>
      <c r="BA32" s="820"/>
      <c r="BB32" s="820"/>
      <c r="BC32" s="820"/>
      <c r="BD32" s="820"/>
      <c r="BE32" s="816" t="s">
        <v>536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807</v>
      </c>
      <c r="AG63" s="830"/>
      <c r="AH63" s="830"/>
      <c r="AI63" s="830"/>
      <c r="AJ63" s="831"/>
      <c r="AK63" s="832"/>
      <c r="AL63" s="827"/>
      <c r="AM63" s="827"/>
      <c r="AN63" s="827"/>
      <c r="AO63" s="827"/>
      <c r="AP63" s="830">
        <v>2021</v>
      </c>
      <c r="AQ63" s="830"/>
      <c r="AR63" s="830"/>
      <c r="AS63" s="830"/>
      <c r="AT63" s="830"/>
      <c r="AU63" s="830">
        <v>1316</v>
      </c>
      <c r="AV63" s="830"/>
      <c r="AW63" s="830"/>
      <c r="AX63" s="830"/>
      <c r="AY63" s="830"/>
      <c r="AZ63" s="834"/>
      <c r="BA63" s="834"/>
      <c r="BB63" s="834"/>
      <c r="BC63" s="834"/>
      <c r="BD63" s="834"/>
      <c r="BE63" s="835"/>
      <c r="BF63" s="835"/>
      <c r="BG63" s="835"/>
      <c r="BH63" s="835"/>
      <c r="BI63" s="836"/>
      <c r="BJ63" s="837" t="s">
        <v>223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391</v>
      </c>
      <c r="AV66" s="706"/>
      <c r="AW66" s="706"/>
      <c r="AX66" s="706"/>
      <c r="AY66" s="707"/>
      <c r="AZ66" s="705" t="s">
        <v>358</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530</v>
      </c>
      <c r="C68" s="858"/>
      <c r="D68" s="858"/>
      <c r="E68" s="858"/>
      <c r="F68" s="858"/>
      <c r="G68" s="858"/>
      <c r="H68" s="858"/>
      <c r="I68" s="858"/>
      <c r="J68" s="858"/>
      <c r="K68" s="858"/>
      <c r="L68" s="858"/>
      <c r="M68" s="858"/>
      <c r="N68" s="858"/>
      <c r="O68" s="858"/>
      <c r="P68" s="859"/>
      <c r="Q68" s="860">
        <v>8287</v>
      </c>
      <c r="R68" s="854"/>
      <c r="S68" s="854"/>
      <c r="T68" s="854"/>
      <c r="U68" s="854"/>
      <c r="V68" s="854">
        <v>7523</v>
      </c>
      <c r="W68" s="854"/>
      <c r="X68" s="854"/>
      <c r="Y68" s="854"/>
      <c r="Z68" s="854"/>
      <c r="AA68" s="854">
        <v>764</v>
      </c>
      <c r="AB68" s="854"/>
      <c r="AC68" s="854"/>
      <c r="AD68" s="854"/>
      <c r="AE68" s="854"/>
      <c r="AF68" s="854">
        <v>764</v>
      </c>
      <c r="AG68" s="854"/>
      <c r="AH68" s="854"/>
      <c r="AI68" s="854"/>
      <c r="AJ68" s="854"/>
      <c r="AK68" s="854">
        <v>98</v>
      </c>
      <c r="AL68" s="854"/>
      <c r="AM68" s="854"/>
      <c r="AN68" s="854"/>
      <c r="AO68" s="854"/>
      <c r="AP68" s="854">
        <v>4106</v>
      </c>
      <c r="AQ68" s="854"/>
      <c r="AR68" s="854"/>
      <c r="AS68" s="854"/>
      <c r="AT68" s="854"/>
      <c r="AU68" s="854">
        <v>177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531</v>
      </c>
      <c r="C69" s="862"/>
      <c r="D69" s="862"/>
      <c r="E69" s="862"/>
      <c r="F69" s="862"/>
      <c r="G69" s="862"/>
      <c r="H69" s="862"/>
      <c r="I69" s="862"/>
      <c r="J69" s="862"/>
      <c r="K69" s="862"/>
      <c r="L69" s="862"/>
      <c r="M69" s="862"/>
      <c r="N69" s="862"/>
      <c r="O69" s="862"/>
      <c r="P69" s="863"/>
      <c r="Q69" s="864">
        <v>106200</v>
      </c>
      <c r="R69" s="819"/>
      <c r="S69" s="819"/>
      <c r="T69" s="819"/>
      <c r="U69" s="819"/>
      <c r="V69" s="819">
        <v>104189</v>
      </c>
      <c r="W69" s="819"/>
      <c r="X69" s="819"/>
      <c r="Y69" s="819"/>
      <c r="Z69" s="819"/>
      <c r="AA69" s="819">
        <v>2012</v>
      </c>
      <c r="AB69" s="819"/>
      <c r="AC69" s="819"/>
      <c r="AD69" s="819"/>
      <c r="AE69" s="819"/>
      <c r="AF69" s="819">
        <v>22180</v>
      </c>
      <c r="AG69" s="819"/>
      <c r="AH69" s="819"/>
      <c r="AI69" s="819"/>
      <c r="AJ69" s="819"/>
      <c r="AK69" s="819">
        <v>0</v>
      </c>
      <c r="AL69" s="819"/>
      <c r="AM69" s="819"/>
      <c r="AN69" s="819"/>
      <c r="AO69" s="819"/>
      <c r="AP69" s="819">
        <v>0</v>
      </c>
      <c r="AQ69" s="819"/>
      <c r="AR69" s="819"/>
      <c r="AS69" s="819"/>
      <c r="AT69" s="819"/>
      <c r="AU69" s="819">
        <v>0</v>
      </c>
      <c r="AV69" s="819"/>
      <c r="AW69" s="819"/>
      <c r="AX69" s="819"/>
      <c r="AY69" s="819"/>
      <c r="AZ69" s="865" t="s">
        <v>534</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544</v>
      </c>
      <c r="C70" s="862"/>
      <c r="D70" s="862"/>
      <c r="E70" s="862"/>
      <c r="F70" s="862"/>
      <c r="G70" s="862"/>
      <c r="H70" s="862"/>
      <c r="I70" s="862"/>
      <c r="J70" s="862"/>
      <c r="K70" s="862"/>
      <c r="L70" s="862"/>
      <c r="M70" s="862"/>
      <c r="N70" s="862"/>
      <c r="O70" s="862"/>
      <c r="P70" s="863"/>
      <c r="Q70" s="864">
        <v>91508</v>
      </c>
      <c r="R70" s="819"/>
      <c r="S70" s="819"/>
      <c r="T70" s="819"/>
      <c r="U70" s="819"/>
      <c r="V70" s="819">
        <v>88910</v>
      </c>
      <c r="W70" s="819"/>
      <c r="X70" s="819"/>
      <c r="Y70" s="819"/>
      <c r="Z70" s="819"/>
      <c r="AA70" s="819">
        <v>2598</v>
      </c>
      <c r="AB70" s="819"/>
      <c r="AC70" s="819"/>
      <c r="AD70" s="819"/>
      <c r="AE70" s="819"/>
      <c r="AF70" s="819">
        <v>2598</v>
      </c>
      <c r="AG70" s="819"/>
      <c r="AH70" s="819"/>
      <c r="AI70" s="819"/>
      <c r="AJ70" s="819"/>
      <c r="AK70" s="819">
        <v>10390</v>
      </c>
      <c r="AL70" s="819"/>
      <c r="AM70" s="819"/>
      <c r="AN70" s="819"/>
      <c r="AO70" s="819"/>
      <c r="AP70" s="819">
        <v>35915</v>
      </c>
      <c r="AQ70" s="819"/>
      <c r="AR70" s="819"/>
      <c r="AS70" s="819"/>
      <c r="AT70" s="819"/>
      <c r="AU70" s="819">
        <v>1652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532</v>
      </c>
      <c r="C71" s="862"/>
      <c r="D71" s="862"/>
      <c r="E71" s="862"/>
      <c r="F71" s="862"/>
      <c r="G71" s="862"/>
      <c r="H71" s="862"/>
      <c r="I71" s="862"/>
      <c r="J71" s="862"/>
      <c r="K71" s="862"/>
      <c r="L71" s="862"/>
      <c r="M71" s="862"/>
      <c r="N71" s="862"/>
      <c r="O71" s="862"/>
      <c r="P71" s="863"/>
      <c r="Q71" s="864">
        <v>4758</v>
      </c>
      <c r="R71" s="819"/>
      <c r="S71" s="819"/>
      <c r="T71" s="819"/>
      <c r="U71" s="819"/>
      <c r="V71" s="819">
        <v>4702</v>
      </c>
      <c r="W71" s="819"/>
      <c r="X71" s="819"/>
      <c r="Y71" s="819"/>
      <c r="Z71" s="819"/>
      <c r="AA71" s="819">
        <v>56</v>
      </c>
      <c r="AB71" s="819"/>
      <c r="AC71" s="819"/>
      <c r="AD71" s="819"/>
      <c r="AE71" s="819"/>
      <c r="AF71" s="819">
        <v>56</v>
      </c>
      <c r="AG71" s="819"/>
      <c r="AH71" s="819"/>
      <c r="AI71" s="819"/>
      <c r="AJ71" s="819"/>
      <c r="AK71" s="819">
        <v>900</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533</v>
      </c>
      <c r="C72" s="862"/>
      <c r="D72" s="862"/>
      <c r="E72" s="862"/>
      <c r="F72" s="862"/>
      <c r="G72" s="862"/>
      <c r="H72" s="862"/>
      <c r="I72" s="862"/>
      <c r="J72" s="862"/>
      <c r="K72" s="862"/>
      <c r="L72" s="862"/>
      <c r="M72" s="862"/>
      <c r="N72" s="862"/>
      <c r="O72" s="862"/>
      <c r="P72" s="863"/>
      <c r="Q72" s="864">
        <v>1217894</v>
      </c>
      <c r="R72" s="819"/>
      <c r="S72" s="819"/>
      <c r="T72" s="819"/>
      <c r="U72" s="819"/>
      <c r="V72" s="819">
        <v>1171425</v>
      </c>
      <c r="W72" s="819"/>
      <c r="X72" s="819"/>
      <c r="Y72" s="819"/>
      <c r="Z72" s="819"/>
      <c r="AA72" s="819">
        <v>46469</v>
      </c>
      <c r="AB72" s="819"/>
      <c r="AC72" s="819"/>
      <c r="AD72" s="819"/>
      <c r="AE72" s="819"/>
      <c r="AF72" s="819">
        <v>46469</v>
      </c>
      <c r="AG72" s="819"/>
      <c r="AH72" s="819"/>
      <c r="AI72" s="819"/>
      <c r="AJ72" s="819"/>
      <c r="AK72" s="819">
        <v>12479</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72067</v>
      </c>
      <c r="AG88" s="830"/>
      <c r="AH88" s="830"/>
      <c r="AI88" s="830"/>
      <c r="AJ88" s="830"/>
      <c r="AK88" s="827"/>
      <c r="AL88" s="827"/>
      <c r="AM88" s="827"/>
      <c r="AN88" s="827"/>
      <c r="AO88" s="827"/>
      <c r="AP88" s="830">
        <v>40021</v>
      </c>
      <c r="AQ88" s="830"/>
      <c r="AR88" s="830"/>
      <c r="AS88" s="830"/>
      <c r="AT88" s="830"/>
      <c r="AU88" s="830">
        <v>1829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428</v>
      </c>
      <c r="CS102" s="838"/>
      <c r="CT102" s="838"/>
      <c r="CU102" s="838"/>
      <c r="CV102" s="881"/>
      <c r="CW102" s="880">
        <v>504</v>
      </c>
      <c r="CX102" s="838"/>
      <c r="CY102" s="838"/>
      <c r="CZ102" s="838"/>
      <c r="DA102" s="881"/>
      <c r="DB102" s="880">
        <v>5537</v>
      </c>
      <c r="DC102" s="838"/>
      <c r="DD102" s="838"/>
      <c r="DE102" s="838"/>
      <c r="DF102" s="881"/>
      <c r="DG102" s="880">
        <v>9752</v>
      </c>
      <c r="DH102" s="838"/>
      <c r="DI102" s="838"/>
      <c r="DJ102" s="838"/>
      <c r="DK102" s="881"/>
      <c r="DL102" s="880" t="s">
        <v>546</v>
      </c>
      <c r="DM102" s="838"/>
      <c r="DN102" s="838"/>
      <c r="DO102" s="838"/>
      <c r="DP102" s="881"/>
      <c r="DQ102" s="880" t="s">
        <v>546</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289</v>
      </c>
      <c r="AG109" s="883"/>
      <c r="AH109" s="883"/>
      <c r="AI109" s="883"/>
      <c r="AJ109" s="884"/>
      <c r="AK109" s="882" t="s">
        <v>288</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289</v>
      </c>
      <c r="BW109" s="883"/>
      <c r="BX109" s="883"/>
      <c r="BY109" s="883"/>
      <c r="BZ109" s="884"/>
      <c r="CA109" s="882" t="s">
        <v>288</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289</v>
      </c>
      <c r="DM109" s="883"/>
      <c r="DN109" s="883"/>
      <c r="DO109" s="883"/>
      <c r="DP109" s="884"/>
      <c r="DQ109" s="882" t="s">
        <v>288</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8588049</v>
      </c>
      <c r="AB110" s="890"/>
      <c r="AC110" s="890"/>
      <c r="AD110" s="890"/>
      <c r="AE110" s="891"/>
      <c r="AF110" s="892">
        <v>7769246</v>
      </c>
      <c r="AG110" s="890"/>
      <c r="AH110" s="890"/>
      <c r="AI110" s="890"/>
      <c r="AJ110" s="891"/>
      <c r="AK110" s="892">
        <v>5075429</v>
      </c>
      <c r="AL110" s="890"/>
      <c r="AM110" s="890"/>
      <c r="AN110" s="890"/>
      <c r="AO110" s="891"/>
      <c r="AP110" s="893">
        <v>3.6</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57416508</v>
      </c>
      <c r="BR110" s="927"/>
      <c r="BS110" s="927"/>
      <c r="BT110" s="927"/>
      <c r="BU110" s="927"/>
      <c r="BV110" s="927">
        <v>53042900</v>
      </c>
      <c r="BW110" s="927"/>
      <c r="BX110" s="927"/>
      <c r="BY110" s="927"/>
      <c r="BZ110" s="927"/>
      <c r="CA110" s="927">
        <v>53776237</v>
      </c>
      <c r="CB110" s="927"/>
      <c r="CC110" s="927"/>
      <c r="CD110" s="927"/>
      <c r="CE110" s="927"/>
      <c r="CF110" s="941">
        <v>37.9</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223</v>
      </c>
      <c r="DH110" s="927"/>
      <c r="DI110" s="927"/>
      <c r="DJ110" s="927"/>
      <c r="DK110" s="927"/>
      <c r="DL110" s="927" t="s">
        <v>223</v>
      </c>
      <c r="DM110" s="927"/>
      <c r="DN110" s="927"/>
      <c r="DO110" s="927"/>
      <c r="DP110" s="927"/>
      <c r="DQ110" s="927" t="s">
        <v>223</v>
      </c>
      <c r="DR110" s="927"/>
      <c r="DS110" s="927"/>
      <c r="DT110" s="927"/>
      <c r="DU110" s="927"/>
      <c r="DV110" s="928" t="s">
        <v>223</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223</v>
      </c>
      <c r="AB111" s="934"/>
      <c r="AC111" s="934"/>
      <c r="AD111" s="934"/>
      <c r="AE111" s="935"/>
      <c r="AF111" s="936" t="s">
        <v>223</v>
      </c>
      <c r="AG111" s="934"/>
      <c r="AH111" s="934"/>
      <c r="AI111" s="934"/>
      <c r="AJ111" s="935"/>
      <c r="AK111" s="936" t="s">
        <v>223</v>
      </c>
      <c r="AL111" s="934"/>
      <c r="AM111" s="934"/>
      <c r="AN111" s="934"/>
      <c r="AO111" s="935"/>
      <c r="AP111" s="937" t="s">
        <v>223</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24015261</v>
      </c>
      <c r="BR111" s="920"/>
      <c r="BS111" s="920"/>
      <c r="BT111" s="920"/>
      <c r="BU111" s="920"/>
      <c r="BV111" s="920">
        <v>22762765</v>
      </c>
      <c r="BW111" s="920"/>
      <c r="BX111" s="920"/>
      <c r="BY111" s="920"/>
      <c r="BZ111" s="920"/>
      <c r="CA111" s="920">
        <v>22481012</v>
      </c>
      <c r="CB111" s="920"/>
      <c r="CC111" s="920"/>
      <c r="CD111" s="920"/>
      <c r="CE111" s="920"/>
      <c r="CF111" s="914">
        <v>15.8</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223</v>
      </c>
      <c r="DH111" s="920"/>
      <c r="DI111" s="920"/>
      <c r="DJ111" s="920"/>
      <c r="DK111" s="920"/>
      <c r="DL111" s="920" t="s">
        <v>223</v>
      </c>
      <c r="DM111" s="920"/>
      <c r="DN111" s="920"/>
      <c r="DO111" s="920"/>
      <c r="DP111" s="920"/>
      <c r="DQ111" s="920" t="s">
        <v>223</v>
      </c>
      <c r="DR111" s="920"/>
      <c r="DS111" s="920"/>
      <c r="DT111" s="920"/>
      <c r="DU111" s="920"/>
      <c r="DV111" s="921" t="s">
        <v>223</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463733</v>
      </c>
      <c r="AB112" s="959"/>
      <c r="AC112" s="959"/>
      <c r="AD112" s="959"/>
      <c r="AE112" s="960"/>
      <c r="AF112" s="961">
        <v>507833</v>
      </c>
      <c r="AG112" s="959"/>
      <c r="AH112" s="959"/>
      <c r="AI112" s="959"/>
      <c r="AJ112" s="960"/>
      <c r="AK112" s="961">
        <v>549167</v>
      </c>
      <c r="AL112" s="959"/>
      <c r="AM112" s="959"/>
      <c r="AN112" s="959"/>
      <c r="AO112" s="960"/>
      <c r="AP112" s="962">
        <v>0.4</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1305611</v>
      </c>
      <c r="BR112" s="920"/>
      <c r="BS112" s="920"/>
      <c r="BT112" s="920"/>
      <c r="BU112" s="920"/>
      <c r="BV112" s="920">
        <v>1472345</v>
      </c>
      <c r="BW112" s="920"/>
      <c r="BX112" s="920"/>
      <c r="BY112" s="920"/>
      <c r="BZ112" s="920"/>
      <c r="CA112" s="920">
        <v>1316030</v>
      </c>
      <c r="CB112" s="920"/>
      <c r="CC112" s="920"/>
      <c r="CD112" s="920"/>
      <c r="CE112" s="920"/>
      <c r="CF112" s="914">
        <v>0.9</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223</v>
      </c>
      <c r="DH112" s="920"/>
      <c r="DI112" s="920"/>
      <c r="DJ112" s="920"/>
      <c r="DK112" s="920"/>
      <c r="DL112" s="920" t="s">
        <v>223</v>
      </c>
      <c r="DM112" s="920"/>
      <c r="DN112" s="920"/>
      <c r="DO112" s="920"/>
      <c r="DP112" s="920"/>
      <c r="DQ112" s="920" t="s">
        <v>223</v>
      </c>
      <c r="DR112" s="920"/>
      <c r="DS112" s="920"/>
      <c r="DT112" s="920"/>
      <c r="DU112" s="920"/>
      <c r="DV112" s="921" t="s">
        <v>223</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123233</v>
      </c>
      <c r="AB113" s="934"/>
      <c r="AC113" s="934"/>
      <c r="AD113" s="934"/>
      <c r="AE113" s="935"/>
      <c r="AF113" s="936">
        <v>123370</v>
      </c>
      <c r="AG113" s="934"/>
      <c r="AH113" s="934"/>
      <c r="AI113" s="934"/>
      <c r="AJ113" s="935"/>
      <c r="AK113" s="936">
        <v>157655</v>
      </c>
      <c r="AL113" s="934"/>
      <c r="AM113" s="934"/>
      <c r="AN113" s="934"/>
      <c r="AO113" s="935"/>
      <c r="AP113" s="937">
        <v>0.1</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1859081</v>
      </c>
      <c r="BR113" s="920"/>
      <c r="BS113" s="920"/>
      <c r="BT113" s="920"/>
      <c r="BU113" s="920"/>
      <c r="BV113" s="920">
        <v>1882625</v>
      </c>
      <c r="BW113" s="920"/>
      <c r="BX113" s="920"/>
      <c r="BY113" s="920"/>
      <c r="BZ113" s="920"/>
      <c r="CA113" s="920">
        <v>1828670</v>
      </c>
      <c r="CB113" s="920"/>
      <c r="CC113" s="920"/>
      <c r="CD113" s="920"/>
      <c r="CE113" s="920"/>
      <c r="CF113" s="914">
        <v>1.3</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223</v>
      </c>
      <c r="DH113" s="959"/>
      <c r="DI113" s="959"/>
      <c r="DJ113" s="959"/>
      <c r="DK113" s="960"/>
      <c r="DL113" s="961" t="s">
        <v>223</v>
      </c>
      <c r="DM113" s="959"/>
      <c r="DN113" s="959"/>
      <c r="DO113" s="959"/>
      <c r="DP113" s="960"/>
      <c r="DQ113" s="961" t="s">
        <v>223</v>
      </c>
      <c r="DR113" s="959"/>
      <c r="DS113" s="959"/>
      <c r="DT113" s="959"/>
      <c r="DU113" s="960"/>
      <c r="DV113" s="962" t="s">
        <v>223</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534497</v>
      </c>
      <c r="AB114" s="959"/>
      <c r="AC114" s="959"/>
      <c r="AD114" s="959"/>
      <c r="AE114" s="960"/>
      <c r="AF114" s="961">
        <v>422655</v>
      </c>
      <c r="AG114" s="959"/>
      <c r="AH114" s="959"/>
      <c r="AI114" s="959"/>
      <c r="AJ114" s="960"/>
      <c r="AK114" s="961">
        <v>335420</v>
      </c>
      <c r="AL114" s="959"/>
      <c r="AM114" s="959"/>
      <c r="AN114" s="959"/>
      <c r="AO114" s="960"/>
      <c r="AP114" s="962">
        <v>0.2</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40982438</v>
      </c>
      <c r="BR114" s="920"/>
      <c r="BS114" s="920"/>
      <c r="BT114" s="920"/>
      <c r="BU114" s="920"/>
      <c r="BV114" s="920">
        <v>38970125</v>
      </c>
      <c r="BW114" s="920"/>
      <c r="BX114" s="920"/>
      <c r="BY114" s="920"/>
      <c r="BZ114" s="920"/>
      <c r="CA114" s="920">
        <v>37780865</v>
      </c>
      <c r="CB114" s="920"/>
      <c r="CC114" s="920"/>
      <c r="CD114" s="920"/>
      <c r="CE114" s="920"/>
      <c r="CF114" s="914">
        <v>26.6</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223</v>
      </c>
      <c r="DH114" s="959"/>
      <c r="DI114" s="959"/>
      <c r="DJ114" s="959"/>
      <c r="DK114" s="960"/>
      <c r="DL114" s="961" t="s">
        <v>223</v>
      </c>
      <c r="DM114" s="959"/>
      <c r="DN114" s="959"/>
      <c r="DO114" s="959"/>
      <c r="DP114" s="960"/>
      <c r="DQ114" s="961" t="s">
        <v>223</v>
      </c>
      <c r="DR114" s="959"/>
      <c r="DS114" s="959"/>
      <c r="DT114" s="959"/>
      <c r="DU114" s="960"/>
      <c r="DV114" s="962" t="s">
        <v>223</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1124270</v>
      </c>
      <c r="AB115" s="934"/>
      <c r="AC115" s="934"/>
      <c r="AD115" s="934"/>
      <c r="AE115" s="935"/>
      <c r="AF115" s="936">
        <v>1736280</v>
      </c>
      <c r="AG115" s="934"/>
      <c r="AH115" s="934"/>
      <c r="AI115" s="934"/>
      <c r="AJ115" s="935"/>
      <c r="AK115" s="936">
        <v>1403370</v>
      </c>
      <c r="AL115" s="934"/>
      <c r="AM115" s="934"/>
      <c r="AN115" s="934"/>
      <c r="AO115" s="935"/>
      <c r="AP115" s="937">
        <v>1</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223</v>
      </c>
      <c r="BR115" s="920"/>
      <c r="BS115" s="920"/>
      <c r="BT115" s="920"/>
      <c r="BU115" s="920"/>
      <c r="BV115" s="920" t="s">
        <v>223</v>
      </c>
      <c r="BW115" s="920"/>
      <c r="BX115" s="920"/>
      <c r="BY115" s="920"/>
      <c r="BZ115" s="920"/>
      <c r="CA115" s="920" t="s">
        <v>223</v>
      </c>
      <c r="CB115" s="920"/>
      <c r="CC115" s="920"/>
      <c r="CD115" s="920"/>
      <c r="CE115" s="920"/>
      <c r="CF115" s="914" t="s">
        <v>223</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14585598</v>
      </c>
      <c r="DH115" s="959"/>
      <c r="DI115" s="959"/>
      <c r="DJ115" s="959"/>
      <c r="DK115" s="960"/>
      <c r="DL115" s="961">
        <v>13954044</v>
      </c>
      <c r="DM115" s="959"/>
      <c r="DN115" s="959"/>
      <c r="DO115" s="959"/>
      <c r="DP115" s="960"/>
      <c r="DQ115" s="961">
        <v>14693050</v>
      </c>
      <c r="DR115" s="959"/>
      <c r="DS115" s="959"/>
      <c r="DT115" s="959"/>
      <c r="DU115" s="960"/>
      <c r="DV115" s="962">
        <v>10.3</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223</v>
      </c>
      <c r="AB116" s="959"/>
      <c r="AC116" s="959"/>
      <c r="AD116" s="959"/>
      <c r="AE116" s="960"/>
      <c r="AF116" s="961" t="s">
        <v>223</v>
      </c>
      <c r="AG116" s="959"/>
      <c r="AH116" s="959"/>
      <c r="AI116" s="959"/>
      <c r="AJ116" s="960"/>
      <c r="AK116" s="961" t="s">
        <v>223</v>
      </c>
      <c r="AL116" s="959"/>
      <c r="AM116" s="959"/>
      <c r="AN116" s="959"/>
      <c r="AO116" s="960"/>
      <c r="AP116" s="962" t="s">
        <v>223</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223</v>
      </c>
      <c r="BR116" s="920"/>
      <c r="BS116" s="920"/>
      <c r="BT116" s="920"/>
      <c r="BU116" s="920"/>
      <c r="BV116" s="920" t="s">
        <v>223</v>
      </c>
      <c r="BW116" s="920"/>
      <c r="BX116" s="920"/>
      <c r="BY116" s="920"/>
      <c r="BZ116" s="920"/>
      <c r="CA116" s="920" t="s">
        <v>223</v>
      </c>
      <c r="CB116" s="920"/>
      <c r="CC116" s="920"/>
      <c r="CD116" s="920"/>
      <c r="CE116" s="920"/>
      <c r="CF116" s="914" t="s">
        <v>223</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1288545</v>
      </c>
      <c r="DH116" s="959"/>
      <c r="DI116" s="959"/>
      <c r="DJ116" s="959"/>
      <c r="DK116" s="960"/>
      <c r="DL116" s="961">
        <v>1454510</v>
      </c>
      <c r="DM116" s="959"/>
      <c r="DN116" s="959"/>
      <c r="DO116" s="959"/>
      <c r="DP116" s="960"/>
      <c r="DQ116" s="961">
        <v>1236475</v>
      </c>
      <c r="DR116" s="959"/>
      <c r="DS116" s="959"/>
      <c r="DT116" s="959"/>
      <c r="DU116" s="960"/>
      <c r="DV116" s="962">
        <v>0.9</v>
      </c>
      <c r="DW116" s="963"/>
      <c r="DX116" s="963"/>
      <c r="DY116" s="963"/>
      <c r="DZ116" s="964"/>
    </row>
    <row r="117" spans="1:130" s="197" customFormat="1" ht="26.25" customHeight="1">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10833782</v>
      </c>
      <c r="AB117" s="966"/>
      <c r="AC117" s="966"/>
      <c r="AD117" s="966"/>
      <c r="AE117" s="967"/>
      <c r="AF117" s="965">
        <v>10559384</v>
      </c>
      <c r="AG117" s="966"/>
      <c r="AH117" s="966"/>
      <c r="AI117" s="966"/>
      <c r="AJ117" s="967"/>
      <c r="AK117" s="965">
        <v>7521041</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223</v>
      </c>
      <c r="BR117" s="986"/>
      <c r="BS117" s="986"/>
      <c r="BT117" s="986"/>
      <c r="BU117" s="986"/>
      <c r="BV117" s="986" t="s">
        <v>223</v>
      </c>
      <c r="BW117" s="986"/>
      <c r="BX117" s="986"/>
      <c r="BY117" s="986"/>
      <c r="BZ117" s="986"/>
      <c r="CA117" s="986" t="s">
        <v>223</v>
      </c>
      <c r="CB117" s="986"/>
      <c r="CC117" s="986"/>
      <c r="CD117" s="986"/>
      <c r="CE117" s="986"/>
      <c r="CF117" s="914" t="s">
        <v>223</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223</v>
      </c>
      <c r="DH117" s="959"/>
      <c r="DI117" s="959"/>
      <c r="DJ117" s="959"/>
      <c r="DK117" s="960"/>
      <c r="DL117" s="961" t="s">
        <v>223</v>
      </c>
      <c r="DM117" s="959"/>
      <c r="DN117" s="959"/>
      <c r="DO117" s="959"/>
      <c r="DP117" s="960"/>
      <c r="DQ117" s="961" t="s">
        <v>223</v>
      </c>
      <c r="DR117" s="959"/>
      <c r="DS117" s="959"/>
      <c r="DT117" s="959"/>
      <c r="DU117" s="960"/>
      <c r="DV117" s="962" t="s">
        <v>223</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289</v>
      </c>
      <c r="AG118" s="883"/>
      <c r="AH118" s="883"/>
      <c r="AI118" s="883"/>
      <c r="AJ118" s="884"/>
      <c r="AK118" s="882" t="s">
        <v>288</v>
      </c>
      <c r="AL118" s="883"/>
      <c r="AM118" s="883"/>
      <c r="AN118" s="883"/>
      <c r="AO118" s="884"/>
      <c r="AP118" s="990" t="s">
        <v>402</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430</v>
      </c>
      <c r="BP118" s="994"/>
      <c r="BQ118" s="985">
        <v>125578899</v>
      </c>
      <c r="BR118" s="986"/>
      <c r="BS118" s="986"/>
      <c r="BT118" s="986"/>
      <c r="BU118" s="986"/>
      <c r="BV118" s="986">
        <v>118130760</v>
      </c>
      <c r="BW118" s="986"/>
      <c r="BX118" s="986"/>
      <c r="BY118" s="986"/>
      <c r="BZ118" s="986"/>
      <c r="CA118" s="986">
        <v>117182814</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223</v>
      </c>
      <c r="DH118" s="959"/>
      <c r="DI118" s="959"/>
      <c r="DJ118" s="959"/>
      <c r="DK118" s="960"/>
      <c r="DL118" s="961" t="s">
        <v>223</v>
      </c>
      <c r="DM118" s="959"/>
      <c r="DN118" s="959"/>
      <c r="DO118" s="959"/>
      <c r="DP118" s="960"/>
      <c r="DQ118" s="961" t="s">
        <v>223</v>
      </c>
      <c r="DR118" s="959"/>
      <c r="DS118" s="959"/>
      <c r="DT118" s="959"/>
      <c r="DU118" s="960"/>
      <c r="DV118" s="962" t="s">
        <v>223</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223</v>
      </c>
      <c r="AB119" s="890"/>
      <c r="AC119" s="890"/>
      <c r="AD119" s="890"/>
      <c r="AE119" s="891"/>
      <c r="AF119" s="892" t="s">
        <v>223</v>
      </c>
      <c r="AG119" s="890"/>
      <c r="AH119" s="890"/>
      <c r="AI119" s="890"/>
      <c r="AJ119" s="891"/>
      <c r="AK119" s="892" t="s">
        <v>223</v>
      </c>
      <c r="AL119" s="890"/>
      <c r="AM119" s="890"/>
      <c r="AN119" s="890"/>
      <c r="AO119" s="891"/>
      <c r="AP119" s="893" t="s">
        <v>223</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65531520</v>
      </c>
      <c r="BR119" s="927"/>
      <c r="BS119" s="927"/>
      <c r="BT119" s="927"/>
      <c r="BU119" s="927"/>
      <c r="BV119" s="927">
        <v>69493905</v>
      </c>
      <c r="BW119" s="927"/>
      <c r="BX119" s="927"/>
      <c r="BY119" s="927"/>
      <c r="BZ119" s="927"/>
      <c r="CA119" s="927">
        <v>68998367</v>
      </c>
      <c r="CB119" s="927"/>
      <c r="CC119" s="927"/>
      <c r="CD119" s="927"/>
      <c r="CE119" s="927"/>
      <c r="CF119" s="941">
        <v>48.6</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8141118</v>
      </c>
      <c r="DH119" s="998"/>
      <c r="DI119" s="998"/>
      <c r="DJ119" s="998"/>
      <c r="DK119" s="999"/>
      <c r="DL119" s="1000">
        <v>7354211</v>
      </c>
      <c r="DM119" s="998"/>
      <c r="DN119" s="998"/>
      <c r="DO119" s="998"/>
      <c r="DP119" s="999"/>
      <c r="DQ119" s="1000">
        <v>6551487</v>
      </c>
      <c r="DR119" s="998"/>
      <c r="DS119" s="998"/>
      <c r="DT119" s="998"/>
      <c r="DU119" s="999"/>
      <c r="DV119" s="1001">
        <v>4.5999999999999996</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223</v>
      </c>
      <c r="AB120" s="959"/>
      <c r="AC120" s="959"/>
      <c r="AD120" s="959"/>
      <c r="AE120" s="960"/>
      <c r="AF120" s="961" t="s">
        <v>223</v>
      </c>
      <c r="AG120" s="959"/>
      <c r="AH120" s="959"/>
      <c r="AI120" s="959"/>
      <c r="AJ120" s="960"/>
      <c r="AK120" s="961" t="s">
        <v>223</v>
      </c>
      <c r="AL120" s="959"/>
      <c r="AM120" s="959"/>
      <c r="AN120" s="959"/>
      <c r="AO120" s="960"/>
      <c r="AP120" s="962" t="s">
        <v>223</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4369591</v>
      </c>
      <c r="BR120" s="920"/>
      <c r="BS120" s="920"/>
      <c r="BT120" s="920"/>
      <c r="BU120" s="920"/>
      <c r="BV120" s="920">
        <v>4726271</v>
      </c>
      <c r="BW120" s="920"/>
      <c r="BX120" s="920"/>
      <c r="BY120" s="920"/>
      <c r="BZ120" s="920"/>
      <c r="CA120" s="920">
        <v>5536590</v>
      </c>
      <c r="CB120" s="920"/>
      <c r="CC120" s="920"/>
      <c r="CD120" s="920"/>
      <c r="CE120" s="920"/>
      <c r="CF120" s="914">
        <v>3.9</v>
      </c>
      <c r="CG120" s="915"/>
      <c r="CH120" s="915"/>
      <c r="CI120" s="915"/>
      <c r="CJ120" s="915"/>
      <c r="CK120" s="1013" t="s">
        <v>436</v>
      </c>
      <c r="CL120" s="1014"/>
      <c r="CM120" s="1014"/>
      <c r="CN120" s="1014"/>
      <c r="CO120" s="1015"/>
      <c r="CP120" s="1021"/>
      <c r="CQ120" s="1022"/>
      <c r="CR120" s="1022"/>
      <c r="CS120" s="1022"/>
      <c r="CT120" s="1022"/>
      <c r="CU120" s="1022"/>
      <c r="CV120" s="1022"/>
      <c r="CW120" s="1022"/>
      <c r="CX120" s="1022"/>
      <c r="CY120" s="1022"/>
      <c r="CZ120" s="1022"/>
      <c r="DA120" s="1022"/>
      <c r="DB120" s="1022"/>
      <c r="DC120" s="1022"/>
      <c r="DD120" s="1022"/>
      <c r="DE120" s="1022"/>
      <c r="DF120" s="1023"/>
      <c r="DG120" s="926"/>
      <c r="DH120" s="927"/>
      <c r="DI120" s="927"/>
      <c r="DJ120" s="927"/>
      <c r="DK120" s="927"/>
      <c r="DL120" s="927"/>
      <c r="DM120" s="927"/>
      <c r="DN120" s="927"/>
      <c r="DO120" s="927"/>
      <c r="DP120" s="927"/>
      <c r="DQ120" s="927"/>
      <c r="DR120" s="927"/>
      <c r="DS120" s="927"/>
      <c r="DT120" s="927"/>
      <c r="DU120" s="927"/>
      <c r="DV120" s="928"/>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223</v>
      </c>
      <c r="AB121" s="959"/>
      <c r="AC121" s="959"/>
      <c r="AD121" s="959"/>
      <c r="AE121" s="960"/>
      <c r="AF121" s="961" t="s">
        <v>223</v>
      </c>
      <c r="AG121" s="959"/>
      <c r="AH121" s="959"/>
      <c r="AI121" s="959"/>
      <c r="AJ121" s="960"/>
      <c r="AK121" s="961" t="s">
        <v>223</v>
      </c>
      <c r="AL121" s="959"/>
      <c r="AM121" s="959"/>
      <c r="AN121" s="959"/>
      <c r="AO121" s="960"/>
      <c r="AP121" s="962" t="s">
        <v>223</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173629389</v>
      </c>
      <c r="BR121" s="986"/>
      <c r="BS121" s="986"/>
      <c r="BT121" s="986"/>
      <c r="BU121" s="986"/>
      <c r="BV121" s="986">
        <v>162026328</v>
      </c>
      <c r="BW121" s="986"/>
      <c r="BX121" s="986"/>
      <c r="BY121" s="986"/>
      <c r="BZ121" s="986"/>
      <c r="CA121" s="986">
        <v>154711223</v>
      </c>
      <c r="CB121" s="986"/>
      <c r="CC121" s="986"/>
      <c r="CD121" s="986"/>
      <c r="CE121" s="986"/>
      <c r="CF121" s="1024">
        <v>108.9</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223</v>
      </c>
      <c r="AB122" s="959"/>
      <c r="AC122" s="959"/>
      <c r="AD122" s="959"/>
      <c r="AE122" s="960"/>
      <c r="AF122" s="961" t="s">
        <v>223</v>
      </c>
      <c r="AG122" s="959"/>
      <c r="AH122" s="959"/>
      <c r="AI122" s="959"/>
      <c r="AJ122" s="960"/>
      <c r="AK122" s="961" t="s">
        <v>223</v>
      </c>
      <c r="AL122" s="959"/>
      <c r="AM122" s="959"/>
      <c r="AN122" s="959"/>
      <c r="AO122" s="960"/>
      <c r="AP122" s="962" t="s">
        <v>223</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439</v>
      </c>
      <c r="BP122" s="994"/>
      <c r="BQ122" s="1034">
        <v>243530500</v>
      </c>
      <c r="BR122" s="1035"/>
      <c r="BS122" s="1035"/>
      <c r="BT122" s="1035"/>
      <c r="BU122" s="1035"/>
      <c r="BV122" s="1035">
        <v>236246504</v>
      </c>
      <c r="BW122" s="1035"/>
      <c r="BX122" s="1035"/>
      <c r="BY122" s="1035"/>
      <c r="BZ122" s="1035"/>
      <c r="CA122" s="1035">
        <v>229246180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132835</v>
      </c>
      <c r="AB123" s="959"/>
      <c r="AC123" s="959"/>
      <c r="AD123" s="959"/>
      <c r="AE123" s="960"/>
      <c r="AF123" s="961">
        <v>132835</v>
      </c>
      <c r="AG123" s="959"/>
      <c r="AH123" s="959"/>
      <c r="AI123" s="959"/>
      <c r="AJ123" s="960"/>
      <c r="AK123" s="961">
        <v>137035</v>
      </c>
      <c r="AL123" s="959"/>
      <c r="AM123" s="959"/>
      <c r="AN123" s="959"/>
      <c r="AO123" s="960"/>
      <c r="AP123" s="962">
        <v>0.1</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223</v>
      </c>
      <c r="BR123" s="1027"/>
      <c r="BS123" s="1027"/>
      <c r="BT123" s="1027"/>
      <c r="BU123" s="1027"/>
      <c r="BV123" s="1027" t="s">
        <v>223</v>
      </c>
      <c r="BW123" s="1027"/>
      <c r="BX123" s="1027"/>
      <c r="BY123" s="1027"/>
      <c r="BZ123" s="1027"/>
      <c r="CA123" s="1027" t="s">
        <v>223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223</v>
      </c>
      <c r="AB124" s="959"/>
      <c r="AC124" s="959"/>
      <c r="AD124" s="959"/>
      <c r="AE124" s="960"/>
      <c r="AF124" s="961" t="s">
        <v>223</v>
      </c>
      <c r="AG124" s="959"/>
      <c r="AH124" s="959"/>
      <c r="AI124" s="959"/>
      <c r="AJ124" s="960"/>
      <c r="AK124" s="961" t="s">
        <v>223</v>
      </c>
      <c r="AL124" s="959"/>
      <c r="AM124" s="959"/>
      <c r="AN124" s="959"/>
      <c r="AO124" s="960"/>
      <c r="AP124" s="962" t="s">
        <v>223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c r="CQ124" s="1008"/>
      <c r="CR124" s="1008"/>
      <c r="CS124" s="1008"/>
      <c r="CT124" s="1008"/>
      <c r="CU124" s="1008"/>
      <c r="CV124" s="1008"/>
      <c r="CW124" s="1008"/>
      <c r="CX124" s="1008"/>
      <c r="CY124" s="1008"/>
      <c r="CZ124" s="1008"/>
      <c r="DA124" s="1008"/>
      <c r="DB124" s="1008"/>
      <c r="DC124" s="1008"/>
      <c r="DD124" s="1008"/>
      <c r="DE124" s="1008"/>
      <c r="DF124" s="1009"/>
      <c r="DG124" s="997"/>
      <c r="DH124" s="998"/>
      <c r="DI124" s="998"/>
      <c r="DJ124" s="998"/>
      <c r="DK124" s="999"/>
      <c r="DL124" s="1000"/>
      <c r="DM124" s="998"/>
      <c r="DN124" s="998"/>
      <c r="DO124" s="998"/>
      <c r="DP124" s="999"/>
      <c r="DQ124" s="1000"/>
      <c r="DR124" s="998"/>
      <c r="DS124" s="998"/>
      <c r="DT124" s="998"/>
      <c r="DU124" s="999"/>
      <c r="DV124" s="1001"/>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223</v>
      </c>
      <c r="AB125" s="959"/>
      <c r="AC125" s="959"/>
      <c r="AD125" s="959"/>
      <c r="AE125" s="960"/>
      <c r="AF125" s="961" t="s">
        <v>223</v>
      </c>
      <c r="AG125" s="959"/>
      <c r="AH125" s="959"/>
      <c r="AI125" s="959"/>
      <c r="AJ125" s="960"/>
      <c r="AK125" s="961" t="s">
        <v>223</v>
      </c>
      <c r="AL125" s="959"/>
      <c r="AM125" s="959"/>
      <c r="AN125" s="959"/>
      <c r="AO125" s="960"/>
      <c r="AP125" s="962" t="s">
        <v>223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223</v>
      </c>
      <c r="DH125" s="927"/>
      <c r="DI125" s="927"/>
      <c r="DJ125" s="927"/>
      <c r="DK125" s="927"/>
      <c r="DL125" s="927" t="s">
        <v>223</v>
      </c>
      <c r="DM125" s="927"/>
      <c r="DN125" s="927"/>
      <c r="DO125" s="927"/>
      <c r="DP125" s="927"/>
      <c r="DQ125" s="927" t="s">
        <v>223</v>
      </c>
      <c r="DR125" s="927"/>
      <c r="DS125" s="927"/>
      <c r="DT125" s="927"/>
      <c r="DU125" s="927"/>
      <c r="DV125" s="928" t="s">
        <v>223</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972384</v>
      </c>
      <c r="AB126" s="959"/>
      <c r="AC126" s="959"/>
      <c r="AD126" s="959"/>
      <c r="AE126" s="960"/>
      <c r="AF126" s="961">
        <v>1585253</v>
      </c>
      <c r="AG126" s="959"/>
      <c r="AH126" s="959"/>
      <c r="AI126" s="959"/>
      <c r="AJ126" s="960"/>
      <c r="AK126" s="961">
        <v>1247514</v>
      </c>
      <c r="AL126" s="959"/>
      <c r="AM126" s="959"/>
      <c r="AN126" s="959"/>
      <c r="AO126" s="960"/>
      <c r="AP126" s="962">
        <v>0.9</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223</v>
      </c>
      <c r="DH126" s="920"/>
      <c r="DI126" s="920"/>
      <c r="DJ126" s="920"/>
      <c r="DK126" s="920"/>
      <c r="DL126" s="920" t="s">
        <v>223</v>
      </c>
      <c r="DM126" s="920"/>
      <c r="DN126" s="920"/>
      <c r="DO126" s="920"/>
      <c r="DP126" s="920"/>
      <c r="DQ126" s="920" t="s">
        <v>223</v>
      </c>
      <c r="DR126" s="920"/>
      <c r="DS126" s="920"/>
      <c r="DT126" s="920"/>
      <c r="DU126" s="920"/>
      <c r="DV126" s="921" t="s">
        <v>223</v>
      </c>
      <c r="DW126" s="921"/>
      <c r="DX126" s="921"/>
      <c r="DY126" s="921"/>
      <c r="DZ126" s="922"/>
    </row>
    <row r="127" spans="1:130" s="197" customFormat="1" ht="26.25" customHeight="1" thickBot="1">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19051</v>
      </c>
      <c r="AB127" s="959"/>
      <c r="AC127" s="959"/>
      <c r="AD127" s="959"/>
      <c r="AE127" s="960"/>
      <c r="AF127" s="961">
        <v>18192</v>
      </c>
      <c r="AG127" s="959"/>
      <c r="AH127" s="959"/>
      <c r="AI127" s="959"/>
      <c r="AJ127" s="960"/>
      <c r="AK127" s="961">
        <v>18821</v>
      </c>
      <c r="AL127" s="959"/>
      <c r="AM127" s="959"/>
      <c r="AN127" s="959"/>
      <c r="AO127" s="960"/>
      <c r="AP127" s="962">
        <v>0</v>
      </c>
      <c r="AQ127" s="963"/>
      <c r="AR127" s="963"/>
      <c r="AS127" s="963"/>
      <c r="AT127" s="964"/>
      <c r="AU127" s="233"/>
      <c r="AV127" s="233"/>
      <c r="AW127" s="233"/>
      <c r="AX127" s="886" t="s">
        <v>449</v>
      </c>
      <c r="AY127" s="887"/>
      <c r="AZ127" s="887"/>
      <c r="BA127" s="887"/>
      <c r="BB127" s="887"/>
      <c r="BC127" s="887"/>
      <c r="BD127" s="887"/>
      <c r="BE127" s="888"/>
      <c r="BF127" s="1041" t="s">
        <v>223</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223</v>
      </c>
      <c r="DH127" s="1048"/>
      <c r="DI127" s="1048"/>
      <c r="DJ127" s="1048"/>
      <c r="DK127" s="1048"/>
      <c r="DL127" s="1048" t="s">
        <v>223</v>
      </c>
      <c r="DM127" s="1048"/>
      <c r="DN127" s="1048"/>
      <c r="DO127" s="1048"/>
      <c r="DP127" s="1048"/>
      <c r="DQ127" s="1048" t="s">
        <v>223</v>
      </c>
      <c r="DR127" s="1048"/>
      <c r="DS127" s="1048"/>
      <c r="DT127" s="1048"/>
      <c r="DU127" s="1048"/>
      <c r="DV127" s="1049" t="s">
        <v>223</v>
      </c>
      <c r="DW127" s="1049"/>
      <c r="DX127" s="1049"/>
      <c r="DY127" s="1049"/>
      <c r="DZ127" s="1050"/>
    </row>
    <row r="128" spans="1:130" s="197" customFormat="1" ht="26.25" customHeight="1">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t="s">
        <v>223</v>
      </c>
      <c r="AB128" s="1090"/>
      <c r="AC128" s="1090"/>
      <c r="AD128" s="1090"/>
      <c r="AE128" s="1091"/>
      <c r="AF128" s="1092" t="s">
        <v>223</v>
      </c>
      <c r="AG128" s="1090"/>
      <c r="AH128" s="1090"/>
      <c r="AI128" s="1090"/>
      <c r="AJ128" s="1091"/>
      <c r="AK128" s="1092" t="s">
        <v>223</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223</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149649947</v>
      </c>
      <c r="AB129" s="959"/>
      <c r="AC129" s="959"/>
      <c r="AD129" s="959"/>
      <c r="AE129" s="960"/>
      <c r="AF129" s="961">
        <v>150033218</v>
      </c>
      <c r="AG129" s="959"/>
      <c r="AH129" s="959"/>
      <c r="AI129" s="959"/>
      <c r="AJ129" s="960"/>
      <c r="AK129" s="961">
        <v>154558119</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12449430</v>
      </c>
      <c r="AB130" s="959"/>
      <c r="AC130" s="959"/>
      <c r="AD130" s="959"/>
      <c r="AE130" s="960"/>
      <c r="AF130" s="961">
        <v>12698605</v>
      </c>
      <c r="AG130" s="959"/>
      <c r="AH130" s="959"/>
      <c r="AI130" s="959"/>
      <c r="AJ130" s="960"/>
      <c r="AK130" s="961">
        <v>12551080</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t="s">
        <v>223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137200517</v>
      </c>
      <c r="AB131" s="998"/>
      <c r="AC131" s="998"/>
      <c r="AD131" s="998"/>
      <c r="AE131" s="999"/>
      <c r="AF131" s="1000">
        <v>137334613</v>
      </c>
      <c r="AG131" s="998"/>
      <c r="AH131" s="998"/>
      <c r="AI131" s="998"/>
      <c r="AJ131" s="999"/>
      <c r="AK131" s="1000">
        <v>142007039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-1.1775815679999999</v>
      </c>
      <c r="AB132" s="1104"/>
      <c r="AC132" s="1104"/>
      <c r="AD132" s="1104"/>
      <c r="AE132" s="1105"/>
      <c r="AF132" s="1106">
        <v>-1.55767068</v>
      </c>
      <c r="AG132" s="1104"/>
      <c r="AH132" s="1104"/>
      <c r="AI132" s="1104"/>
      <c r="AJ132" s="1105"/>
      <c r="AK132" s="1106">
        <v>-3.5421054019999998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-0.4</v>
      </c>
      <c r="AB133" s="1111"/>
      <c r="AC133" s="1111"/>
      <c r="AD133" s="1111"/>
      <c r="AE133" s="1112"/>
      <c r="AF133" s="1110">
        <v>-1</v>
      </c>
      <c r="AG133" s="1111"/>
      <c r="AH133" s="1111"/>
      <c r="AI133" s="1111"/>
      <c r="AJ133" s="1112"/>
      <c r="AK133" s="1110">
        <v>-2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19" t="s">
        <v>470</v>
      </c>
      <c r="H9" s="1120"/>
      <c r="I9" s="1120"/>
      <c r="J9" s="1121"/>
      <c r="K9" s="263">
        <v>42692947</v>
      </c>
      <c r="L9" s="264">
        <v>59739</v>
      </c>
      <c r="M9" s="265">
        <v>65343</v>
      </c>
      <c r="N9" s="266">
        <v>-8.6</v>
      </c>
    </row>
    <row r="10" spans="1:16">
      <c r="A10" s="248"/>
      <c r="B10" s="244"/>
      <c r="C10" s="244"/>
      <c r="D10" s="244"/>
      <c r="E10" s="244"/>
      <c r="F10" s="244"/>
      <c r="G10" s="1119" t="s">
        <v>471</v>
      </c>
      <c r="H10" s="1120"/>
      <c r="I10" s="1120"/>
      <c r="J10" s="1121"/>
      <c r="K10" s="267">
        <v>625978</v>
      </c>
      <c r="L10" s="268">
        <v>876</v>
      </c>
      <c r="M10" s="269">
        <v>987</v>
      </c>
      <c r="N10" s="270">
        <v>-11.2</v>
      </c>
    </row>
    <row r="11" spans="1:16" ht="13.5" customHeight="1">
      <c r="A11" s="248"/>
      <c r="B11" s="244"/>
      <c r="C11" s="244"/>
      <c r="D11" s="244"/>
      <c r="E11" s="244"/>
      <c r="F11" s="244"/>
      <c r="G11" s="1119" t="s">
        <v>472</v>
      </c>
      <c r="H11" s="1120"/>
      <c r="I11" s="1120"/>
      <c r="J11" s="1121"/>
      <c r="K11" s="267">
        <v>514753</v>
      </c>
      <c r="L11" s="268">
        <v>720</v>
      </c>
      <c r="M11" s="269">
        <v>884</v>
      </c>
      <c r="N11" s="270">
        <v>-18.600000000000001</v>
      </c>
    </row>
    <row r="12" spans="1:16" ht="13.5" customHeight="1">
      <c r="A12" s="248"/>
      <c r="B12" s="244"/>
      <c r="C12" s="244"/>
      <c r="D12" s="244"/>
      <c r="E12" s="244"/>
      <c r="F12" s="244"/>
      <c r="G12" s="1119" t="s">
        <v>473</v>
      </c>
      <c r="H12" s="1120"/>
      <c r="I12" s="1120"/>
      <c r="J12" s="1121"/>
      <c r="K12" s="267" t="s">
        <v>474</v>
      </c>
      <c r="L12" s="268" t="s">
        <v>474</v>
      </c>
      <c r="M12" s="269" t="s">
        <v>474</v>
      </c>
      <c r="N12" s="270" t="s">
        <v>474</v>
      </c>
    </row>
    <row r="13" spans="1:16" ht="13.5" customHeight="1">
      <c r="A13" s="248"/>
      <c r="B13" s="244"/>
      <c r="C13" s="244"/>
      <c r="D13" s="244"/>
      <c r="E13" s="244"/>
      <c r="F13" s="244"/>
      <c r="G13" s="1119" t="s">
        <v>475</v>
      </c>
      <c r="H13" s="1120"/>
      <c r="I13" s="1120"/>
      <c r="J13" s="1121"/>
      <c r="K13" s="267" t="s">
        <v>474</v>
      </c>
      <c r="L13" s="268" t="s">
        <v>474</v>
      </c>
      <c r="M13" s="269" t="s">
        <v>474</v>
      </c>
      <c r="N13" s="270" t="s">
        <v>474</v>
      </c>
    </row>
    <row r="14" spans="1:16" ht="13.5" customHeight="1">
      <c r="A14" s="248"/>
      <c r="B14" s="244"/>
      <c r="C14" s="244"/>
      <c r="D14" s="244"/>
      <c r="E14" s="244"/>
      <c r="F14" s="244"/>
      <c r="G14" s="1119" t="s">
        <v>476</v>
      </c>
      <c r="H14" s="1120"/>
      <c r="I14" s="1120"/>
      <c r="J14" s="1121"/>
      <c r="K14" s="267">
        <v>1818360</v>
      </c>
      <c r="L14" s="268">
        <v>2544</v>
      </c>
      <c r="M14" s="269">
        <v>2372</v>
      </c>
      <c r="N14" s="270">
        <v>7.3</v>
      </c>
    </row>
    <row r="15" spans="1:16" ht="13.5" customHeight="1">
      <c r="A15" s="248"/>
      <c r="B15" s="244"/>
      <c r="C15" s="244"/>
      <c r="D15" s="244"/>
      <c r="E15" s="244"/>
      <c r="F15" s="244"/>
      <c r="G15" s="1119" t="s">
        <v>477</v>
      </c>
      <c r="H15" s="1120"/>
      <c r="I15" s="1120"/>
      <c r="J15" s="1121"/>
      <c r="K15" s="267">
        <v>736980</v>
      </c>
      <c r="L15" s="268">
        <v>1031</v>
      </c>
      <c r="M15" s="269">
        <v>1383</v>
      </c>
      <c r="N15" s="270">
        <v>-25.5</v>
      </c>
    </row>
    <row r="16" spans="1:16">
      <c r="A16" s="248"/>
      <c r="B16" s="244"/>
      <c r="C16" s="244"/>
      <c r="D16" s="244"/>
      <c r="E16" s="244"/>
      <c r="F16" s="244"/>
      <c r="G16" s="1122" t="s">
        <v>478</v>
      </c>
      <c r="H16" s="1123"/>
      <c r="I16" s="1123"/>
      <c r="J16" s="1124"/>
      <c r="K16" s="268">
        <v>-3470306</v>
      </c>
      <c r="L16" s="268">
        <v>-4856</v>
      </c>
      <c r="M16" s="269">
        <v>-5771</v>
      </c>
      <c r="N16" s="270">
        <v>-15.9</v>
      </c>
    </row>
    <row r="17" spans="1:16">
      <c r="A17" s="248"/>
      <c r="B17" s="244"/>
      <c r="C17" s="244"/>
      <c r="D17" s="244"/>
      <c r="E17" s="244"/>
      <c r="F17" s="244"/>
      <c r="G17" s="1122" t="s">
        <v>172</v>
      </c>
      <c r="H17" s="1123"/>
      <c r="I17" s="1123"/>
      <c r="J17" s="1124"/>
      <c r="K17" s="268">
        <v>42918712</v>
      </c>
      <c r="L17" s="268">
        <v>60055</v>
      </c>
      <c r="M17" s="269">
        <v>65198</v>
      </c>
      <c r="N17" s="270">
        <v>-7.9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4" t="s">
        <v>483</v>
      </c>
      <c r="H21" s="1115"/>
      <c r="I21" s="1115"/>
      <c r="J21" s="1116"/>
      <c r="K21" s="280">
        <v>5.94</v>
      </c>
      <c r="L21" s="281">
        <v>6.34</v>
      </c>
      <c r="M21" s="282">
        <v>-0.4</v>
      </c>
      <c r="N21" s="249"/>
      <c r="O21" s="283"/>
      <c r="P21" s="279"/>
    </row>
    <row r="22" spans="1:16" s="284" customFormat="1">
      <c r="A22" s="279"/>
      <c r="B22" s="249"/>
      <c r="C22" s="249"/>
      <c r="D22" s="249"/>
      <c r="E22" s="249"/>
      <c r="F22" s="249"/>
      <c r="G22" s="1114" t="s">
        <v>484</v>
      </c>
      <c r="H22" s="1115"/>
      <c r="I22" s="1115"/>
      <c r="J22" s="1116"/>
      <c r="K22" s="285">
        <v>99.2</v>
      </c>
      <c r="L22" s="286">
        <v>98.3</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30" t="s">
        <v>487</v>
      </c>
      <c r="H32" s="1131"/>
      <c r="I32" s="1131"/>
      <c r="J32" s="1132"/>
      <c r="K32" s="294">
        <v>5075429</v>
      </c>
      <c r="L32" s="294">
        <v>7102</v>
      </c>
      <c r="M32" s="295">
        <v>8937</v>
      </c>
      <c r="N32" s="296">
        <v>-20.5</v>
      </c>
    </row>
    <row r="33" spans="1:16" ht="13.5" customHeight="1">
      <c r="A33" s="248"/>
      <c r="B33" s="244"/>
      <c r="C33" s="244"/>
      <c r="D33" s="244"/>
      <c r="E33" s="244"/>
      <c r="F33" s="244"/>
      <c r="G33" s="1130" t="s">
        <v>488</v>
      </c>
      <c r="H33" s="1131"/>
      <c r="I33" s="1131"/>
      <c r="J33" s="1132"/>
      <c r="K33" s="294" t="s">
        <v>474</v>
      </c>
      <c r="L33" s="294" t="s">
        <v>474</v>
      </c>
      <c r="M33" s="295">
        <v>4</v>
      </c>
      <c r="N33" s="296" t="s">
        <v>474</v>
      </c>
    </row>
    <row r="34" spans="1:16" ht="27" customHeight="1">
      <c r="A34" s="248"/>
      <c r="B34" s="244"/>
      <c r="C34" s="244"/>
      <c r="D34" s="244"/>
      <c r="E34" s="244"/>
      <c r="F34" s="244"/>
      <c r="G34" s="1130" t="s">
        <v>489</v>
      </c>
      <c r="H34" s="1131"/>
      <c r="I34" s="1131"/>
      <c r="J34" s="1132"/>
      <c r="K34" s="294">
        <v>549167</v>
      </c>
      <c r="L34" s="294">
        <v>768</v>
      </c>
      <c r="M34" s="295">
        <v>362</v>
      </c>
      <c r="N34" s="296">
        <v>112.2</v>
      </c>
    </row>
    <row r="35" spans="1:16" ht="27" customHeight="1">
      <c r="A35" s="248"/>
      <c r="B35" s="244"/>
      <c r="C35" s="244"/>
      <c r="D35" s="244"/>
      <c r="E35" s="244"/>
      <c r="F35" s="244"/>
      <c r="G35" s="1130" t="s">
        <v>490</v>
      </c>
      <c r="H35" s="1131"/>
      <c r="I35" s="1131"/>
      <c r="J35" s="1132"/>
      <c r="K35" s="294">
        <v>157655</v>
      </c>
      <c r="L35" s="294">
        <v>221</v>
      </c>
      <c r="M35" s="295">
        <v>37</v>
      </c>
      <c r="N35" s="296">
        <v>497.3</v>
      </c>
    </row>
    <row r="36" spans="1:16" ht="27" customHeight="1">
      <c r="A36" s="248"/>
      <c r="B36" s="244"/>
      <c r="C36" s="244"/>
      <c r="D36" s="244"/>
      <c r="E36" s="244"/>
      <c r="F36" s="244"/>
      <c r="G36" s="1130" t="s">
        <v>491</v>
      </c>
      <c r="H36" s="1131"/>
      <c r="I36" s="1131"/>
      <c r="J36" s="1132"/>
      <c r="K36" s="294">
        <v>335420</v>
      </c>
      <c r="L36" s="294">
        <v>469</v>
      </c>
      <c r="M36" s="295">
        <v>606</v>
      </c>
      <c r="N36" s="296">
        <v>-22.6</v>
      </c>
    </row>
    <row r="37" spans="1:16" ht="13.5" customHeight="1">
      <c r="A37" s="248"/>
      <c r="B37" s="244"/>
      <c r="C37" s="244"/>
      <c r="D37" s="244"/>
      <c r="E37" s="244"/>
      <c r="F37" s="244"/>
      <c r="G37" s="1130" t="s">
        <v>492</v>
      </c>
      <c r="H37" s="1131"/>
      <c r="I37" s="1131"/>
      <c r="J37" s="1132"/>
      <c r="K37" s="294">
        <v>1403370</v>
      </c>
      <c r="L37" s="294">
        <v>1964</v>
      </c>
      <c r="M37" s="295">
        <v>3177</v>
      </c>
      <c r="N37" s="296">
        <v>-38.200000000000003</v>
      </c>
    </row>
    <row r="38" spans="1:16" ht="27" customHeight="1">
      <c r="A38" s="248"/>
      <c r="B38" s="244"/>
      <c r="C38" s="244"/>
      <c r="D38" s="244"/>
      <c r="E38" s="244"/>
      <c r="F38" s="244"/>
      <c r="G38" s="1133" t="s">
        <v>493</v>
      </c>
      <c r="H38" s="1134"/>
      <c r="I38" s="1134"/>
      <c r="J38" s="1135"/>
      <c r="K38" s="297" t="s">
        <v>474</v>
      </c>
      <c r="L38" s="297" t="s">
        <v>474</v>
      </c>
      <c r="M38" s="298" t="s">
        <v>474</v>
      </c>
      <c r="N38" s="299" t="s">
        <v>474</v>
      </c>
      <c r="O38" s="293"/>
    </row>
    <row r="39" spans="1:16">
      <c r="A39" s="248"/>
      <c r="B39" s="244"/>
      <c r="C39" s="244"/>
      <c r="D39" s="244"/>
      <c r="E39" s="244"/>
      <c r="F39" s="244"/>
      <c r="G39" s="1133" t="s">
        <v>494</v>
      </c>
      <c r="H39" s="1134"/>
      <c r="I39" s="1134"/>
      <c r="J39" s="1135"/>
      <c r="K39" s="300" t="s">
        <v>474</v>
      </c>
      <c r="L39" s="300" t="s">
        <v>474</v>
      </c>
      <c r="M39" s="301">
        <v>-15</v>
      </c>
      <c r="N39" s="302" t="s">
        <v>474</v>
      </c>
      <c r="O39" s="293"/>
    </row>
    <row r="40" spans="1:16" ht="27" customHeight="1">
      <c r="A40" s="248"/>
      <c r="B40" s="244"/>
      <c r="C40" s="244"/>
      <c r="D40" s="244"/>
      <c r="E40" s="244"/>
      <c r="F40" s="244"/>
      <c r="G40" s="1130" t="s">
        <v>495</v>
      </c>
      <c r="H40" s="1131"/>
      <c r="I40" s="1131"/>
      <c r="J40" s="1132"/>
      <c r="K40" s="300" t="s">
        <v>474</v>
      </c>
      <c r="L40" s="300" t="s">
        <v>474</v>
      </c>
      <c r="M40" s="301" t="s">
        <v>474</v>
      </c>
      <c r="N40" s="302" t="s">
        <v>474</v>
      </c>
      <c r="O40" s="293"/>
    </row>
    <row r="41" spans="1:16">
      <c r="A41" s="248"/>
      <c r="B41" s="244"/>
      <c r="C41" s="244"/>
      <c r="D41" s="244"/>
      <c r="E41" s="244"/>
      <c r="F41" s="244"/>
      <c r="G41" s="1136" t="s">
        <v>283</v>
      </c>
      <c r="H41" s="1137"/>
      <c r="I41" s="1137"/>
      <c r="J41" s="1138"/>
      <c r="K41" s="294">
        <v>7521041</v>
      </c>
      <c r="L41" s="300">
        <v>10524</v>
      </c>
      <c r="M41" s="301">
        <v>13108</v>
      </c>
      <c r="N41" s="302">
        <v>-19.7</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465</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28698785</v>
      </c>
      <c r="J51" s="320">
        <v>41313</v>
      </c>
      <c r="K51" s="321">
        <v>-30.1</v>
      </c>
      <c r="L51" s="322">
        <v>41485</v>
      </c>
      <c r="M51" s="323">
        <v>-25.4</v>
      </c>
      <c r="N51" s="324">
        <v>-4.7</v>
      </c>
    </row>
    <row r="52" spans="1:14">
      <c r="A52" s="248"/>
      <c r="B52" s="244"/>
      <c r="C52" s="244"/>
      <c r="D52" s="244"/>
      <c r="E52" s="244"/>
      <c r="F52" s="244"/>
      <c r="G52" s="325"/>
      <c r="H52" s="326" t="s">
        <v>506</v>
      </c>
      <c r="I52" s="327">
        <v>16386993</v>
      </c>
      <c r="J52" s="328">
        <v>23590</v>
      </c>
      <c r="K52" s="329">
        <v>-36.1</v>
      </c>
      <c r="L52" s="330">
        <v>28975</v>
      </c>
      <c r="M52" s="331">
        <v>-23.2</v>
      </c>
      <c r="N52" s="332">
        <v>-12.9</v>
      </c>
    </row>
    <row r="53" spans="1:14">
      <c r="A53" s="248"/>
      <c r="B53" s="244"/>
      <c r="C53" s="244"/>
      <c r="D53" s="244"/>
      <c r="E53" s="244"/>
      <c r="F53" s="244"/>
      <c r="G53" s="310" t="s">
        <v>507</v>
      </c>
      <c r="H53" s="311"/>
      <c r="I53" s="319">
        <v>23298961</v>
      </c>
      <c r="J53" s="320">
        <v>33503</v>
      </c>
      <c r="K53" s="321">
        <v>-18.899999999999999</v>
      </c>
      <c r="L53" s="322">
        <v>39651</v>
      </c>
      <c r="M53" s="323">
        <v>-4.4000000000000004</v>
      </c>
      <c r="N53" s="324">
        <v>-14.5</v>
      </c>
    </row>
    <row r="54" spans="1:14">
      <c r="A54" s="248"/>
      <c r="B54" s="244"/>
      <c r="C54" s="244"/>
      <c r="D54" s="244"/>
      <c r="E54" s="244"/>
      <c r="F54" s="244"/>
      <c r="G54" s="325"/>
      <c r="H54" s="326" t="s">
        <v>506</v>
      </c>
      <c r="I54" s="327">
        <v>11968994</v>
      </c>
      <c r="J54" s="328">
        <v>17211</v>
      </c>
      <c r="K54" s="329">
        <v>-27</v>
      </c>
      <c r="L54" s="330">
        <v>28525</v>
      </c>
      <c r="M54" s="331">
        <v>-1.6</v>
      </c>
      <c r="N54" s="332">
        <v>-25.4</v>
      </c>
    </row>
    <row r="55" spans="1:14">
      <c r="A55" s="248"/>
      <c r="B55" s="244"/>
      <c r="C55" s="244"/>
      <c r="D55" s="244"/>
      <c r="E55" s="244"/>
      <c r="F55" s="244"/>
      <c r="G55" s="310" t="s">
        <v>508</v>
      </c>
      <c r="H55" s="311"/>
      <c r="I55" s="319">
        <v>23978101</v>
      </c>
      <c r="J55" s="320">
        <v>33791</v>
      </c>
      <c r="K55" s="321">
        <v>0.9</v>
      </c>
      <c r="L55" s="322">
        <v>37665</v>
      </c>
      <c r="M55" s="323">
        <v>-5</v>
      </c>
      <c r="N55" s="324">
        <v>5.9</v>
      </c>
    </row>
    <row r="56" spans="1:14">
      <c r="A56" s="248"/>
      <c r="B56" s="244"/>
      <c r="C56" s="244"/>
      <c r="D56" s="244"/>
      <c r="E56" s="244"/>
      <c r="F56" s="244"/>
      <c r="G56" s="325"/>
      <c r="H56" s="326" t="s">
        <v>506</v>
      </c>
      <c r="I56" s="327">
        <v>14689196</v>
      </c>
      <c r="J56" s="328">
        <v>20700</v>
      </c>
      <c r="K56" s="329">
        <v>20.3</v>
      </c>
      <c r="L56" s="330">
        <v>25730</v>
      </c>
      <c r="M56" s="331">
        <v>-9.8000000000000007</v>
      </c>
      <c r="N56" s="332">
        <v>30.1</v>
      </c>
    </row>
    <row r="57" spans="1:14">
      <c r="A57" s="248"/>
      <c r="B57" s="244"/>
      <c r="C57" s="244"/>
      <c r="D57" s="244"/>
      <c r="E57" s="244"/>
      <c r="F57" s="244"/>
      <c r="G57" s="310" t="s">
        <v>509</v>
      </c>
      <c r="H57" s="311"/>
      <c r="I57" s="319">
        <v>23957384</v>
      </c>
      <c r="J57" s="320">
        <v>33685</v>
      </c>
      <c r="K57" s="321">
        <v>-0.3</v>
      </c>
      <c r="L57" s="322">
        <v>36861</v>
      </c>
      <c r="M57" s="323">
        <v>-2.1</v>
      </c>
      <c r="N57" s="324">
        <v>1.8</v>
      </c>
    </row>
    <row r="58" spans="1:14">
      <c r="A58" s="248"/>
      <c r="B58" s="244"/>
      <c r="C58" s="244"/>
      <c r="D58" s="244"/>
      <c r="E58" s="244"/>
      <c r="F58" s="244"/>
      <c r="G58" s="325"/>
      <c r="H58" s="326" t="s">
        <v>506</v>
      </c>
      <c r="I58" s="327">
        <v>14399065</v>
      </c>
      <c r="J58" s="328">
        <v>20246</v>
      </c>
      <c r="K58" s="329">
        <v>-2.2000000000000002</v>
      </c>
      <c r="L58" s="330">
        <v>23990</v>
      </c>
      <c r="M58" s="331">
        <v>-6.8</v>
      </c>
      <c r="N58" s="332">
        <v>4.5999999999999996</v>
      </c>
    </row>
    <row r="59" spans="1:14">
      <c r="A59" s="248"/>
      <c r="B59" s="244"/>
      <c r="C59" s="244"/>
      <c r="D59" s="244"/>
      <c r="E59" s="244"/>
      <c r="F59" s="244"/>
      <c r="G59" s="310" t="s">
        <v>510</v>
      </c>
      <c r="H59" s="311"/>
      <c r="I59" s="319">
        <v>30468714</v>
      </c>
      <c r="J59" s="320">
        <v>42634</v>
      </c>
      <c r="K59" s="321">
        <v>26.6</v>
      </c>
      <c r="L59" s="322">
        <v>47064</v>
      </c>
      <c r="M59" s="323">
        <v>27.7</v>
      </c>
      <c r="N59" s="324">
        <v>-1.1000000000000001</v>
      </c>
    </row>
    <row r="60" spans="1:14">
      <c r="A60" s="248"/>
      <c r="B60" s="244"/>
      <c r="C60" s="244"/>
      <c r="D60" s="244"/>
      <c r="E60" s="244"/>
      <c r="F60" s="244"/>
      <c r="G60" s="325"/>
      <c r="H60" s="326" t="s">
        <v>506</v>
      </c>
      <c r="I60" s="333">
        <v>20812142</v>
      </c>
      <c r="J60" s="328">
        <v>29122</v>
      </c>
      <c r="K60" s="329">
        <v>43.8</v>
      </c>
      <c r="L60" s="330">
        <v>32508</v>
      </c>
      <c r="M60" s="331">
        <v>35.5</v>
      </c>
      <c r="N60" s="332">
        <v>8.3000000000000007</v>
      </c>
    </row>
    <row r="61" spans="1:14">
      <c r="A61" s="248"/>
      <c r="B61" s="244"/>
      <c r="C61" s="244"/>
      <c r="D61" s="244"/>
      <c r="E61" s="244"/>
      <c r="F61" s="244"/>
      <c r="G61" s="310" t="s">
        <v>511</v>
      </c>
      <c r="H61" s="334"/>
      <c r="I61" s="335">
        <v>26080389</v>
      </c>
      <c r="J61" s="336">
        <v>36985</v>
      </c>
      <c r="K61" s="337">
        <v>-4.4000000000000004</v>
      </c>
      <c r="L61" s="338">
        <v>40545</v>
      </c>
      <c r="M61" s="339">
        <v>-1.8</v>
      </c>
      <c r="N61" s="324">
        <v>-2.6</v>
      </c>
    </row>
    <row r="62" spans="1:14">
      <c r="A62" s="248"/>
      <c r="B62" s="244"/>
      <c r="C62" s="244"/>
      <c r="D62" s="244"/>
      <c r="E62" s="244"/>
      <c r="F62" s="244"/>
      <c r="G62" s="325"/>
      <c r="H62" s="326" t="s">
        <v>506</v>
      </c>
      <c r="I62" s="327">
        <v>15651278</v>
      </c>
      <c r="J62" s="328">
        <v>22174</v>
      </c>
      <c r="K62" s="329">
        <v>-0.2</v>
      </c>
      <c r="L62" s="330">
        <v>27946</v>
      </c>
      <c r="M62" s="331">
        <v>-1.2</v>
      </c>
      <c r="N62" s="332">
        <v>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15.9</v>
      </c>
      <c r="G47" s="12">
        <v>16.86</v>
      </c>
      <c r="H47" s="12">
        <v>18.239999999999998</v>
      </c>
      <c r="I47" s="12">
        <v>19.309999999999999</v>
      </c>
      <c r="J47" s="13">
        <v>15.92</v>
      </c>
    </row>
    <row r="48" spans="2:10" ht="57.75" customHeight="1">
      <c r="B48" s="14"/>
      <c r="C48" s="1141" t="s">
        <v>4</v>
      </c>
      <c r="D48" s="1141"/>
      <c r="E48" s="1142"/>
      <c r="F48" s="15">
        <v>2.56</v>
      </c>
      <c r="G48" s="16">
        <v>3.2</v>
      </c>
      <c r="H48" s="16">
        <v>3.25</v>
      </c>
      <c r="I48" s="16">
        <v>2.87</v>
      </c>
      <c r="J48" s="17">
        <v>2.86</v>
      </c>
    </row>
    <row r="49" spans="2:10" ht="57.75" customHeight="1" thickBot="1">
      <c r="B49" s="18"/>
      <c r="C49" s="1143" t="s">
        <v>5</v>
      </c>
      <c r="D49" s="1143"/>
      <c r="E49" s="1144"/>
      <c r="F49" s="19" t="s">
        <v>518</v>
      </c>
      <c r="G49" s="20" t="s">
        <v>519</v>
      </c>
      <c r="H49" s="20" t="s">
        <v>520</v>
      </c>
      <c r="I49" s="20">
        <v>0.53</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522</v>
      </c>
      <c r="D34" s="1151"/>
      <c r="E34" s="1152"/>
      <c r="F34" s="32">
        <v>2.56</v>
      </c>
      <c r="G34" s="33">
        <v>3.2</v>
      </c>
      <c r="H34" s="33">
        <v>3.25</v>
      </c>
      <c r="I34" s="33">
        <v>2.87</v>
      </c>
      <c r="J34" s="34">
        <v>2.85</v>
      </c>
      <c r="K34" s="22"/>
      <c r="L34" s="22"/>
      <c r="M34" s="22"/>
      <c r="N34" s="22"/>
      <c r="O34" s="22"/>
      <c r="P34" s="22"/>
    </row>
    <row r="35" spans="1:16" ht="39" customHeight="1">
      <c r="A35" s="22"/>
      <c r="B35" s="35"/>
      <c r="C35" s="1145" t="s">
        <v>523</v>
      </c>
      <c r="D35" s="1146"/>
      <c r="E35" s="1147"/>
      <c r="F35" s="36">
        <v>0.37</v>
      </c>
      <c r="G35" s="37">
        <v>0.39</v>
      </c>
      <c r="H35" s="37">
        <v>0.4</v>
      </c>
      <c r="I35" s="37">
        <v>0.39</v>
      </c>
      <c r="J35" s="38">
        <v>0.38</v>
      </c>
      <c r="K35" s="22"/>
      <c r="L35" s="22"/>
      <c r="M35" s="22"/>
      <c r="N35" s="22"/>
      <c r="O35" s="22"/>
      <c r="P35" s="22"/>
    </row>
    <row r="36" spans="1:16" ht="39" customHeight="1">
      <c r="A36" s="22"/>
      <c r="B36" s="35"/>
      <c r="C36" s="1145" t="s">
        <v>524</v>
      </c>
      <c r="D36" s="1146"/>
      <c r="E36" s="1147"/>
      <c r="F36" s="36">
        <v>0.14000000000000001</v>
      </c>
      <c r="G36" s="37">
        <v>0.05</v>
      </c>
      <c r="H36" s="37">
        <v>0.04</v>
      </c>
      <c r="I36" s="37">
        <v>0.11</v>
      </c>
      <c r="J36" s="38">
        <v>0.11</v>
      </c>
      <c r="K36" s="22"/>
      <c r="L36" s="22"/>
      <c r="M36" s="22"/>
      <c r="N36" s="22"/>
      <c r="O36" s="22"/>
      <c r="P36" s="22"/>
    </row>
    <row r="37" spans="1:16" ht="39" customHeight="1">
      <c r="A37" s="22"/>
      <c r="B37" s="35"/>
      <c r="C37" s="1145" t="s">
        <v>525</v>
      </c>
      <c r="D37" s="1146"/>
      <c r="E37" s="1147"/>
      <c r="F37" s="36">
        <v>0.01</v>
      </c>
      <c r="G37" s="37">
        <v>0.01</v>
      </c>
      <c r="H37" s="37">
        <v>0.02</v>
      </c>
      <c r="I37" s="37">
        <v>0.02</v>
      </c>
      <c r="J37" s="38">
        <v>0.01</v>
      </c>
      <c r="K37" s="22"/>
      <c r="L37" s="22"/>
      <c r="M37" s="22"/>
      <c r="N37" s="22"/>
      <c r="O37" s="22"/>
      <c r="P37" s="22"/>
    </row>
    <row r="38" spans="1:16" ht="39" customHeight="1">
      <c r="A38" s="22"/>
      <c r="B38" s="35"/>
      <c r="C38" s="1145" t="s">
        <v>526</v>
      </c>
      <c r="D38" s="1146"/>
      <c r="E38" s="1147"/>
      <c r="F38" s="36">
        <v>0</v>
      </c>
      <c r="G38" s="37">
        <v>0</v>
      </c>
      <c r="H38" s="37">
        <v>0</v>
      </c>
      <c r="I38" s="37">
        <v>0</v>
      </c>
      <c r="J38" s="38">
        <v>0</v>
      </c>
      <c r="K38" s="22"/>
      <c r="L38" s="22"/>
      <c r="M38" s="22"/>
      <c r="N38" s="22"/>
      <c r="O38" s="22"/>
      <c r="P38" s="22"/>
    </row>
    <row r="39" spans="1:16" ht="39" customHeight="1">
      <c r="A39" s="22"/>
      <c r="B39" s="35"/>
      <c r="C39" s="1145" t="s">
        <v>527</v>
      </c>
      <c r="D39" s="1146"/>
      <c r="E39" s="1147"/>
      <c r="F39" s="36">
        <v>0</v>
      </c>
      <c r="G39" s="37">
        <v>0</v>
      </c>
      <c r="H39" s="37">
        <v>0</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528</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529</v>
      </c>
      <c r="D43" s="1149"/>
      <c r="E43" s="1150"/>
      <c r="F43" s="41">
        <v>0</v>
      </c>
      <c r="G43" s="42">
        <v>0</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9307</v>
      </c>
      <c r="L45" s="60">
        <v>8819</v>
      </c>
      <c r="M45" s="60">
        <v>8588</v>
      </c>
      <c r="N45" s="60">
        <v>7769</v>
      </c>
      <c r="O45" s="61">
        <v>5075</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v>326</v>
      </c>
      <c r="L47" s="64">
        <v>400</v>
      </c>
      <c r="M47" s="64">
        <v>464</v>
      </c>
      <c r="N47" s="64">
        <v>508</v>
      </c>
      <c r="O47" s="65">
        <v>549</v>
      </c>
      <c r="P47" s="48"/>
      <c r="Q47" s="48"/>
      <c r="R47" s="48"/>
      <c r="S47" s="48"/>
      <c r="T47" s="48"/>
      <c r="U47" s="48"/>
    </row>
    <row r="48" spans="1:21" ht="30.75" customHeight="1">
      <c r="A48" s="48"/>
      <c r="B48" s="1163"/>
      <c r="C48" s="1164"/>
      <c r="D48" s="62"/>
      <c r="E48" s="1155" t="s">
        <v>15</v>
      </c>
      <c r="F48" s="1155"/>
      <c r="G48" s="1155"/>
      <c r="H48" s="1155"/>
      <c r="I48" s="1155"/>
      <c r="J48" s="1156"/>
      <c r="K48" s="63">
        <v>149</v>
      </c>
      <c r="L48" s="64">
        <v>113</v>
      </c>
      <c r="M48" s="64">
        <v>123</v>
      </c>
      <c r="N48" s="64">
        <v>123</v>
      </c>
      <c r="O48" s="65">
        <v>158</v>
      </c>
      <c r="P48" s="48"/>
      <c r="Q48" s="48"/>
      <c r="R48" s="48"/>
      <c r="S48" s="48"/>
      <c r="T48" s="48"/>
      <c r="U48" s="48"/>
    </row>
    <row r="49" spans="1:21" ht="30.75" customHeight="1">
      <c r="A49" s="48"/>
      <c r="B49" s="1163"/>
      <c r="C49" s="1164"/>
      <c r="D49" s="62"/>
      <c r="E49" s="1155" t="s">
        <v>16</v>
      </c>
      <c r="F49" s="1155"/>
      <c r="G49" s="1155"/>
      <c r="H49" s="1155"/>
      <c r="I49" s="1155"/>
      <c r="J49" s="1156"/>
      <c r="K49" s="63">
        <v>617</v>
      </c>
      <c r="L49" s="64">
        <v>529</v>
      </c>
      <c r="M49" s="64">
        <v>534</v>
      </c>
      <c r="N49" s="64">
        <v>423</v>
      </c>
      <c r="O49" s="65">
        <v>335</v>
      </c>
      <c r="P49" s="48"/>
      <c r="Q49" s="48"/>
      <c r="R49" s="48"/>
      <c r="S49" s="48"/>
      <c r="T49" s="48"/>
      <c r="U49" s="48"/>
    </row>
    <row r="50" spans="1:21" ht="30.75" customHeight="1">
      <c r="A50" s="48"/>
      <c r="B50" s="1163"/>
      <c r="C50" s="1164"/>
      <c r="D50" s="62"/>
      <c r="E50" s="1155" t="s">
        <v>17</v>
      </c>
      <c r="F50" s="1155"/>
      <c r="G50" s="1155"/>
      <c r="H50" s="1155"/>
      <c r="I50" s="1155"/>
      <c r="J50" s="1156"/>
      <c r="K50" s="63">
        <v>1350</v>
      </c>
      <c r="L50" s="64">
        <v>1315</v>
      </c>
      <c r="M50" s="64">
        <v>1124</v>
      </c>
      <c r="N50" s="64">
        <v>1736</v>
      </c>
      <c r="O50" s="65">
        <v>1403</v>
      </c>
      <c r="P50" s="48"/>
      <c r="Q50" s="48"/>
      <c r="R50" s="48"/>
      <c r="S50" s="48"/>
      <c r="T50" s="48"/>
      <c r="U50" s="48"/>
    </row>
    <row r="51" spans="1:21" ht="30.75" customHeight="1">
      <c r="A51" s="48"/>
      <c r="B51" s="1165"/>
      <c r="C51" s="1166"/>
      <c r="D51" s="66"/>
      <c r="E51" s="1155" t="s">
        <v>18</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11416</v>
      </c>
      <c r="L52" s="64">
        <v>11867</v>
      </c>
      <c r="M52" s="64">
        <v>12449</v>
      </c>
      <c r="N52" s="64">
        <v>12699</v>
      </c>
      <c r="O52" s="65">
        <v>12551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333</v>
      </c>
      <c r="L53" s="69">
        <v>-691</v>
      </c>
      <c r="M53" s="69">
        <v>-1616</v>
      </c>
      <c r="N53" s="69">
        <v>-2140</v>
      </c>
      <c r="O53" s="70">
        <v>-5031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nerima</cp:lastModifiedBy>
  <cp:lastPrinted>2016-04-21T01:05:56Z</cp:lastPrinted>
  <dcterms:created xsi:type="dcterms:W3CDTF">2016-02-15T01:07:17Z</dcterms:created>
  <dcterms:modified xsi:type="dcterms:W3CDTF">2017-02-26T23:46:53Z</dcterms:modified>
  <cp:category/>
</cp:coreProperties>
</file>