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8"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BE35" i="9"/>
  <c r="AM35" i="9"/>
  <c r="C35" i="9"/>
  <c r="CO34" i="9"/>
  <c r="BW34" i="9"/>
  <c r="BE34" i="9"/>
  <c r="AM34" i="9"/>
  <c r="U34" i="9"/>
  <c r="U35" i="9" s="1"/>
  <c r="U36" i="9" s="1"/>
  <c r="U37" i="9" s="1"/>
  <c r="U38"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<sst xmlns="http://schemas.openxmlformats.org/spreadsheetml/2006/main" count="1020" uniqueCount="547">
  <si>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</si>
  <si>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</si>
  <si>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</si>
  <si>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</si>
  <si>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</si>
  <si>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</si>
  <si>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</si>
  <si>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</si>
  <si>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</si>
  <si>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</si>
  <si>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</si>
  <si>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</si>
  <si>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</si>
  <si>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</si>
  <si>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</si>
  <si>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</si>
  <si>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</si>
  <si>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</si>
  <si>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</si>
  <si>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</si>
  <si>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</si>
  <si>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</si>
  <si>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</si>
  <si>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</si>
  <si>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</si>
  <si>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</si>
  <si>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</si>
  <si>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</si>
  <si>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</si>
  <si>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</si>
  <si>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</si>
  <si>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</si>
  <si>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</si>
  <si>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</si>
  <si>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</si>
  <si>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</si>
  <si>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</si>
  <si>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</si>
  <si>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</si>
  <si>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</si>
  <si>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</si>
  <si>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</si>
  <si>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</si>
  <si>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</si>
  <si>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</si>
  <si>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</si>
  <si>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</si>
  <si>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</si>
  <si>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</si>
  <si>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</si>
  <si>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</si>
  <si>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</si>
  <si>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</si>
  <si>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</si>
  <si>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</si>
  <si>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</si>
  <si>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</si>
  <si>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</si>
  <si>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</si>
  <si>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</si>
  <si>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</si>
  <si>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</si>
  <si>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</si>
  <si>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</si>
  <si>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</si>
  <si>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</si>
  <si>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</si>
  <si>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</si>
  <si>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</si>
  <si>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</si>
  <si>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</si>
  <si>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</si>
  <si>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</si>
  <si>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</si>
  <si>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</si>
  <si>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</si>
  <si>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</si>
  <si>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</si>
  <si>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</si>
  <si>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</si>
  <si>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</si>
  <si>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</si>
  <si>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</si>
  <si>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</si>
  <si>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</si>
  <si>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</si>
  <si>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</si>
  <si>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</si>
  <si>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</si>
  <si>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</si>
  <si>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</si>
  <si>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</si>
  <si>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</si>
  <si>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</si>
  <si>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</si>
  <si>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</si>
  <si>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</si>
  <si>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</si>
  <si>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</si>
  <si>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</si>
  <si>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</si>
  <si>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</si>
  <si>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</si>
  <si>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</si>
  <si>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</si>
  <si>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</si>
  <si>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</si>
  <si>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</si>
  <si>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</si>
  <si>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</si>
  <si>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</si>
  <si>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</si>
  <si>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</si>
  <si>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</si>
  <si>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</si>
  <si>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</si>
  <si>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</si>
  <si>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</si>
  <si>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</si>
  <si>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</si>
  <si>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</si>
  <si>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</si>
  <si>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</si>
  <si>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</si>
  <si>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</si>
  <si>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</si>
  <si>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</si>
  <si>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</si>
  <si>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</si>
  <si>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</si>
  <si>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</si>
  <si>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</si>
  <si>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</si>
  <si>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</si>
  <si>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</si>
  <si>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</si>
  <si>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</si>
  <si>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</si>
  <si>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</si>
  <si>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</si>
  <si>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</si>
  <si>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</si>
  <si>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</si>
  <si>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</si>
  <si>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</si>
  <si>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</si>
  <si>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</si>
  <si>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</si>
  <si>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</si>
  <si>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</si>
  <si>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</si>
  <si>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</si>
  <si>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</si>
  <si>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</si>
  <si>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</si>
  <si>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</si>
  <si>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</si>
  <si>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</si>
  <si>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</si>
  <si>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</si>
  <si>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</si>
  <si>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</si>
  <si>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</si>
  <si>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</si>
  <si>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</si>
  <si>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</si>
  <si>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</si>
  <si>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</si>
  <si>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</si>
  <si>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</si>
  <si>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</si>
  <si>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</si>
  <si>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</si>
  <si>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</si>
  <si>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</si>
  <si>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</si>
  <si>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</si>
  <si>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</si>
  <si>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</si>
  <si>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</si>
  <si>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</si>
  <si>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</si>
  <si>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</si>
  <si>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</si>
  <si>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</si>
  <si>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</si>
  <si>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</si>
  <si>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</si>
  <si>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</si>
  <si>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</si>
  <si>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</si>
  <si>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</si>
  <si>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</si>
  <si>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</si>
  <si>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</si>
  <si>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東京都練馬区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</si>
  <si>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</si>
  <si>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</si>
  <si>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</si>
  <si>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</si>
  <si>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</si>
  <si>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</si>
  <si>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</si>
  <si>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</si>
  <si>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</si>
  <si>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</si>
  <si>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</si>
  <si>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</si>
  <si>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</si>
  <si>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</si>
  <si>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</si>
  <si>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</si>
  <si>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</si>
  <si>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</si>
  <si>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</si>
  <si>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</si>
  <si>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</si>
  <si>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</si>
  <si>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</si>
  <si>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</si>
  <si>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</si>
  <si>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</si>
  <si>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</si>
  <si>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</si>
  <si>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</si>
  <si>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</si>
  <si>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</si>
  <si>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</si>
  <si>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</si>
  <si>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</si>
  <si>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</si>
  <si>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</si>
  <si>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</si>
  <si>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</si>
  <si>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</si>
  <si>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</si>
  <si>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</si>
  <si>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</si>
  <si>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</si>
  <si>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</si>
  <si>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</si>
  <si>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</si>
  <si>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</si>
  <si>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</si>
  <si>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</si>
  <si>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</si>
  <si>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</si>
  <si>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</si>
  <si>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</si>
  <si>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</si>
  <si>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</si>
  <si>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</si>
  <si>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</si>
  <si>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</si>
  <si>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</si>
  <si>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</si>
  <si>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</si>
  <si>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</si>
  <si>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</si>
  <si>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</si>
  <si>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</si>
  <si>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</si>
  <si>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</si>
  <si>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</si>
  <si>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</si>
  <si>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</si>
  <si>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</si>
  <si>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</si>
  <si>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</si>
  <si>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</si>
  <si>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</si>
  <si>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</si>
  <si>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</si>
  <si>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</si>
  <si>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</si>
  <si>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</si>
  <si>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</si>
  <si>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</si>
  <si>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</si>
  <si>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</si>
  <si>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</si>
  <si>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</si>
  <si>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</si>
  <si>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</si>
  <si>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</si>
  <si>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</si>
  <si>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</si>
  <si>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</si>
  <si>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</si>
  <si>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</si>
  <si>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</si>
  <si>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</si>
  <si>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</si>
  <si>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</si>
  <si>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</si>
  <si>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</si>
  <si>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</si>
  <si>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</si>
  <si>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</si>
  <si>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</si>
  <si>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</si>
  <si>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</si>
  <si>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</si>
  <si>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</si>
  <si>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</si>
  <si>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</si>
  <si>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</si>
  <si>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</si>
  <si>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</si>
  <si>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</si>
  <si>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</si>
  <si>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駐車場整備</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</si>
  <si>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</si>
  <si>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</si>
  <si>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</si>
  <si>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</si>
  <si>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</si>
  <si>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</si>
  <si>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</si>
  <si>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</si>
  <si>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</si>
  <si>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</si>
  <si>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</si>
  <si>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</si>
  <si>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</si>
  <si>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</si>
  <si>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</si>
  <si>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</si>
  <si>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</si>
  <si>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</si>
  <si>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</si>
  <si>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</si>
  <si>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</si>
  <si>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</si>
  <si>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</si>
  <si>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</si>
  <si>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</si>
  <si>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</si>
  <si>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</si>
  <si>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</si>
  <si>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</si>
  <si>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</si>
  <si>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</si>
  <si>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</si>
  <si>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</si>
  <si>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東京都練馬区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</si>
  <si>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</si>
  <si>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</si>
  <si>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</si>
  <si>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</si>
  <si>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</si>
  <si>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</si>
  <si>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</si>
  <si>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</si>
  <si>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</si>
  <si>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</si>
  <si>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</si>
  <si>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</si>
  <si>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</si>
  <si>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</si>
  <si>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</si>
  <si>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</si>
  <si>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</si>
  <si>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</si>
  <si>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</si>
  <si>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</si>
  <si>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</si>
  <si>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</si>
  <si>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</si>
  <si>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</si>
  <si>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</si>
  <si>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</si>
  <si>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</si>
  <si>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</si>
  <si>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</si>
  <si>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</si>
  <si>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</si>
  <si>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</si>
  <si>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</si>
  <si>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</si>
  <si>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</si>
  <si>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</si>
  <si>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介護保険会計（サービス事業勘定）</t>
    <phoneticPr fontId="5"/>
  </si>
  <si>
    <t>公共駐車場会計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</si>
  <si>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</si>
  <si>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</si>
  <si>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</si>
  <si>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</si>
  <si>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</si>
  <si>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</si>
  <si>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</si>
  <si>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</si>
  <si>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</si>
  <si>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</si>
  <si>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</si>
  <si>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</si>
  <si>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</si>
  <si>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</si>
  <si>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</si>
  <si>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</si>
  <si>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</si>
  <si>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</si>
  <si>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</si>
  <si>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</si>
  <si>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</si>
  <si>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</si>
  <si>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</si>
  <si>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</si>
  <si>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</si>
  <si>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</si>
  <si>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</si>
  <si>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</si>
  <si>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</si>
  <si>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</si>
  <si>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</si>
  <si>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</si>
  <si>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</si>
  <si>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</si>
  <si>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</si>
  <si>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</si>
  <si>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</si>
  <si>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</si>
  <si>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</si>
  <si>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</si>
  <si>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</si>
  <si>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</si>
  <si>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</si>
  <si>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</si>
  <si>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</si>
  <si>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</si>
  <si>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</si>
  <si>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</si>
  <si>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</si>
  <si>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</si>
  <si>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</si>
  <si>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</si>
  <si>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</si>
  <si>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</si>
  <si>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</si>
  <si>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</si>
  <si>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</si>
  <si>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</si>
  <si>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</si>
  <si>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</si>
  <si>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</si>
  <si>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</si>
  <si>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</si>
  <si>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</si>
  <si>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</si>
  <si>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</si>
  <si>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</si>
  <si>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</si>
  <si>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</si>
  <si>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</si>
  <si>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</si>
  <si>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</si>
  <si>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</si>
  <si>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</si>
  <si>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</si>
  <si>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</si>
  <si>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</si>
  <si>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</si>
  <si>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</si>
  <si>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</si>
  <si>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</si>
  <si>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</si>
  <si>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</si>
  <si>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</si>
  <si>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</si>
  <si>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</si>
  <si>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</si>
  <si>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</si>
  <si>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</si>
  <si>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</si>
  <si>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</si>
  <si>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</si>
  <si>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</si>
  <si>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</si>
  <si>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</si>
  <si>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</si>
  <si>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</si>
  <si>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</si>
  <si>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</si>
  <si>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</si>
  <si>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</si>
  <si>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</si>
  <si>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</si>
  <si>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</si>
  <si>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</si>
  <si>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</si>
  <si>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</si>
  <si>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</si>
  <si>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</si>
  <si>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</si>
  <si>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</si>
  <si>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</si>
  <si>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</si>
  <si>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</si>
  <si>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</si>
  <si>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</si>
  <si>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</si>
  <si>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</si>
  <si>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</si>
  <si>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</si>
  <si>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</si>
  <si>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</si>
  <si>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</si>
  <si>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</si>
  <si>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</si>
  <si>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</si>
  <si>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</si>
  <si>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</si>
  <si>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</si>
  <si>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</si>
  <si>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</si>
  <si>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</si>
  <si>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2.96</t>
  </si>
  <si>
    <t>▲ 1.84</t>
  </si>
  <si>
    <t>▲ 0.41</t>
  </si>
  <si>
    <t>▲ 0.66</t>
  </si>
  <si>
    <t>一般会計</t>
  </si>
  <si>
    <t>国民健康保険事業会計</t>
  </si>
  <si>
    <t>介護保険会計（保険事業勘定）</t>
  </si>
  <si>
    <t>後期高齢者医療会計</t>
  </si>
  <si>
    <t>介護保険会計（サービス事業勘定）</t>
  </si>
  <si>
    <t>公共駐車場会計</t>
  </si>
  <si>
    <t>その他会計（赤字）</t>
  </si>
  <si>
    <t>その他会計（黒字）</t>
  </si>
  <si>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</si>
  <si>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</si>
  <si>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</si>
  <si>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</si>
  <si>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</si>
  <si>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</si>
  <si>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t>
    <phoneticPr fontId="2"/>
  </si>
  <si>
    <t>法非適用</t>
    <rPh sb="0" eb="1">
      <t>ホウ</t>
    </rPh>
    <rPh sb="1" eb="2">
      <t>ヒ</t>
    </rPh>
    <rPh sb="2" eb="4">
      <t>テキヨウ</t>
    </rPh>
    <phoneticPr fontId="2"/>
  </si>
  <si>
    <t>練馬区土地開発公社</t>
    <rPh sb="0" eb="3">
      <t>ネリマク</t>
    </rPh>
    <rPh sb="3" eb="5">
      <t>トチ</t>
    </rPh>
    <rPh sb="5" eb="7">
      <t>カイハツ</t>
    </rPh>
    <rPh sb="7" eb="9">
      <t>コウシャ</t>
    </rPh>
    <phoneticPr fontId="2"/>
  </si>
  <si>
    <t>○</t>
    <phoneticPr fontId="2"/>
  </si>
  <si>
    <t>練馬区環境まちづくり公社</t>
    <rPh sb="0" eb="3">
      <t>ネリマク</t>
    </rPh>
    <rPh sb="3" eb="5">
      <t>カンキョウ</t>
    </rPh>
    <rPh sb="10" eb="12">
      <t>コウシャ</t>
    </rPh>
    <phoneticPr fontId="2"/>
  </si>
  <si>
    <t>練馬区文化振興協会</t>
    <rPh sb="0" eb="3">
      <t>ネリマク</t>
    </rPh>
    <rPh sb="3" eb="5">
      <t>ブンカ</t>
    </rPh>
    <rPh sb="5" eb="7">
      <t>シンコウ</t>
    </rPh>
    <rPh sb="7" eb="9">
      <t>キョウカイ</t>
    </rPh>
    <phoneticPr fontId="2"/>
  </si>
  <si>
    <t>江古田駅整備株式会社</t>
    <rPh sb="0" eb="3">
      <t>エコダ</t>
    </rPh>
    <rPh sb="3" eb="4">
      <t>エキ</t>
    </rPh>
    <rPh sb="4" eb="6">
      <t>セイビ</t>
    </rPh>
    <rPh sb="6" eb="10">
      <t>カブシキガイシャ</t>
    </rPh>
    <phoneticPr fontId="2"/>
  </si>
  <si>
    <t>練馬みどりの機構</t>
    <rPh sb="0" eb="2">
      <t>ネリマ</t>
    </rPh>
    <rPh sb="6" eb="8">
      <t>キコウ</t>
    </rPh>
    <phoneticPr fontId="2"/>
  </si>
  <si>
    <t>練馬区産業振興公社</t>
    <rPh sb="0" eb="3">
      <t>ネリマク</t>
    </rPh>
    <rPh sb="3" eb="5">
      <t>サンギョウ</t>
    </rPh>
    <rPh sb="5" eb="7">
      <t>シンコウ</t>
    </rPh>
    <rPh sb="7" eb="9">
      <t>コウシャ</t>
    </rPh>
    <phoneticPr fontId="2"/>
  </si>
  <si>
    <t>練馬区障害者就労促進協会</t>
    <rPh sb="0" eb="3">
      <t>ネリマク</t>
    </rPh>
    <rPh sb="3" eb="6">
      <t>ショウガイシャ</t>
    </rPh>
    <rPh sb="6" eb="8">
      <t>シュウロウ</t>
    </rPh>
    <rPh sb="8" eb="10">
      <t>ソクシン</t>
    </rPh>
    <rPh sb="10" eb="12">
      <t>キョウカイ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</si>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</sst>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55625</c:v>
                </c:pt>
                <c:pt idx="1">
                  <c:v>41485</c:v>
                </c:pt>
                <c:pt idx="2">
                  <c:v>39651</c:v>
                </c:pt>
                <c:pt idx="3">
                  <c:v>37665</c:v>
                </c:pt>
                <c:pt idx="4">
                  <c:v>36861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59100</c:v>
                </c:pt>
                <c:pt idx="1">
                  <c:v>41313</c:v>
                </c:pt>
                <c:pt idx="2">
                  <c:v>33503</c:v>
                </c:pt>
                <c:pt idx="3">
                  <c:v>33791</c:v>
                </c:pt>
                <c:pt idx="4">
                  <c:v>33685</c:v>
                </c:pt>
              </c:numCache>
            </c:numRef>
          </c:val>
          <c:smooth val="0"/>
        </c:ser>
        <c:dLbls>
          <c:showLegendKey val="0"/>
          <c:showVal val="0"/>
          <c:showCatName val="0"/>
          <c:showSerName val="0"/>
          <c:showPercent val="0"/>
          <c:showBubbleSize val="0"/>
        </c:dLbls>
        <c:marker val="1"/>
        <c:smooth val="0"/>
        <c:axId val="177932160"/>
        <c:axId val="177979392"/>
      </c:lineChart>
      <c:catAx>
        <c:axId val="177932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979392"/>
        <c:crosses val="autoZero"/>
        <c:auto val="1"/>
        <c:lblAlgn val="ctr"/>
        <c:lblOffset val="100"/>
        <c:tickLblSkip val="1"/>
        <c:tickMarkSkip val="1"/>
        <c:noMultiLvlLbl val="0"/>
      </c:catAx>
      <c:valAx>
        <c:axId val="1779793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932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2.4500000000000002</c:v>
                </c:pt>
                <c:pt idx="1">
                  <c:v>2.56</c:v>
                </c:pt>
                <c:pt idx="2">
                  <c:v>3.2</c:v>
                </c:pt>
                <c:pt idx="3">
                  <c:v>3.25</c:v>
                </c:pt>
                <c:pt idx="4">
                  <c:v>2.87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15.83</c:v>
                </c:pt>
                <c:pt idx="1">
                  <c:v>15.9</c:v>
                </c:pt>
                <c:pt idx="2">
                  <c:v>16.86</c:v>
                </c:pt>
                <c:pt idx="3">
                  <c:v>18.239999999999998</c:v>
                </c:pt>
                <c:pt idx="4">
                  <c:v>19.309999999999999</c:v>
                </c:pt>
              </c:numCache>
            </c:numRef>
          </c:val>
        </c:ser>
        <c:dLbls>
          <c:showLegendKey val="0"/>
          <c:showVal val="0"/>
          <c:showCatName val="0"/>
          <c:showSerName val="0"/>
          <c:showPercent val="0"/>
          <c:showBubbleSize val="0"/>
        </c:dLbls>
        <c:gapWidth val="250"/>
        <c:overlap val="100"/>
        <c:axId val="178433024"/>
        <c:axId val="17843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-2.96</c:v>
                </c:pt>
                <c:pt idx="1">
                  <c:v>-1.84</c:v>
                </c:pt>
                <c:pt idx="2">
                  <c:v>-0.41</c:v>
                </c:pt>
                <c:pt idx="3">
                  <c:v>-0.66</c:v>
                </c:pt>
                <c:pt idx="4">
                  <c:v>0.53</c:v>
                </c:pt>
              </c:numCache>
            </c:numRef>
          </c:val>
          <c:smooth val="0"/>
        </c:ser>
        <c:dLbls>
          <c:showLegendKey val="0"/>
          <c:showVal val="0"/>
          <c:showCatName val="0"/>
          <c:showSerName val="0"/>
          <c:showPercent val="0"/>
          <c:showBubbleSize val="0"/>
        </c:dLbls>
        <c:marker val="1"/>
        <c:smooth val="0"/>
        <c:axId val="178433024"/>
        <c:axId val="178435200"/>
      </c:lineChart>
      <c:catAx>
        <c:axId val="17843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435200"/>
        <c:crosses val="autoZero"/>
        <c:auto val="1"/>
        <c:lblAlgn val="ctr"/>
        <c:lblOffset val="100"/>
        <c:tickLblSkip val="1"/>
        <c:tickMarkSkip val="1"/>
        <c:noMultiLvlLbl val="0"/>
      </c:catAx>
      <c:valAx>
        <c:axId val="17843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43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公共駐車場会計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介護保険会計（サービス事業勘定）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ser>
        <c:ser>
          <c:idx val="7"/>
          <c:order val="7"/>
          <c:tx>
            <c:strRef>
              <c:f>データシート!$A$34</c:f>
              <c:strCache>
                <c:ptCount val="1"/>
                <c:pt idx="0">
                  <c:v>介護保険会計（保険事業勘定）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0.01</c:v>
                </c:pt>
                <c:pt idx="2">
                  <c:v>#N/A</c:v>
                </c:pt>
                <c:pt idx="3">
                  <c:v>0.14000000000000001</c:v>
                </c:pt>
                <c:pt idx="4">
                  <c:v>#N/A</c:v>
                </c:pt>
                <c:pt idx="5">
                  <c:v>0.06</c:v>
                </c:pt>
                <c:pt idx="6">
                  <c:v>#N/A</c:v>
                </c:pt>
                <c:pt idx="7">
                  <c:v>0.04</c:v>
                </c:pt>
                <c:pt idx="8">
                  <c:v>#N/A</c:v>
                </c:pt>
                <c:pt idx="9">
                  <c:v>0.12</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0.36</c:v>
                </c:pt>
                <c:pt idx="2">
                  <c:v>#N/A</c:v>
                </c:pt>
                <c:pt idx="3">
                  <c:v>0.38</c:v>
                </c:pt>
                <c:pt idx="4">
                  <c:v>#N/A</c:v>
                </c:pt>
                <c:pt idx="5">
                  <c:v>0.39</c:v>
                </c:pt>
                <c:pt idx="6">
                  <c:v>#N/A</c:v>
                </c:pt>
                <c:pt idx="7">
                  <c:v>0.4</c:v>
                </c:pt>
                <c:pt idx="8">
                  <c:v>#N/A</c:v>
                </c:pt>
                <c:pt idx="9">
                  <c:v>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2.4500000000000002</c:v>
                </c:pt>
                <c:pt idx="2">
                  <c:v>#N/A</c:v>
                </c:pt>
                <c:pt idx="3">
                  <c:v>2.56</c:v>
                </c:pt>
                <c:pt idx="4">
                  <c:v>#N/A</c:v>
                </c:pt>
                <c:pt idx="5">
                  <c:v>3.2</c:v>
                </c:pt>
                <c:pt idx="6">
                  <c:v>#N/A</c:v>
                </c:pt>
                <c:pt idx="7">
                  <c:v>3.25</c:v>
                </c:pt>
                <c:pt idx="8">
                  <c:v>#N/A</c:v>
                </c:pt>
                <c:pt idx="9">
                  <c:v>2.87</c:v>
                </c:pt>
              </c:numCache>
            </c:numRef>
          </c:val>
        </c:ser>
        <c:dLbls>
          <c:showLegendKey val="0"/>
          <c:showVal val="0"/>
          <c:showCatName val="0"/>
          <c:showSerName val="0"/>
          <c:showPercent val="0"/>
          <c:showBubbleSize val="0"/>
        </c:dLbls>
        <c:gapWidth val="150"/>
        <c:overlap val="100"/>
        <c:axId val="178541696"/>
        <c:axId val="178543232"/>
      </c:barChart>
      <c:catAx>
        <c:axId val="17854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543232"/>
        <c:crosses val="autoZero"/>
        <c:auto val="1"/>
        <c:lblAlgn val="ctr"/>
        <c:lblOffset val="100"/>
        <c:tickLblSkip val="1"/>
        <c:tickMarkSkip val="1"/>
        <c:noMultiLvlLbl val="0"/>
      </c:catAx>
      <c:valAx>
        <c:axId val="17854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54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10638</c:v>
                </c:pt>
                <c:pt idx="5">
                  <c:v>11416</c:v>
                </c:pt>
                <c:pt idx="8">
                  <c:v>11867</c:v>
                </c:pt>
                <c:pt idx="11">
                  <c:v>12449</c:v>
                </c:pt>
                <c:pt idx="14">
                  <c:v>12699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1626</c:v>
                </c:pt>
                <c:pt idx="3">
                  <c:v>1350</c:v>
                </c:pt>
                <c:pt idx="6">
                  <c:v>1315</c:v>
                </c:pt>
                <c:pt idx="9">
                  <c:v>1124</c:v>
                </c:pt>
                <c:pt idx="12">
                  <c:v>1736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766</c:v>
                </c:pt>
                <c:pt idx="3">
                  <c:v>617</c:v>
                </c:pt>
                <c:pt idx="6">
                  <c:v>529</c:v>
                </c:pt>
                <c:pt idx="9">
                  <c:v>534</c:v>
                </c:pt>
                <c:pt idx="12">
                  <c:v>423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155</c:v>
                </c:pt>
                <c:pt idx="3">
                  <c:v>149</c:v>
                </c:pt>
                <c:pt idx="6">
                  <c:v>113</c:v>
                </c:pt>
                <c:pt idx="9">
                  <c:v>123</c:v>
                </c:pt>
                <c:pt idx="12">
                  <c:v>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262</c:v>
                </c:pt>
                <c:pt idx="3">
                  <c:v>326</c:v>
                </c:pt>
                <c:pt idx="6">
                  <c:v>400</c:v>
                </c:pt>
                <c:pt idx="9">
                  <c:v>464</c:v>
                </c:pt>
                <c:pt idx="12">
                  <c:v>508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10082</c:v>
                </c:pt>
                <c:pt idx="3">
                  <c:v>9307</c:v>
                </c:pt>
                <c:pt idx="6">
                  <c:v>8819</c:v>
                </c:pt>
                <c:pt idx="9">
                  <c:v>8588</c:v>
                </c:pt>
                <c:pt idx="12">
                  <c:v>7769</c:v>
                </c:pt>
              </c:numCache>
            </c:numRef>
          </c:val>
        </c:ser>
        <c:dLbls>
          <c:showLegendKey val="0"/>
          <c:showVal val="0"/>
          <c:showCatName val="0"/>
          <c:showSerName val="0"/>
          <c:showPercent val="0"/>
          <c:showBubbleSize val="0"/>
        </c:dLbls>
        <c:gapWidth val="100"/>
        <c:overlap val="100"/>
        <c:axId val="177573248"/>
        <c:axId val="177595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2253</c:v>
                </c:pt>
                <c:pt idx="2">
                  <c:v>#N/A</c:v>
                </c:pt>
                <c:pt idx="3">
                  <c:v>#N/A</c:v>
                </c:pt>
                <c:pt idx="4">
                  <c:v>333</c:v>
                </c:pt>
                <c:pt idx="5">
                  <c:v>#N/A</c:v>
                </c:pt>
                <c:pt idx="6">
                  <c:v>#N/A</c:v>
                </c:pt>
                <c:pt idx="7">
                  <c:v>-691</c:v>
                </c:pt>
                <c:pt idx="8">
                  <c:v>#N/A</c:v>
                </c:pt>
                <c:pt idx="9">
                  <c:v>#N/A</c:v>
                </c:pt>
                <c:pt idx="10">
                  <c:v>-1616</c:v>
                </c:pt>
                <c:pt idx="11">
                  <c:v>#N/A</c:v>
                </c:pt>
                <c:pt idx="12">
                  <c:v>#N/A</c:v>
                </c:pt>
                <c:pt idx="13">
                  <c:v>-2140</c:v>
                </c:pt>
                <c:pt idx="14">
                  <c:v>#N/A</c:v>
                </c:pt>
              </c:numCache>
            </c:numRef>
          </c:val>
          <c:smooth val="0"/>
        </c:ser>
        <c:dLbls>
          <c:showLegendKey val="0"/>
          <c:showVal val="0"/>
          <c:showCatName val="0"/>
          <c:showSerName val="0"/>
          <c:showPercent val="0"/>
          <c:showBubbleSize val="0"/>
        </c:dLbls>
        <c:marker val="1"/>
        <c:smooth val="0"/>
        <c:axId val="177573248"/>
        <c:axId val="177595904"/>
      </c:lineChart>
      <c:catAx>
        <c:axId val="1775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595904"/>
        <c:crosses val="autoZero"/>
        <c:auto val="1"/>
        <c:lblAlgn val="ctr"/>
        <c:lblOffset val="100"/>
        <c:tickLblSkip val="1"/>
        <c:tickMarkSkip val="1"/>
        <c:noMultiLvlLbl val="0"/>
      </c:catAx>
      <c:valAx>
        <c:axId val="17759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7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168809</c:v>
                </c:pt>
                <c:pt idx="5">
                  <c:v>177803</c:v>
                </c:pt>
                <c:pt idx="8">
                  <c:v>178236</c:v>
                </c:pt>
                <c:pt idx="11">
                  <c:v>173629</c:v>
                </c:pt>
                <c:pt idx="14">
                  <c:v>162026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4712</c:v>
                </c:pt>
                <c:pt idx="5">
                  <c:v>3550</c:v>
                </c:pt>
                <c:pt idx="8">
                  <c:v>3514</c:v>
                </c:pt>
                <c:pt idx="11">
                  <c:v>4370</c:v>
                </c:pt>
                <c:pt idx="14">
                  <c:v>4726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73532</c:v>
                </c:pt>
                <c:pt idx="5">
                  <c:v>66615</c:v>
                </c:pt>
                <c:pt idx="8">
                  <c:v>65417</c:v>
                </c:pt>
                <c:pt idx="11">
                  <c:v>65532</c:v>
                </c:pt>
                <c:pt idx="14">
                  <c:v>69494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42329</c:v>
                </c:pt>
                <c:pt idx="3">
                  <c:v>42328</c:v>
                </c:pt>
                <c:pt idx="6">
                  <c:v>41247</c:v>
                </c:pt>
                <c:pt idx="9">
                  <c:v>40982</c:v>
                </c:pt>
                <c:pt idx="12">
                  <c:v>38970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3894</c:v>
                </c:pt>
                <c:pt idx="3">
                  <c:v>3057</c:v>
                </c:pt>
                <c:pt idx="6">
                  <c:v>2331</c:v>
                </c:pt>
                <c:pt idx="9">
                  <c:v>1859</c:v>
                </c:pt>
                <c:pt idx="12">
                  <c:v>1883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1501</c:v>
                </c:pt>
                <c:pt idx="3">
                  <c:v>1645</c:v>
                </c:pt>
                <c:pt idx="6">
                  <c:v>1154</c:v>
                </c:pt>
                <c:pt idx="9">
                  <c:v>1306</c:v>
                </c:pt>
                <c:pt idx="12">
                  <c:v>1472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25797</c:v>
                </c:pt>
                <c:pt idx="3">
                  <c:v>23974</c:v>
                </c:pt>
                <c:pt idx="6">
                  <c:v>24985</c:v>
                </c:pt>
                <c:pt idx="9">
                  <c:v>24015</c:v>
                </c:pt>
                <c:pt idx="12">
                  <c:v>22763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63688</c:v>
                </c:pt>
                <c:pt idx="3">
                  <c:v>60071</c:v>
                </c:pt>
                <c:pt idx="6">
                  <c:v>58232</c:v>
                </c:pt>
                <c:pt idx="9">
                  <c:v>57417</c:v>
                </c:pt>
                <c:pt idx="12">
                  <c:v>53043</c:v>
                </c:pt>
              </c:numCache>
            </c:numRef>
          </c:val>
        </c:ser>
        <c:dLbls>
          <c:showLegendKey val="0"/>
          <c:showVal val="0"/>
          <c:showCatName val="0"/>
          <c:showSerName val="0"/>
          <c:showPercent val="0"/>
          <c:showBubbleSize val="0"/>
        </c:dLbls>
        <c:gapWidth val="100"/>
        <c:overlap val="100"/>
        <c:axId val="163433472"/>
        <c:axId val="16344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3433472"/>
        <c:axId val="163443840"/>
      </c:lineChart>
      <c:catAx>
        <c:axId val="16343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443840"/>
        <c:crosses val="autoZero"/>
        <c:auto val="1"/>
        <c:lblAlgn val="ctr"/>
        <c:lblOffset val="100"/>
        <c:tickLblSkip val="1"/>
        <c:tickMarkSkip val="1"/>
        <c:noMultiLvlLbl val="0"/>
      </c:catAx>
      <c:valAx>
        <c:axId val="16344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43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711,212
698,354
48.16
230,573,696
225,771,180
4,310,447
150,033,218
45,728,301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0.01</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ポイント減少した。平成</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22</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年度以降低下していた基準財政収入額が</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年振りに増加したものの、基準財政需要額が大きく増加したことによるものである。基準財政収入額の増加は、特別区民税の増加が主な要因であり、基準財政需要額の増加は民生費の増加が主な要因である。</a:t>
          </a:r>
          <a:endPar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引き続き、健全な財政運営に取り組んでいく。</a:t>
          </a:r>
          <a:endPar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19050</xdr:rowOff>
    </xdr:from>
    <xdr:to>
      <xdr:col>7</xdr:col>
      <xdr:colOff>152400</xdr:colOff>
      <xdr:row>44</xdr:row>
      <xdr:rowOff>113393</xdr:rowOff>
    </xdr:to>
    <xdr:cxnSp macro="">
      <xdr:nvCxnSpPr>
        <xdr:cNvPr id="65" name="直線コネクタ 64"/>
        <xdr:cNvCxnSpPr/>
      </xdr:nvCxnSpPr>
      <xdr:spPr>
        <a:xfrm flipV="1">
          <a:off x="4953000" y="60198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105427</xdr:rowOff>
    </xdr:from>
    <xdr:ext cx="762000" cy="259045"/>
    <xdr:sp macro="" textlink="">
      <xdr:nvSpPr>
        <xdr:cNvPr id="68"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7</xdr:col>
      <xdr:colOff>63500</xdr:colOff>
      <xdr:row>35</xdr:row>
      <xdr:rowOff>19050</xdr:rowOff>
    </xdr:from>
    <xdr:to>
      <xdr:col>7</xdr:col>
      <xdr:colOff>241300</xdr:colOff>
      <xdr:row>35</xdr:row>
      <xdr:rowOff>19050</xdr:rowOff>
    </xdr:to>
    <xdr:cxnSp macro="">
      <xdr:nvCxnSpPr>
        <xdr:cNvPr id="69" name="直線コネクタ 68"/>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70" name="直線コネクタ 69"/>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43543</xdr:rowOff>
    </xdr:to>
    <xdr:cxnSp macro="">
      <xdr:nvCxnSpPr>
        <xdr:cNvPr id="73" name="直線コネクタ 72"/>
        <xdr:cNvCxnSpPr/>
      </xdr:nvCxnSpPr>
      <xdr:spPr>
        <a:xfrm>
          <a:off x="3225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9072</xdr:rowOff>
    </xdr:to>
    <xdr:cxnSp macro="">
      <xdr:nvCxnSpPr>
        <xdr:cNvPr id="76" name="直線コネクタ 75"/>
        <xdr:cNvCxnSpPr/>
      </xdr:nvCxnSpPr>
      <xdr:spPr>
        <a:xfrm>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94343</xdr:rowOff>
    </xdr:from>
    <xdr:to>
      <xdr:col>4</xdr:col>
      <xdr:colOff>533400</xdr:colOff>
      <xdr:row>42</xdr:row>
      <xdr:rowOff>24493</xdr:rowOff>
    </xdr:to>
    <xdr:sp macro="" textlink="">
      <xdr:nvSpPr>
        <xdr:cNvPr id="77" name="フローチャート : 判断 76"/>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78" name="テキスト ボックス 77"/>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9072</xdr:rowOff>
    </xdr:to>
    <xdr:cxnSp macro="">
      <xdr:nvCxnSpPr>
        <xdr:cNvPr id="79" name="直線コネクタ 78"/>
        <xdr:cNvCxnSpPr/>
      </xdr:nvCxnSpPr>
      <xdr:spPr>
        <a:xfrm flipV="1">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3" name="円/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7" name="円/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なり、平成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年度以来</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年振りに減少に転じた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。分母である歳入経常一般財源が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、特別区財政調整交付金の増等により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増加し、分子である経常経費充当一般財源が、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人件費や公債費の減等により微減となった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ことによるものである。行政改革推進プランに掲げる職員削減などに取り組み、今後も義務的経費の縮減に努める。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44027</xdr:rowOff>
    </xdr:from>
    <xdr:to>
      <xdr:col>7</xdr:col>
      <xdr:colOff>152400</xdr:colOff>
      <xdr:row>68</xdr:row>
      <xdr:rowOff>21167</xdr:rowOff>
    </xdr:to>
    <xdr:cxnSp macro="">
      <xdr:nvCxnSpPr>
        <xdr:cNvPr id="128" name="直線コネクタ 127"/>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164694</xdr:rowOff>
    </xdr:from>
    <xdr:ext cx="762000" cy="259045"/>
    <xdr:sp macro="" textlink="">
      <xdr:nvSpPr>
        <xdr:cNvPr id="129"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7</xdr:col>
      <xdr:colOff>63500</xdr:colOff>
      <xdr:row>68</xdr:row>
      <xdr:rowOff>21167</xdr:rowOff>
    </xdr:from>
    <xdr:to>
      <xdr:col>7</xdr:col>
      <xdr:colOff>241300</xdr:colOff>
      <xdr:row>68</xdr:row>
      <xdr:rowOff>21167</xdr:rowOff>
    </xdr:to>
    <xdr:cxnSp macro="">
      <xdr:nvCxnSpPr>
        <xdr:cNvPr id="130" name="直線コネクタ 129"/>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130404</xdr:rowOff>
    </xdr:from>
    <xdr:ext cx="762000" cy="259045"/>
    <xdr:sp macro="" textlink="">
      <xdr:nvSpPr>
        <xdr:cNvPr id="131"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7</xdr:col>
      <xdr:colOff>63500</xdr:colOff>
      <xdr:row>59</xdr:row>
      <xdr:rowOff>44027</xdr:rowOff>
    </xdr:from>
    <xdr:to>
      <xdr:col>7</xdr:col>
      <xdr:colOff>241300</xdr:colOff>
      <xdr:row>59</xdr:row>
      <xdr:rowOff>44027</xdr:rowOff>
    </xdr:to>
    <xdr:cxnSp macro="">
      <xdr:nvCxnSpPr>
        <xdr:cNvPr id="132" name="直線コネクタ 131"/>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149437</xdr:rowOff>
    </xdr:from>
    <xdr:to>
      <xdr:col>7</xdr:col>
      <xdr:colOff>152400</xdr:colOff>
      <xdr:row>67</xdr:row>
      <xdr:rowOff>96096</xdr:rowOff>
    </xdr:to>
    <xdr:cxnSp macro="">
      <xdr:nvCxnSpPr>
        <xdr:cNvPr id="133" name="直線コネクタ 132"/>
        <xdr:cNvCxnSpPr/>
      </xdr:nvCxnSpPr>
      <xdr:spPr>
        <a:xfrm flipV="1">
          <a:off x="4114800" y="11293687"/>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13140</xdr:rowOff>
    </xdr:from>
    <xdr:ext cx="762000" cy="259045"/>
    <xdr:sp macro="" textlink="">
      <xdr:nvSpPr>
        <xdr:cNvPr id="134"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35" name="フローチャート : 判断 134"/>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71967</xdr:rowOff>
    </xdr:from>
    <xdr:to>
      <xdr:col>6</xdr:col>
      <xdr:colOff>0</xdr:colOff>
      <xdr:row>67</xdr:row>
      <xdr:rowOff>96096</xdr:rowOff>
    </xdr:to>
    <xdr:cxnSp macro="">
      <xdr:nvCxnSpPr>
        <xdr:cNvPr id="136" name="直線コネクタ 135"/>
        <xdr:cNvCxnSpPr/>
      </xdr:nvCxnSpPr>
      <xdr:spPr>
        <a:xfrm>
          <a:off x="3225800" y="115591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66463</xdr:rowOff>
    </xdr:from>
    <xdr:to>
      <xdr:col>6</xdr:col>
      <xdr:colOff>50800</xdr:colOff>
      <xdr:row>65</xdr:row>
      <xdr:rowOff>168063</xdr:rowOff>
    </xdr:to>
    <xdr:sp macro="" textlink="">
      <xdr:nvSpPr>
        <xdr:cNvPr id="137" name="フローチャート : 判断 136"/>
        <xdr:cNvSpPr/>
      </xdr:nvSpPr>
      <xdr:spPr>
        <a:xfrm>
          <a:off x="4064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6790</xdr:rowOff>
    </xdr:from>
    <xdr:ext cx="736600" cy="259045"/>
    <xdr:sp macro="" textlink="">
      <xdr:nvSpPr>
        <xdr:cNvPr id="138" name="テキスト ボックス 137"/>
        <xdr:cNvSpPr txBox="1"/>
      </xdr:nvSpPr>
      <xdr:spPr>
        <a:xfrm>
          <a:off x="3733800" y="1097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50377</xdr:rowOff>
    </xdr:from>
    <xdr:to>
      <xdr:col>4</xdr:col>
      <xdr:colOff>482600</xdr:colOff>
      <xdr:row>67</xdr:row>
      <xdr:rowOff>71967</xdr:rowOff>
    </xdr:to>
    <xdr:cxnSp macro="">
      <xdr:nvCxnSpPr>
        <xdr:cNvPr id="139" name="直線コネクタ 138"/>
        <xdr:cNvCxnSpPr/>
      </xdr:nvCxnSpPr>
      <xdr:spPr>
        <a:xfrm>
          <a:off x="2336800" y="113660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114723</xdr:rowOff>
    </xdr:from>
    <xdr:to>
      <xdr:col>4</xdr:col>
      <xdr:colOff>533400</xdr:colOff>
      <xdr:row>66</xdr:row>
      <xdr:rowOff>44873</xdr:rowOff>
    </xdr:to>
    <xdr:sp macro="" textlink="">
      <xdr:nvSpPr>
        <xdr:cNvPr id="140" name="フローチャート : 判断 139"/>
        <xdr:cNvSpPr/>
      </xdr:nvSpPr>
      <xdr:spPr>
        <a:xfrm>
          <a:off x="3175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55050</xdr:rowOff>
    </xdr:from>
    <xdr:ext cx="762000" cy="259045"/>
    <xdr:sp macro="" textlink="">
      <xdr:nvSpPr>
        <xdr:cNvPr id="141" name="テキスト ボックス 140"/>
        <xdr:cNvSpPr txBox="1"/>
      </xdr:nvSpPr>
      <xdr:spPr>
        <a:xfrm>
          <a:off x="2844800" y="1102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20744</xdr:rowOff>
    </xdr:from>
    <xdr:to>
      <xdr:col>3</xdr:col>
      <xdr:colOff>279400</xdr:colOff>
      <xdr:row>66</xdr:row>
      <xdr:rowOff>50377</xdr:rowOff>
    </xdr:to>
    <xdr:cxnSp macro="">
      <xdr:nvCxnSpPr>
        <xdr:cNvPr id="142" name="直線コネクタ 141"/>
        <xdr:cNvCxnSpPr/>
      </xdr:nvCxnSpPr>
      <xdr:spPr>
        <a:xfrm>
          <a:off x="1447800" y="1116499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42333</xdr:rowOff>
    </xdr:from>
    <xdr:to>
      <xdr:col>3</xdr:col>
      <xdr:colOff>330200</xdr:colOff>
      <xdr:row>65</xdr:row>
      <xdr:rowOff>143933</xdr:rowOff>
    </xdr:to>
    <xdr:sp macro="" textlink="">
      <xdr:nvSpPr>
        <xdr:cNvPr id="143" name="フローチャート : 判断 142"/>
        <xdr:cNvSpPr/>
      </xdr:nvSpPr>
      <xdr:spPr>
        <a:xfrm>
          <a:off x="2286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154110</xdr:rowOff>
    </xdr:from>
    <xdr:ext cx="762000" cy="259045"/>
    <xdr:sp macro="" textlink="">
      <xdr:nvSpPr>
        <xdr:cNvPr id="144" name="テキスト ボックス 143"/>
        <xdr:cNvSpPr txBox="1"/>
      </xdr:nvSpPr>
      <xdr:spPr>
        <a:xfrm>
          <a:off x="1955800" y="109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5" name="フローチャート : 判断 144"/>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6" name="テキスト ボックス 145"/>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98637</xdr:rowOff>
    </xdr:from>
    <xdr:to>
      <xdr:col>7</xdr:col>
      <xdr:colOff>203200</xdr:colOff>
      <xdr:row>66</xdr:row>
      <xdr:rowOff>28787</xdr:rowOff>
    </xdr:to>
    <xdr:sp macro="" textlink="">
      <xdr:nvSpPr>
        <xdr:cNvPr id="152" name="円/楕円 151"/>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70714</xdr:rowOff>
    </xdr:from>
    <xdr:ext cx="762000" cy="259045"/>
    <xdr:sp macro="" textlink="">
      <xdr:nvSpPr>
        <xdr:cNvPr id="153" name="財政構造の弾力性該当値テキスト"/>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45296</xdr:rowOff>
    </xdr:from>
    <xdr:to>
      <xdr:col>6</xdr:col>
      <xdr:colOff>50800</xdr:colOff>
      <xdr:row>67</xdr:row>
      <xdr:rowOff>146896</xdr:rowOff>
    </xdr:to>
    <xdr:sp macro="" textlink="">
      <xdr:nvSpPr>
        <xdr:cNvPr id="154" name="円/楕円 153"/>
        <xdr:cNvSpPr/>
      </xdr:nvSpPr>
      <xdr:spPr>
        <a:xfrm>
          <a:off x="4064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131673</xdr:rowOff>
    </xdr:from>
    <xdr:ext cx="736600" cy="259045"/>
    <xdr:sp macro="" textlink="">
      <xdr:nvSpPr>
        <xdr:cNvPr id="155" name="テキスト ボックス 154"/>
        <xdr:cNvSpPr txBox="1"/>
      </xdr:nvSpPr>
      <xdr:spPr>
        <a:xfrm>
          <a:off x="3733800" y="1161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21167</xdr:rowOff>
    </xdr:from>
    <xdr:to>
      <xdr:col>4</xdr:col>
      <xdr:colOff>533400</xdr:colOff>
      <xdr:row>67</xdr:row>
      <xdr:rowOff>122767</xdr:rowOff>
    </xdr:to>
    <xdr:sp macro="" textlink="">
      <xdr:nvSpPr>
        <xdr:cNvPr id="156" name="円/楕円 155"/>
        <xdr:cNvSpPr/>
      </xdr:nvSpPr>
      <xdr:spPr>
        <a:xfrm>
          <a:off x="3175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107544</xdr:rowOff>
    </xdr:from>
    <xdr:ext cx="762000" cy="259045"/>
    <xdr:sp macro="" textlink="">
      <xdr:nvSpPr>
        <xdr:cNvPr id="157" name="テキスト ボックス 156"/>
        <xdr:cNvSpPr txBox="1"/>
      </xdr:nvSpPr>
      <xdr:spPr>
        <a:xfrm>
          <a:off x="2844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171027</xdr:rowOff>
    </xdr:from>
    <xdr:to>
      <xdr:col>3</xdr:col>
      <xdr:colOff>330200</xdr:colOff>
      <xdr:row>66</xdr:row>
      <xdr:rowOff>101177</xdr:rowOff>
    </xdr:to>
    <xdr:sp macro="" textlink="">
      <xdr:nvSpPr>
        <xdr:cNvPr id="158" name="円/楕円 157"/>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85954</xdr:rowOff>
    </xdr:from>
    <xdr:ext cx="762000" cy="259045"/>
    <xdr:sp macro="" textlink="">
      <xdr:nvSpPr>
        <xdr:cNvPr id="159" name="テキスト ボックス 158"/>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141394</xdr:rowOff>
    </xdr:from>
    <xdr:to>
      <xdr:col>2</xdr:col>
      <xdr:colOff>127000</xdr:colOff>
      <xdr:row>65</xdr:row>
      <xdr:rowOff>71544</xdr:rowOff>
    </xdr:to>
    <xdr:sp macro="" textlink="">
      <xdr:nvSpPr>
        <xdr:cNvPr id="160" name="円/楕円 159"/>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56321</xdr:rowOff>
    </xdr:from>
    <xdr:ext cx="762000" cy="259045"/>
    <xdr:sp macro="" textlink="">
      <xdr:nvSpPr>
        <xdr:cNvPr id="161" name="テキスト ボックス 160"/>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前年度との比較では、人件費は減少、物件費・維持補修費は増加となり、トータルでは</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791</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円の減である。人件費については、職員数の削減により経費の削減に努めている。一方、物件費は委託化の推進により増加傾向にある。今後も適正な支出と経費の削減に努める。</a:t>
          </a: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167590</xdr:rowOff>
    </xdr:from>
    <xdr:to>
      <xdr:col>7</xdr:col>
      <xdr:colOff>152400</xdr:colOff>
      <xdr:row>88</xdr:row>
      <xdr:rowOff>59953</xdr:rowOff>
    </xdr:to>
    <xdr:cxnSp macro="">
      <xdr:nvCxnSpPr>
        <xdr:cNvPr id="189" name="直線コネクタ 188"/>
        <xdr:cNvCxnSpPr/>
      </xdr:nvCxnSpPr>
      <xdr:spPr>
        <a:xfrm flipV="1">
          <a:off x="4953000" y="13883590"/>
          <a:ext cx="0" cy="126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32030</xdr:rowOff>
    </xdr:from>
    <xdr:ext cx="762000" cy="259045"/>
    <xdr:sp macro="" textlink="">
      <xdr:nvSpPr>
        <xdr:cNvPr id="190" name="人件費・物件費等の状況最小値テキスト"/>
        <xdr:cNvSpPr txBox="1"/>
      </xdr:nvSpPr>
      <xdr:spPr>
        <a:xfrm>
          <a:off x="5041900" y="1511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362,423</a:t>
          </a:r>
          <a:endParaRPr kumimoji="1" lang="ja-JP" altLang="en-US" sz="1000" b="1">
            <a:latin typeface="ＭＳ Ｐゴシック"/>
          </a:endParaRPr>
        </a:p>
      </xdr:txBody>
    </xdr:sp>
    <xdr:clientData/>
  </xdr:oneCellAnchor>
  <xdr:twoCellAnchor>
    <xdr:from>
      <xdr:col>7</xdr:col>
      <xdr:colOff>63500</xdr:colOff>
      <xdr:row>88</xdr:row>
      <xdr:rowOff>59953</xdr:rowOff>
    </xdr:from>
    <xdr:to>
      <xdr:col>7</xdr:col>
      <xdr:colOff>241300</xdr:colOff>
      <xdr:row>88</xdr:row>
      <xdr:rowOff>59953</xdr:rowOff>
    </xdr:to>
    <xdr:cxnSp macro="">
      <xdr:nvCxnSpPr>
        <xdr:cNvPr id="191" name="直線コネクタ 190"/>
        <xdr:cNvCxnSpPr/>
      </xdr:nvCxnSpPr>
      <xdr:spPr>
        <a:xfrm>
          <a:off x="4864100" y="1514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82517</xdr:rowOff>
    </xdr:from>
    <xdr:ext cx="762000" cy="259045"/>
    <xdr:sp macro="" textlink="">
      <xdr:nvSpPr>
        <xdr:cNvPr id="192" name="人件費・物件費等の状況最大値テキスト"/>
        <xdr:cNvSpPr txBox="1"/>
      </xdr:nvSpPr>
      <xdr:spPr>
        <a:xfrm>
          <a:off x="5041900" y="136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100,516</a:t>
          </a:r>
          <a:endParaRPr kumimoji="1" lang="ja-JP" altLang="en-US" sz="1000" b="1">
            <a:latin typeface="ＭＳ Ｐゴシック"/>
          </a:endParaRPr>
        </a:p>
      </xdr:txBody>
    </xdr:sp>
    <xdr:clientData/>
  </xdr:oneCellAnchor>
  <xdr:twoCellAnchor>
    <xdr:from>
      <xdr:col>7</xdr:col>
      <xdr:colOff>63500</xdr:colOff>
      <xdr:row>80</xdr:row>
      <xdr:rowOff>167590</xdr:rowOff>
    </xdr:from>
    <xdr:to>
      <xdr:col>7</xdr:col>
      <xdr:colOff>241300</xdr:colOff>
      <xdr:row>80</xdr:row>
      <xdr:rowOff>167590</xdr:rowOff>
    </xdr:to>
    <xdr:cxnSp macro="">
      <xdr:nvCxnSpPr>
        <xdr:cNvPr id="193" name="直線コネクタ 192"/>
        <xdr:cNvCxnSpPr/>
      </xdr:nvCxnSpPr>
      <xdr:spPr>
        <a:xfrm>
          <a:off x="4864100" y="1388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25067</xdr:rowOff>
    </xdr:from>
    <xdr:to>
      <xdr:col>7</xdr:col>
      <xdr:colOff>152400</xdr:colOff>
      <xdr:row>81</xdr:row>
      <xdr:rowOff>28885</xdr:rowOff>
    </xdr:to>
    <xdr:cxnSp macro="">
      <xdr:nvCxnSpPr>
        <xdr:cNvPr id="194" name="直線コネクタ 193"/>
        <xdr:cNvCxnSpPr/>
      </xdr:nvCxnSpPr>
      <xdr:spPr>
        <a:xfrm flipV="1">
          <a:off x="4114800" y="13912517"/>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16394</xdr:rowOff>
    </xdr:from>
    <xdr:ext cx="762000" cy="259045"/>
    <xdr:sp macro="" textlink="">
      <xdr:nvSpPr>
        <xdr:cNvPr id="195" name="人件費・物件費等の状況平均値テキスト"/>
        <xdr:cNvSpPr txBox="1"/>
      </xdr:nvSpPr>
      <xdr:spPr>
        <a:xfrm>
          <a:off x="5041900" y="13903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44317</xdr:rowOff>
    </xdr:from>
    <xdr:to>
      <xdr:col>7</xdr:col>
      <xdr:colOff>203200</xdr:colOff>
      <xdr:row>81</xdr:row>
      <xdr:rowOff>145917</xdr:rowOff>
    </xdr:to>
    <xdr:sp macro="" textlink="">
      <xdr:nvSpPr>
        <xdr:cNvPr id="196" name="フローチャート : 判断 195"/>
        <xdr:cNvSpPr/>
      </xdr:nvSpPr>
      <xdr:spPr>
        <a:xfrm>
          <a:off x="49022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28885</xdr:rowOff>
    </xdr:from>
    <xdr:to>
      <xdr:col>6</xdr:col>
      <xdr:colOff>0</xdr:colOff>
      <xdr:row>81</xdr:row>
      <xdr:rowOff>43266</xdr:rowOff>
    </xdr:to>
    <xdr:cxnSp macro="">
      <xdr:nvCxnSpPr>
        <xdr:cNvPr id="197" name="直線コネクタ 196"/>
        <xdr:cNvCxnSpPr/>
      </xdr:nvCxnSpPr>
      <xdr:spPr>
        <a:xfrm flipV="1">
          <a:off x="3225800" y="13916335"/>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46879</xdr:rowOff>
    </xdr:from>
    <xdr:to>
      <xdr:col>6</xdr:col>
      <xdr:colOff>50800</xdr:colOff>
      <xdr:row>81</xdr:row>
      <xdr:rowOff>148479</xdr:rowOff>
    </xdr:to>
    <xdr:sp macro="" textlink="">
      <xdr:nvSpPr>
        <xdr:cNvPr id="198" name="フローチャート : 判断 197"/>
        <xdr:cNvSpPr/>
      </xdr:nvSpPr>
      <xdr:spPr>
        <a:xfrm>
          <a:off x="4064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133256</xdr:rowOff>
    </xdr:from>
    <xdr:ext cx="736600" cy="259045"/>
    <xdr:sp macro="" textlink="">
      <xdr:nvSpPr>
        <xdr:cNvPr id="199" name="テキスト ボックス 198"/>
        <xdr:cNvSpPr txBox="1"/>
      </xdr:nvSpPr>
      <xdr:spPr>
        <a:xfrm>
          <a:off x="3733800" y="1402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42866</xdr:rowOff>
    </xdr:from>
    <xdr:to>
      <xdr:col>4</xdr:col>
      <xdr:colOff>482600</xdr:colOff>
      <xdr:row>81</xdr:row>
      <xdr:rowOff>43266</xdr:rowOff>
    </xdr:to>
    <xdr:cxnSp macro="">
      <xdr:nvCxnSpPr>
        <xdr:cNvPr id="200" name="直線コネクタ 199"/>
        <xdr:cNvCxnSpPr/>
      </xdr:nvCxnSpPr>
      <xdr:spPr>
        <a:xfrm>
          <a:off x="2336800" y="1393031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82645</xdr:rowOff>
    </xdr:from>
    <xdr:to>
      <xdr:col>4</xdr:col>
      <xdr:colOff>533400</xdr:colOff>
      <xdr:row>82</xdr:row>
      <xdr:rowOff>12795</xdr:rowOff>
    </xdr:to>
    <xdr:sp macro="" textlink="">
      <xdr:nvSpPr>
        <xdr:cNvPr id="201" name="フローチャート : 判断 200"/>
        <xdr:cNvSpPr/>
      </xdr:nvSpPr>
      <xdr:spPr>
        <a:xfrm>
          <a:off x="3175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169022</xdr:rowOff>
    </xdr:from>
    <xdr:ext cx="762000" cy="259045"/>
    <xdr:sp macro="" textlink="">
      <xdr:nvSpPr>
        <xdr:cNvPr id="202" name="テキスト ボックス 201"/>
        <xdr:cNvSpPr txBox="1"/>
      </xdr:nvSpPr>
      <xdr:spPr>
        <a:xfrm>
          <a:off x="2844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36557</xdr:rowOff>
    </xdr:from>
    <xdr:to>
      <xdr:col>3</xdr:col>
      <xdr:colOff>279400</xdr:colOff>
      <xdr:row>81</xdr:row>
      <xdr:rowOff>42866</xdr:rowOff>
    </xdr:to>
    <xdr:cxnSp macro="">
      <xdr:nvCxnSpPr>
        <xdr:cNvPr id="203" name="直線コネクタ 202"/>
        <xdr:cNvCxnSpPr/>
      </xdr:nvCxnSpPr>
      <xdr:spPr>
        <a:xfrm>
          <a:off x="1447800" y="1392400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76240</xdr:rowOff>
    </xdr:from>
    <xdr:to>
      <xdr:col>3</xdr:col>
      <xdr:colOff>330200</xdr:colOff>
      <xdr:row>82</xdr:row>
      <xdr:rowOff>6390</xdr:rowOff>
    </xdr:to>
    <xdr:sp macro="" textlink="">
      <xdr:nvSpPr>
        <xdr:cNvPr id="204" name="フローチャート : 判断 203"/>
        <xdr:cNvSpPr/>
      </xdr:nvSpPr>
      <xdr:spPr>
        <a:xfrm>
          <a:off x="2286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162617</xdr:rowOff>
    </xdr:from>
    <xdr:ext cx="762000" cy="259045"/>
    <xdr:sp macro="" textlink="">
      <xdr:nvSpPr>
        <xdr:cNvPr id="205" name="テキスト ボックス 204"/>
        <xdr:cNvSpPr txBox="1"/>
      </xdr:nvSpPr>
      <xdr:spPr>
        <a:xfrm>
          <a:off x="1955800" y="140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84479</xdr:rowOff>
    </xdr:from>
    <xdr:to>
      <xdr:col>2</xdr:col>
      <xdr:colOff>127000</xdr:colOff>
      <xdr:row>82</xdr:row>
      <xdr:rowOff>14629</xdr:rowOff>
    </xdr:to>
    <xdr:sp macro="" textlink="">
      <xdr:nvSpPr>
        <xdr:cNvPr id="206" name="フローチャート : 判断 205"/>
        <xdr:cNvSpPr/>
      </xdr:nvSpPr>
      <xdr:spPr>
        <a:xfrm>
          <a:off x="1397000" y="1397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170856</xdr:rowOff>
    </xdr:from>
    <xdr:ext cx="762000" cy="259045"/>
    <xdr:sp macro="" textlink="">
      <xdr:nvSpPr>
        <xdr:cNvPr id="207" name="テキスト ボックス 206"/>
        <xdr:cNvSpPr txBox="1"/>
      </xdr:nvSpPr>
      <xdr:spPr>
        <a:xfrm>
          <a:off x="1066800" y="1405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129,347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145717</xdr:rowOff>
    </xdr:from>
    <xdr:to>
      <xdr:col>7</xdr:col>
      <xdr:colOff>203200</xdr:colOff>
      <xdr:row>81</xdr:row>
      <xdr:rowOff>75867</xdr:rowOff>
    </xdr:to>
    <xdr:sp macro="" textlink="">
      <xdr:nvSpPr>
        <xdr:cNvPr id="213" name="円/楕円 212"/>
        <xdr:cNvSpPr/>
      </xdr:nvSpPr>
      <xdr:spPr>
        <a:xfrm>
          <a:off x="4902200" y="13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66994</xdr:rowOff>
    </xdr:from>
    <xdr:ext cx="762000" cy="259045"/>
    <xdr:sp macro="" textlink="">
      <xdr:nvSpPr>
        <xdr:cNvPr id="214" name="人件費・物件費等の状況該当値テキスト"/>
        <xdr:cNvSpPr txBox="1"/>
      </xdr:nvSpPr>
      <xdr:spPr>
        <a:xfrm>
          <a:off x="5041900" y="1378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106,510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149535</xdr:rowOff>
    </xdr:from>
    <xdr:to>
      <xdr:col>6</xdr:col>
      <xdr:colOff>50800</xdr:colOff>
      <xdr:row>81</xdr:row>
      <xdr:rowOff>79685</xdr:rowOff>
    </xdr:to>
    <xdr:sp macro="" textlink="">
      <xdr:nvSpPr>
        <xdr:cNvPr id="215" name="円/楕円 214"/>
        <xdr:cNvSpPr/>
      </xdr:nvSpPr>
      <xdr:spPr>
        <a:xfrm>
          <a:off x="4064000" y="138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89862</xdr:rowOff>
    </xdr:from>
    <xdr:ext cx="736600" cy="259045"/>
    <xdr:sp macro="" textlink="">
      <xdr:nvSpPr>
        <xdr:cNvPr id="216" name="テキスト ボックス 215"/>
        <xdr:cNvSpPr txBox="1"/>
      </xdr:nvSpPr>
      <xdr:spPr>
        <a:xfrm>
          <a:off x="3733800" y="13634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163916</xdr:rowOff>
    </xdr:from>
    <xdr:to>
      <xdr:col>4</xdr:col>
      <xdr:colOff>533400</xdr:colOff>
      <xdr:row>81</xdr:row>
      <xdr:rowOff>94066</xdr:rowOff>
    </xdr:to>
    <xdr:sp macro="" textlink="">
      <xdr:nvSpPr>
        <xdr:cNvPr id="217" name="円/楕円 216"/>
        <xdr:cNvSpPr/>
      </xdr:nvSpPr>
      <xdr:spPr>
        <a:xfrm>
          <a:off x="3175000" y="138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104243</xdr:rowOff>
    </xdr:from>
    <xdr:ext cx="762000" cy="259045"/>
    <xdr:sp macro="" textlink="">
      <xdr:nvSpPr>
        <xdr:cNvPr id="218" name="テキスト ボックス 217"/>
        <xdr:cNvSpPr txBox="1"/>
      </xdr:nvSpPr>
      <xdr:spPr>
        <a:xfrm>
          <a:off x="2844800" y="1364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163516</xdr:rowOff>
    </xdr:from>
    <xdr:to>
      <xdr:col>3</xdr:col>
      <xdr:colOff>330200</xdr:colOff>
      <xdr:row>81</xdr:row>
      <xdr:rowOff>93666</xdr:rowOff>
    </xdr:to>
    <xdr:sp macro="" textlink="">
      <xdr:nvSpPr>
        <xdr:cNvPr id="219" name="円/楕円 218"/>
        <xdr:cNvSpPr/>
      </xdr:nvSpPr>
      <xdr:spPr>
        <a:xfrm>
          <a:off x="2286000" y="138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103843</xdr:rowOff>
    </xdr:from>
    <xdr:ext cx="762000" cy="259045"/>
    <xdr:sp macro="" textlink="">
      <xdr:nvSpPr>
        <xdr:cNvPr id="220" name="テキスト ボックス 219"/>
        <xdr:cNvSpPr txBox="1"/>
      </xdr:nvSpPr>
      <xdr:spPr>
        <a:xfrm>
          <a:off x="1955800" y="1364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157207</xdr:rowOff>
    </xdr:from>
    <xdr:to>
      <xdr:col>2</xdr:col>
      <xdr:colOff>127000</xdr:colOff>
      <xdr:row>81</xdr:row>
      <xdr:rowOff>87357</xdr:rowOff>
    </xdr:to>
    <xdr:sp macro="" textlink="">
      <xdr:nvSpPr>
        <xdr:cNvPr id="221" name="円/楕円 220"/>
        <xdr:cNvSpPr/>
      </xdr:nvSpPr>
      <xdr:spPr>
        <a:xfrm>
          <a:off x="1397000" y="138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97534</xdr:rowOff>
    </xdr:from>
    <xdr:ext cx="762000" cy="259045"/>
    <xdr:sp macro="" textlink="">
      <xdr:nvSpPr>
        <xdr:cNvPr id="222" name="テキスト ボックス 221"/>
        <xdr:cNvSpPr txBox="1"/>
      </xdr:nvSpPr>
      <xdr:spPr>
        <a:xfrm>
          <a:off x="1066800" y="136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ラスパイレス指数は、前年度比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8.5</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ポイント減少している。主な原因は、給与改定特例法による国家公務員給与の減額がなくなったことによるものである。今後も、一層の給与の適正化に取り組んでいく。</a:t>
          </a: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81</xdr:row>
      <xdr:rowOff>167922</xdr:rowOff>
    </xdr:to>
    <xdr:cxnSp macro="">
      <xdr:nvCxnSpPr>
        <xdr:cNvPr id="251" name="直線コネクタ 250"/>
        <xdr:cNvCxnSpPr/>
      </xdr:nvCxnSpPr>
      <xdr:spPr>
        <a:xfrm flipV="1">
          <a:off x="17018000" y="13760450"/>
          <a:ext cx="0" cy="29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139999</xdr:rowOff>
    </xdr:from>
    <xdr:ext cx="762000" cy="259045"/>
    <xdr:sp macro="" textlink="">
      <xdr:nvSpPr>
        <xdr:cNvPr id="252" name="給与水準   （国との比較）最小値テキスト"/>
        <xdr:cNvSpPr txBox="1"/>
      </xdr:nvSpPr>
      <xdr:spPr>
        <a:xfrm>
          <a:off x="17106900" y="140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81</xdr:row>
      <xdr:rowOff>167922</xdr:rowOff>
    </xdr:from>
    <xdr:to>
      <xdr:col>24</xdr:col>
      <xdr:colOff>647700</xdr:colOff>
      <xdr:row>81</xdr:row>
      <xdr:rowOff>167922</xdr:rowOff>
    </xdr:to>
    <xdr:cxnSp macro="">
      <xdr:nvCxnSpPr>
        <xdr:cNvPr id="253" name="直線コネクタ 252"/>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4"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5" name="直線コネクタ 254"/>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167922</xdr:rowOff>
    </xdr:from>
    <xdr:to>
      <xdr:col>24</xdr:col>
      <xdr:colOff>558800</xdr:colOff>
      <xdr:row>88</xdr:row>
      <xdr:rowOff>107245</xdr:rowOff>
    </xdr:to>
    <xdr:cxnSp macro="">
      <xdr:nvCxnSpPr>
        <xdr:cNvPr id="256" name="直線コネクタ 255"/>
        <xdr:cNvCxnSpPr/>
      </xdr:nvCxnSpPr>
      <xdr:spPr>
        <a:xfrm flipV="1">
          <a:off x="16179800" y="14055372"/>
          <a:ext cx="8382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144232</xdr:rowOff>
    </xdr:from>
    <xdr:ext cx="762000" cy="259045"/>
    <xdr:sp macro="" textlink="">
      <xdr:nvSpPr>
        <xdr:cNvPr id="257" name="給与水準   （国との比較）平均値テキスト"/>
        <xdr:cNvSpPr txBox="1"/>
      </xdr:nvSpPr>
      <xdr:spPr>
        <a:xfrm>
          <a:off x="17106900" y="1368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80</xdr:row>
      <xdr:rowOff>127705</xdr:rowOff>
    </xdr:from>
    <xdr:to>
      <xdr:col>24</xdr:col>
      <xdr:colOff>609600</xdr:colOff>
      <xdr:row>81</xdr:row>
      <xdr:rowOff>57855</xdr:rowOff>
    </xdr:to>
    <xdr:sp macro="" textlink="">
      <xdr:nvSpPr>
        <xdr:cNvPr id="258" name="フローチャート : 判断 257"/>
        <xdr:cNvSpPr/>
      </xdr:nvSpPr>
      <xdr:spPr>
        <a:xfrm>
          <a:off x="169672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131234</xdr:rowOff>
    </xdr:from>
    <xdr:to>
      <xdr:col>23</xdr:col>
      <xdr:colOff>406400</xdr:colOff>
      <xdr:row>88</xdr:row>
      <xdr:rowOff>107245</xdr:rowOff>
    </xdr:to>
    <xdr:cxnSp macro="">
      <xdr:nvCxnSpPr>
        <xdr:cNvPr id="259" name="直線コネクタ 258"/>
        <xdr:cNvCxnSpPr/>
      </xdr:nvCxnSpPr>
      <xdr:spPr>
        <a:xfrm>
          <a:off x="15290800" y="150473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67028</xdr:rowOff>
    </xdr:from>
    <xdr:to>
      <xdr:col>23</xdr:col>
      <xdr:colOff>457200</xdr:colOff>
      <xdr:row>87</xdr:row>
      <xdr:rowOff>168628</xdr:rowOff>
    </xdr:to>
    <xdr:sp macro="" textlink="">
      <xdr:nvSpPr>
        <xdr:cNvPr id="260" name="フローチャート : 判断 259"/>
        <xdr:cNvSpPr/>
      </xdr:nvSpPr>
      <xdr:spPr>
        <a:xfrm>
          <a:off x="16129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7355</xdr:rowOff>
    </xdr:from>
    <xdr:ext cx="736600" cy="259045"/>
    <xdr:sp macro="" textlink="">
      <xdr:nvSpPr>
        <xdr:cNvPr id="261" name="テキスト ボックス 260"/>
        <xdr:cNvSpPr txBox="1"/>
      </xdr:nvSpPr>
      <xdr:spPr>
        <a:xfrm>
          <a:off x="15798800" y="1475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20461</xdr:rowOff>
    </xdr:from>
    <xdr:to>
      <xdr:col>22</xdr:col>
      <xdr:colOff>203200</xdr:colOff>
      <xdr:row>87</xdr:row>
      <xdr:rowOff>131234</xdr:rowOff>
    </xdr:to>
    <xdr:cxnSp macro="">
      <xdr:nvCxnSpPr>
        <xdr:cNvPr id="262" name="直線コネクタ 261"/>
        <xdr:cNvCxnSpPr/>
      </xdr:nvCxnSpPr>
      <xdr:spPr>
        <a:xfrm>
          <a:off x="14401800" y="13907911"/>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67028</xdr:rowOff>
    </xdr:from>
    <xdr:to>
      <xdr:col>22</xdr:col>
      <xdr:colOff>254000</xdr:colOff>
      <xdr:row>87</xdr:row>
      <xdr:rowOff>168628</xdr:rowOff>
    </xdr:to>
    <xdr:sp macro="" textlink="">
      <xdr:nvSpPr>
        <xdr:cNvPr id="263" name="フローチャート : 判断 262"/>
        <xdr:cNvSpPr/>
      </xdr:nvSpPr>
      <xdr:spPr>
        <a:xfrm>
          <a:off x="15240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7355</xdr:rowOff>
    </xdr:from>
    <xdr:ext cx="762000" cy="259045"/>
    <xdr:sp macro="" textlink="">
      <xdr:nvSpPr>
        <xdr:cNvPr id="264" name="テキスト ボックス 263"/>
        <xdr:cNvSpPr txBox="1"/>
      </xdr:nvSpPr>
      <xdr:spPr>
        <a:xfrm>
          <a:off x="14909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20461</xdr:rowOff>
    </xdr:from>
    <xdr:to>
      <xdr:col>21</xdr:col>
      <xdr:colOff>0</xdr:colOff>
      <xdr:row>81</xdr:row>
      <xdr:rowOff>127705</xdr:rowOff>
    </xdr:to>
    <xdr:cxnSp macro="">
      <xdr:nvCxnSpPr>
        <xdr:cNvPr id="265" name="直線コネクタ 264"/>
        <xdr:cNvCxnSpPr/>
      </xdr:nvCxnSpPr>
      <xdr:spPr>
        <a:xfrm flipV="1">
          <a:off x="13512800" y="139079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80</xdr:row>
      <xdr:rowOff>167922</xdr:rowOff>
    </xdr:from>
    <xdr:to>
      <xdr:col>21</xdr:col>
      <xdr:colOff>50800</xdr:colOff>
      <xdr:row>81</xdr:row>
      <xdr:rowOff>98072</xdr:rowOff>
    </xdr:to>
    <xdr:sp macro="" textlink="">
      <xdr:nvSpPr>
        <xdr:cNvPr id="266" name="フローチャート : 判断 265"/>
        <xdr:cNvSpPr/>
      </xdr:nvSpPr>
      <xdr:spPr>
        <a:xfrm>
          <a:off x="14351000" y="1388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82849</xdr:rowOff>
    </xdr:from>
    <xdr:ext cx="762000" cy="259045"/>
    <xdr:sp macro="" textlink="">
      <xdr:nvSpPr>
        <xdr:cNvPr id="267" name="テキスト ボックス 266"/>
        <xdr:cNvSpPr txBox="1"/>
      </xdr:nvSpPr>
      <xdr:spPr>
        <a:xfrm>
          <a:off x="140208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117122</xdr:rowOff>
    </xdr:from>
    <xdr:to>
      <xdr:col>19</xdr:col>
      <xdr:colOff>533400</xdr:colOff>
      <xdr:row>82</xdr:row>
      <xdr:rowOff>47272</xdr:rowOff>
    </xdr:to>
    <xdr:sp macro="" textlink="">
      <xdr:nvSpPr>
        <xdr:cNvPr id="268" name="フローチャート : 判断 267"/>
        <xdr:cNvSpPr/>
      </xdr:nvSpPr>
      <xdr:spPr>
        <a:xfrm>
          <a:off x="13462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32049</xdr:rowOff>
    </xdr:from>
    <xdr:ext cx="762000" cy="259045"/>
    <xdr:sp macro="" textlink="">
      <xdr:nvSpPr>
        <xdr:cNvPr id="269" name="テキスト ボックス 268"/>
        <xdr:cNvSpPr txBox="1"/>
      </xdr:nvSpPr>
      <xdr:spPr>
        <a:xfrm>
          <a:off x="131318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117122</xdr:rowOff>
    </xdr:from>
    <xdr:to>
      <xdr:col>24</xdr:col>
      <xdr:colOff>609600</xdr:colOff>
      <xdr:row>82</xdr:row>
      <xdr:rowOff>47272</xdr:rowOff>
    </xdr:to>
    <xdr:sp macro="" textlink="">
      <xdr:nvSpPr>
        <xdr:cNvPr id="275" name="円/楕円 274"/>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12999</xdr:rowOff>
    </xdr:from>
    <xdr:ext cx="762000" cy="259045"/>
    <xdr:sp macro="" textlink="">
      <xdr:nvSpPr>
        <xdr:cNvPr id="276" name="給与水準   （国との比較）該当値テキスト"/>
        <xdr:cNvSpPr txBox="1"/>
      </xdr:nvSpPr>
      <xdr:spPr>
        <a:xfrm>
          <a:off x="17106900" y="139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56445</xdr:rowOff>
    </xdr:from>
    <xdr:to>
      <xdr:col>23</xdr:col>
      <xdr:colOff>457200</xdr:colOff>
      <xdr:row>88</xdr:row>
      <xdr:rowOff>158045</xdr:rowOff>
    </xdr:to>
    <xdr:sp macro="" textlink="">
      <xdr:nvSpPr>
        <xdr:cNvPr id="277" name="円/楕円 276"/>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142822</xdr:rowOff>
    </xdr:from>
    <xdr:ext cx="736600" cy="259045"/>
    <xdr:sp macro="" textlink="">
      <xdr:nvSpPr>
        <xdr:cNvPr id="278" name="テキスト ボックス 277"/>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80434</xdr:rowOff>
    </xdr:from>
    <xdr:to>
      <xdr:col>22</xdr:col>
      <xdr:colOff>254000</xdr:colOff>
      <xdr:row>88</xdr:row>
      <xdr:rowOff>10584</xdr:rowOff>
    </xdr:to>
    <xdr:sp macro="" textlink="">
      <xdr:nvSpPr>
        <xdr:cNvPr id="279" name="円/楕円 278"/>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166811</xdr:rowOff>
    </xdr:from>
    <xdr:ext cx="762000" cy="259045"/>
    <xdr:sp macro="" textlink="">
      <xdr:nvSpPr>
        <xdr:cNvPr id="280" name="テキスト ボックス 279"/>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141111</xdr:rowOff>
    </xdr:from>
    <xdr:to>
      <xdr:col>21</xdr:col>
      <xdr:colOff>50800</xdr:colOff>
      <xdr:row>81</xdr:row>
      <xdr:rowOff>71261</xdr:rowOff>
    </xdr:to>
    <xdr:sp macro="" textlink="">
      <xdr:nvSpPr>
        <xdr:cNvPr id="281" name="円/楕円 280"/>
        <xdr:cNvSpPr/>
      </xdr:nvSpPr>
      <xdr:spPr>
        <a:xfrm>
          <a:off x="14351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81438</xdr:rowOff>
    </xdr:from>
    <xdr:ext cx="762000" cy="259045"/>
    <xdr:sp macro="" textlink="">
      <xdr:nvSpPr>
        <xdr:cNvPr id="282" name="テキスト ボックス 281"/>
        <xdr:cNvSpPr txBox="1"/>
      </xdr:nvSpPr>
      <xdr:spPr>
        <a:xfrm>
          <a:off x="14020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76905</xdr:rowOff>
    </xdr:from>
    <xdr:to>
      <xdr:col>19</xdr:col>
      <xdr:colOff>533400</xdr:colOff>
      <xdr:row>82</xdr:row>
      <xdr:rowOff>7055</xdr:rowOff>
    </xdr:to>
    <xdr:sp macro="" textlink="">
      <xdr:nvSpPr>
        <xdr:cNvPr id="283" name="円/楕円 282"/>
        <xdr:cNvSpPr/>
      </xdr:nvSpPr>
      <xdr:spPr>
        <a:xfrm>
          <a:off x="13462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17232</xdr:rowOff>
    </xdr:from>
    <xdr:ext cx="762000" cy="259045"/>
    <xdr:sp macro="" textlink="">
      <xdr:nvSpPr>
        <xdr:cNvPr id="284" name="テキスト ボックス 283"/>
        <xdr:cNvSpPr txBox="1"/>
      </xdr:nvSpPr>
      <xdr:spPr>
        <a:xfrm>
          <a:off x="13131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人口千人当たり職員数は、前年度比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0.02</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人減少している。練馬区行政改革推進プランに基づき、平成</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18</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名の職員削減を行った結果による。引き続き、行政サービスの向上を図るとともに、適正な定員管理に努める。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38281</xdr:rowOff>
    </xdr:from>
    <xdr:to>
      <xdr:col>24</xdr:col>
      <xdr:colOff>558800</xdr:colOff>
      <xdr:row>68</xdr:row>
      <xdr:rowOff>80917</xdr:rowOff>
    </xdr:to>
    <xdr:cxnSp macro="">
      <xdr:nvCxnSpPr>
        <xdr:cNvPr id="316" name="直線コネクタ 315"/>
        <xdr:cNvCxnSpPr/>
      </xdr:nvCxnSpPr>
      <xdr:spPr>
        <a:xfrm flipV="1">
          <a:off x="17018000" y="10153831"/>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52994</xdr:rowOff>
    </xdr:from>
    <xdr:ext cx="762000" cy="259045"/>
    <xdr:sp macro="" textlink="">
      <xdr:nvSpPr>
        <xdr:cNvPr id="317" name="定員管理の状況最小値テキスト"/>
        <xdr:cNvSpPr txBox="1"/>
      </xdr:nvSpPr>
      <xdr:spPr>
        <a:xfrm>
          <a:off x="17106900" y="1171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24</xdr:col>
      <xdr:colOff>469900</xdr:colOff>
      <xdr:row>68</xdr:row>
      <xdr:rowOff>80917</xdr:rowOff>
    </xdr:from>
    <xdr:to>
      <xdr:col>24</xdr:col>
      <xdr:colOff>647700</xdr:colOff>
      <xdr:row>68</xdr:row>
      <xdr:rowOff>80917</xdr:rowOff>
    </xdr:to>
    <xdr:cxnSp macro="">
      <xdr:nvCxnSpPr>
        <xdr:cNvPr id="318" name="直線コネクタ 317"/>
        <xdr:cNvCxnSpPr/>
      </xdr:nvCxnSpPr>
      <xdr:spPr>
        <a:xfrm>
          <a:off x="16929100" y="1173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124658</xdr:rowOff>
    </xdr:from>
    <xdr:ext cx="762000" cy="259045"/>
    <xdr:sp macro="" textlink="">
      <xdr:nvSpPr>
        <xdr:cNvPr id="319" name="定員管理の状況最大値テキスト"/>
        <xdr:cNvSpPr txBox="1"/>
      </xdr:nvSpPr>
      <xdr:spPr>
        <a:xfrm>
          <a:off x="17106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a:t>
          </a:r>
          <a:endParaRPr kumimoji="1" lang="ja-JP" altLang="en-US" sz="1000" b="1">
            <a:latin typeface="ＭＳ Ｐゴシック"/>
          </a:endParaRPr>
        </a:p>
      </xdr:txBody>
    </xdr:sp>
    <xdr:clientData/>
  </xdr:oneCellAnchor>
  <xdr:twoCellAnchor>
    <xdr:from>
      <xdr:col>24</xdr:col>
      <xdr:colOff>469900</xdr:colOff>
      <xdr:row>59</xdr:row>
      <xdr:rowOff>38281</xdr:rowOff>
    </xdr:from>
    <xdr:to>
      <xdr:col>24</xdr:col>
      <xdr:colOff>647700</xdr:colOff>
      <xdr:row>59</xdr:row>
      <xdr:rowOff>38281</xdr:rowOff>
    </xdr:to>
    <xdr:cxnSp macro="">
      <xdr:nvCxnSpPr>
        <xdr:cNvPr id="320" name="直線コネクタ 319"/>
        <xdr:cNvCxnSpPr/>
      </xdr:nvCxnSpPr>
      <xdr:spPr>
        <a:xfrm>
          <a:off x="16929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166975</xdr:rowOff>
    </xdr:from>
    <xdr:to>
      <xdr:col>24</xdr:col>
      <xdr:colOff>558800</xdr:colOff>
      <xdr:row>59</xdr:row>
      <xdr:rowOff>169273</xdr:rowOff>
    </xdr:to>
    <xdr:cxnSp macro="">
      <xdr:nvCxnSpPr>
        <xdr:cNvPr id="321" name="直線コネクタ 320"/>
        <xdr:cNvCxnSpPr/>
      </xdr:nvCxnSpPr>
      <xdr:spPr>
        <a:xfrm flipV="1">
          <a:off x="16179800" y="10282525"/>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135362</xdr:rowOff>
    </xdr:from>
    <xdr:ext cx="762000" cy="259045"/>
    <xdr:sp macro="" textlink="">
      <xdr:nvSpPr>
        <xdr:cNvPr id="322" name="定員管理の状況平均値テキスト"/>
        <xdr:cNvSpPr txBox="1"/>
      </xdr:nvSpPr>
      <xdr:spPr>
        <a:xfrm>
          <a:off x="17106900" y="10250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163285</xdr:rowOff>
    </xdr:from>
    <xdr:to>
      <xdr:col>24</xdr:col>
      <xdr:colOff>609600</xdr:colOff>
      <xdr:row>60</xdr:row>
      <xdr:rowOff>93435</xdr:rowOff>
    </xdr:to>
    <xdr:sp macro="" textlink="">
      <xdr:nvSpPr>
        <xdr:cNvPr id="323" name="フローチャート : 判断 322"/>
        <xdr:cNvSpPr/>
      </xdr:nvSpPr>
      <xdr:spPr>
        <a:xfrm>
          <a:off x="169672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169273</xdr:rowOff>
    </xdr:from>
    <xdr:to>
      <xdr:col>23</xdr:col>
      <xdr:colOff>406400</xdr:colOff>
      <xdr:row>60</xdr:row>
      <xdr:rowOff>23102</xdr:rowOff>
    </xdr:to>
    <xdr:cxnSp macro="">
      <xdr:nvCxnSpPr>
        <xdr:cNvPr id="324" name="直線コネクタ 323"/>
        <xdr:cNvCxnSpPr/>
      </xdr:nvCxnSpPr>
      <xdr:spPr>
        <a:xfrm flipV="1">
          <a:off x="15290800" y="1028482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170180</xdr:rowOff>
    </xdr:from>
    <xdr:to>
      <xdr:col>23</xdr:col>
      <xdr:colOff>457200</xdr:colOff>
      <xdr:row>60</xdr:row>
      <xdr:rowOff>100330</xdr:rowOff>
    </xdr:to>
    <xdr:sp macro="" textlink="">
      <xdr:nvSpPr>
        <xdr:cNvPr id="325" name="フローチャート : 判断 324"/>
        <xdr:cNvSpPr/>
      </xdr:nvSpPr>
      <xdr:spPr>
        <a:xfrm>
          <a:off x="16129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85107</xdr:rowOff>
    </xdr:from>
    <xdr:ext cx="736600" cy="259045"/>
    <xdr:sp macro="" textlink="">
      <xdr:nvSpPr>
        <xdr:cNvPr id="326" name="テキスト ボックス 325"/>
        <xdr:cNvSpPr txBox="1"/>
      </xdr:nvSpPr>
      <xdr:spPr>
        <a:xfrm>
          <a:off x="15798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23102</xdr:rowOff>
    </xdr:from>
    <xdr:to>
      <xdr:col>22</xdr:col>
      <xdr:colOff>203200</xdr:colOff>
      <xdr:row>60</xdr:row>
      <xdr:rowOff>44934</xdr:rowOff>
    </xdr:to>
    <xdr:cxnSp macro="">
      <xdr:nvCxnSpPr>
        <xdr:cNvPr id="327" name="直線コネクタ 326"/>
        <xdr:cNvCxnSpPr/>
      </xdr:nvCxnSpPr>
      <xdr:spPr>
        <a:xfrm flipV="1">
          <a:off x="14401800" y="1031010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42394</xdr:rowOff>
    </xdr:from>
    <xdr:to>
      <xdr:col>22</xdr:col>
      <xdr:colOff>254000</xdr:colOff>
      <xdr:row>60</xdr:row>
      <xdr:rowOff>143994</xdr:rowOff>
    </xdr:to>
    <xdr:sp macro="" textlink="">
      <xdr:nvSpPr>
        <xdr:cNvPr id="328" name="フローチャート : 判断 327"/>
        <xdr:cNvSpPr/>
      </xdr:nvSpPr>
      <xdr:spPr>
        <a:xfrm>
          <a:off x="15240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128771</xdr:rowOff>
    </xdr:from>
    <xdr:ext cx="762000" cy="259045"/>
    <xdr:sp macro="" textlink="">
      <xdr:nvSpPr>
        <xdr:cNvPr id="329" name="テキスト ボックス 328"/>
        <xdr:cNvSpPr txBox="1"/>
      </xdr:nvSpPr>
      <xdr:spPr>
        <a:xfrm>
          <a:off x="14909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44934</xdr:rowOff>
    </xdr:from>
    <xdr:to>
      <xdr:col>21</xdr:col>
      <xdr:colOff>0</xdr:colOff>
      <xdr:row>60</xdr:row>
      <xdr:rowOff>74809</xdr:rowOff>
    </xdr:to>
    <xdr:cxnSp macro="">
      <xdr:nvCxnSpPr>
        <xdr:cNvPr id="330" name="直線コネクタ 329"/>
        <xdr:cNvCxnSpPr/>
      </xdr:nvCxnSpPr>
      <xdr:spPr>
        <a:xfrm flipV="1">
          <a:off x="13512800" y="1033193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50437</xdr:rowOff>
    </xdr:from>
    <xdr:to>
      <xdr:col>21</xdr:col>
      <xdr:colOff>50800</xdr:colOff>
      <xdr:row>60</xdr:row>
      <xdr:rowOff>152037</xdr:rowOff>
    </xdr:to>
    <xdr:sp macro="" textlink="">
      <xdr:nvSpPr>
        <xdr:cNvPr id="331" name="フローチャート : 判断 330"/>
        <xdr:cNvSpPr/>
      </xdr:nvSpPr>
      <xdr:spPr>
        <a:xfrm>
          <a:off x="14351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136814</xdr:rowOff>
    </xdr:from>
    <xdr:ext cx="762000" cy="259045"/>
    <xdr:sp macro="" textlink="">
      <xdr:nvSpPr>
        <xdr:cNvPr id="332" name="テキスト ボックス 331"/>
        <xdr:cNvSpPr txBox="1"/>
      </xdr:nvSpPr>
      <xdr:spPr>
        <a:xfrm>
          <a:off x="14020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72269</xdr:rowOff>
    </xdr:from>
    <xdr:to>
      <xdr:col>19</xdr:col>
      <xdr:colOff>533400</xdr:colOff>
      <xdr:row>61</xdr:row>
      <xdr:rowOff>2419</xdr:rowOff>
    </xdr:to>
    <xdr:sp macro="" textlink="">
      <xdr:nvSpPr>
        <xdr:cNvPr id="333" name="フローチャート : 判断 332"/>
        <xdr:cNvSpPr/>
      </xdr:nvSpPr>
      <xdr:spPr>
        <a:xfrm>
          <a:off x="13462000" y="1035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158646</xdr:rowOff>
    </xdr:from>
    <xdr:ext cx="762000" cy="259045"/>
    <xdr:sp macro="" textlink="">
      <xdr:nvSpPr>
        <xdr:cNvPr id="334" name="テキスト ボックス 333"/>
        <xdr:cNvSpPr txBox="1"/>
      </xdr:nvSpPr>
      <xdr:spPr>
        <a:xfrm>
          <a:off x="13131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116175</xdr:rowOff>
    </xdr:from>
    <xdr:to>
      <xdr:col>24</xdr:col>
      <xdr:colOff>609600</xdr:colOff>
      <xdr:row>60</xdr:row>
      <xdr:rowOff>46325</xdr:rowOff>
    </xdr:to>
    <xdr:sp macro="" textlink="">
      <xdr:nvSpPr>
        <xdr:cNvPr id="340" name="円/楕円 339"/>
        <xdr:cNvSpPr/>
      </xdr:nvSpPr>
      <xdr:spPr>
        <a:xfrm>
          <a:off x="169672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132702</xdr:rowOff>
    </xdr:from>
    <xdr:ext cx="762000" cy="259045"/>
    <xdr:sp macro="" textlink="">
      <xdr:nvSpPr>
        <xdr:cNvPr id="341" name="定員管理の状況該当値テキスト"/>
        <xdr:cNvSpPr txBox="1"/>
      </xdr:nvSpPr>
      <xdr:spPr>
        <a:xfrm>
          <a:off x="17106900" y="1007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118473</xdr:rowOff>
    </xdr:from>
    <xdr:to>
      <xdr:col>23</xdr:col>
      <xdr:colOff>457200</xdr:colOff>
      <xdr:row>60</xdr:row>
      <xdr:rowOff>48623</xdr:rowOff>
    </xdr:to>
    <xdr:sp macro="" textlink="">
      <xdr:nvSpPr>
        <xdr:cNvPr id="342" name="円/楕円 341"/>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58800</xdr:rowOff>
    </xdr:from>
    <xdr:ext cx="736600" cy="259045"/>
    <xdr:sp macro="" textlink="">
      <xdr:nvSpPr>
        <xdr:cNvPr id="343" name="テキスト ボックス 342"/>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143752</xdr:rowOff>
    </xdr:from>
    <xdr:to>
      <xdr:col>22</xdr:col>
      <xdr:colOff>254000</xdr:colOff>
      <xdr:row>60</xdr:row>
      <xdr:rowOff>73902</xdr:rowOff>
    </xdr:to>
    <xdr:sp macro="" textlink="">
      <xdr:nvSpPr>
        <xdr:cNvPr id="344" name="円/楕円 343"/>
        <xdr:cNvSpPr/>
      </xdr:nvSpPr>
      <xdr:spPr>
        <a:xfrm>
          <a:off x="15240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84079</xdr:rowOff>
    </xdr:from>
    <xdr:ext cx="762000" cy="259045"/>
    <xdr:sp macro="" textlink="">
      <xdr:nvSpPr>
        <xdr:cNvPr id="345" name="テキスト ボックス 344"/>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165584</xdr:rowOff>
    </xdr:from>
    <xdr:to>
      <xdr:col>21</xdr:col>
      <xdr:colOff>50800</xdr:colOff>
      <xdr:row>60</xdr:row>
      <xdr:rowOff>95734</xdr:rowOff>
    </xdr:to>
    <xdr:sp macro="" textlink="">
      <xdr:nvSpPr>
        <xdr:cNvPr id="346" name="円/楕円 345"/>
        <xdr:cNvSpPr/>
      </xdr:nvSpPr>
      <xdr:spPr>
        <a:xfrm>
          <a:off x="14351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105911</xdr:rowOff>
    </xdr:from>
    <xdr:ext cx="762000" cy="259045"/>
    <xdr:sp macro="" textlink="">
      <xdr:nvSpPr>
        <xdr:cNvPr id="347" name="テキスト ボックス 346"/>
        <xdr:cNvSpPr txBox="1"/>
      </xdr:nvSpPr>
      <xdr:spPr>
        <a:xfrm>
          <a:off x="14020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24009</xdr:rowOff>
    </xdr:from>
    <xdr:to>
      <xdr:col>19</xdr:col>
      <xdr:colOff>533400</xdr:colOff>
      <xdr:row>60</xdr:row>
      <xdr:rowOff>125609</xdr:rowOff>
    </xdr:to>
    <xdr:sp macro="" textlink="">
      <xdr:nvSpPr>
        <xdr:cNvPr id="348" name="円/楕円 347"/>
        <xdr:cNvSpPr/>
      </xdr:nvSpPr>
      <xdr:spPr>
        <a:xfrm>
          <a:off x="13462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135786</xdr:rowOff>
    </xdr:from>
    <xdr:ext cx="762000" cy="259045"/>
    <xdr:sp macro="" textlink="">
      <xdr:nvSpPr>
        <xdr:cNvPr id="349" name="テキスト ボックス 348"/>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地方債発行の抑制と着実な公債償還により地方債現在高は年々減少し、地方債元利償還金も</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8.2</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億円減少し、実質公債費比率も</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0.6</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ポイント減となった。今後も、世代間の負担の公平性を図る適正な起債発行など公債費管理の適正化に努めていく。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35278</xdr:rowOff>
    </xdr:from>
    <xdr:to>
      <xdr:col>24</xdr:col>
      <xdr:colOff>558800</xdr:colOff>
      <xdr:row>45</xdr:row>
      <xdr:rowOff>47272</xdr:rowOff>
    </xdr:to>
    <xdr:cxnSp macro="">
      <xdr:nvCxnSpPr>
        <xdr:cNvPr id="376" name="直線コネクタ 375"/>
        <xdr:cNvCxnSpPr/>
      </xdr:nvCxnSpPr>
      <xdr:spPr>
        <a:xfrm flipV="1">
          <a:off x="17018000" y="6207478"/>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7"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8" name="直線コネクタ 377"/>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121655</xdr:rowOff>
    </xdr:from>
    <xdr:ext cx="762000" cy="259045"/>
    <xdr:sp macro="" textlink="">
      <xdr:nvSpPr>
        <xdr:cNvPr id="379"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36</xdr:row>
      <xdr:rowOff>35278</xdr:rowOff>
    </xdr:from>
    <xdr:to>
      <xdr:col>24</xdr:col>
      <xdr:colOff>647700</xdr:colOff>
      <xdr:row>36</xdr:row>
      <xdr:rowOff>35278</xdr:rowOff>
    </xdr:to>
    <xdr:cxnSp macro="">
      <xdr:nvCxnSpPr>
        <xdr:cNvPr id="380" name="直線コネクタ 379"/>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164395</xdr:rowOff>
    </xdr:from>
    <xdr:to>
      <xdr:col>24</xdr:col>
      <xdr:colOff>558800</xdr:colOff>
      <xdr:row>40</xdr:row>
      <xdr:rowOff>73378</xdr:rowOff>
    </xdr:to>
    <xdr:cxnSp macro="">
      <xdr:nvCxnSpPr>
        <xdr:cNvPr id="381" name="直線コネクタ 380"/>
        <xdr:cNvCxnSpPr/>
      </xdr:nvCxnSpPr>
      <xdr:spPr>
        <a:xfrm flipV="1">
          <a:off x="16179800" y="685094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89905</xdr:rowOff>
    </xdr:from>
    <xdr:ext cx="762000" cy="259045"/>
    <xdr:sp macro="" textlink="">
      <xdr:nvSpPr>
        <xdr:cNvPr id="382" name="公債費負担の状況平均値テキスト"/>
        <xdr:cNvSpPr txBox="1"/>
      </xdr:nvSpPr>
      <xdr:spPr>
        <a:xfrm>
          <a:off x="17106900" y="660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73378</xdr:rowOff>
    </xdr:from>
    <xdr:to>
      <xdr:col>24</xdr:col>
      <xdr:colOff>609600</xdr:colOff>
      <xdr:row>40</xdr:row>
      <xdr:rowOff>3528</xdr:rowOff>
    </xdr:to>
    <xdr:sp macro="" textlink="">
      <xdr:nvSpPr>
        <xdr:cNvPr id="383" name="フローチャート : 判断 382"/>
        <xdr:cNvSpPr/>
      </xdr:nvSpPr>
      <xdr:spPr>
        <a:xfrm>
          <a:off x="169672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73378</xdr:rowOff>
    </xdr:from>
    <xdr:to>
      <xdr:col>23</xdr:col>
      <xdr:colOff>406400</xdr:colOff>
      <xdr:row>40</xdr:row>
      <xdr:rowOff>167217</xdr:rowOff>
    </xdr:to>
    <xdr:cxnSp macro="">
      <xdr:nvCxnSpPr>
        <xdr:cNvPr id="384" name="直線コネクタ 383"/>
        <xdr:cNvCxnSpPr/>
      </xdr:nvCxnSpPr>
      <xdr:spPr>
        <a:xfrm flipV="1">
          <a:off x="15290800" y="693137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153811</xdr:rowOff>
    </xdr:from>
    <xdr:to>
      <xdr:col>23</xdr:col>
      <xdr:colOff>457200</xdr:colOff>
      <xdr:row>40</xdr:row>
      <xdr:rowOff>83961</xdr:rowOff>
    </xdr:to>
    <xdr:sp macro="" textlink="">
      <xdr:nvSpPr>
        <xdr:cNvPr id="385" name="フローチャート : 判断 384"/>
        <xdr:cNvSpPr/>
      </xdr:nvSpPr>
      <xdr:spPr>
        <a:xfrm>
          <a:off x="16129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94138</xdr:rowOff>
    </xdr:from>
    <xdr:ext cx="736600" cy="259045"/>
    <xdr:sp macro="" textlink="">
      <xdr:nvSpPr>
        <xdr:cNvPr id="386" name="テキスト ボックス 385"/>
        <xdr:cNvSpPr txBox="1"/>
      </xdr:nvSpPr>
      <xdr:spPr>
        <a:xfrm>
          <a:off x="15798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167217</xdr:rowOff>
    </xdr:from>
    <xdr:to>
      <xdr:col>22</xdr:col>
      <xdr:colOff>203200</xdr:colOff>
      <xdr:row>41</xdr:row>
      <xdr:rowOff>129822</xdr:rowOff>
    </xdr:to>
    <xdr:cxnSp macro="">
      <xdr:nvCxnSpPr>
        <xdr:cNvPr id="387" name="直線コネクタ 386"/>
        <xdr:cNvCxnSpPr/>
      </xdr:nvCxnSpPr>
      <xdr:spPr>
        <a:xfrm flipV="1">
          <a:off x="14401800" y="702521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76200</xdr:rowOff>
    </xdr:from>
    <xdr:to>
      <xdr:col>22</xdr:col>
      <xdr:colOff>254000</xdr:colOff>
      <xdr:row>41</xdr:row>
      <xdr:rowOff>6350</xdr:rowOff>
    </xdr:to>
    <xdr:sp macro="" textlink="">
      <xdr:nvSpPr>
        <xdr:cNvPr id="388" name="フローチャート :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129822</xdr:rowOff>
    </xdr:from>
    <xdr:to>
      <xdr:col>21</xdr:col>
      <xdr:colOff>0</xdr:colOff>
      <xdr:row>42</xdr:row>
      <xdr:rowOff>159455</xdr:rowOff>
    </xdr:to>
    <xdr:cxnSp macro="">
      <xdr:nvCxnSpPr>
        <xdr:cNvPr id="390" name="直線コネクタ 389"/>
        <xdr:cNvCxnSpPr/>
      </xdr:nvCxnSpPr>
      <xdr:spPr>
        <a:xfrm flipV="1">
          <a:off x="13512800" y="71592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2" name="テキスト ボックス 39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3" name="フローチャート : 判断 392"/>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4" name="テキスト ボックス 393"/>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400" name="円/楕円 399"/>
        <xdr:cNvSpPr/>
      </xdr:nvSpPr>
      <xdr:spPr>
        <a:xfrm>
          <a:off x="16967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85672</xdr:rowOff>
    </xdr:from>
    <xdr:ext cx="762000" cy="259045"/>
    <xdr:sp macro="" textlink="">
      <xdr:nvSpPr>
        <xdr:cNvPr id="401" name="公債費負担の状況該当値テキスト"/>
        <xdr:cNvSpPr txBox="1"/>
      </xdr:nvSpPr>
      <xdr:spPr>
        <a:xfrm>
          <a:off x="17106900" y="67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22578</xdr:rowOff>
    </xdr:from>
    <xdr:to>
      <xdr:col>23</xdr:col>
      <xdr:colOff>457200</xdr:colOff>
      <xdr:row>40</xdr:row>
      <xdr:rowOff>124178</xdr:rowOff>
    </xdr:to>
    <xdr:sp macro="" textlink="">
      <xdr:nvSpPr>
        <xdr:cNvPr id="402" name="円/楕円 401"/>
        <xdr:cNvSpPr/>
      </xdr:nvSpPr>
      <xdr:spPr>
        <a:xfrm>
          <a:off x="16129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108955</xdr:rowOff>
    </xdr:from>
    <xdr:ext cx="736600" cy="259045"/>
    <xdr:sp macro="" textlink="">
      <xdr:nvSpPr>
        <xdr:cNvPr id="403" name="テキスト ボックス 402"/>
        <xdr:cNvSpPr txBox="1"/>
      </xdr:nvSpPr>
      <xdr:spPr>
        <a:xfrm>
          <a:off x="15798800" y="696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404" name="円/楕円 403"/>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31344</xdr:rowOff>
    </xdr:from>
    <xdr:ext cx="762000" cy="259045"/>
    <xdr:sp macro="" textlink="">
      <xdr:nvSpPr>
        <xdr:cNvPr id="405" name="テキスト ボックス 404"/>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79022</xdr:rowOff>
    </xdr:from>
    <xdr:to>
      <xdr:col>21</xdr:col>
      <xdr:colOff>50800</xdr:colOff>
      <xdr:row>42</xdr:row>
      <xdr:rowOff>9172</xdr:rowOff>
    </xdr:to>
    <xdr:sp macro="" textlink="">
      <xdr:nvSpPr>
        <xdr:cNvPr id="406" name="円/楕円 405"/>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165399</xdr:rowOff>
    </xdr:from>
    <xdr:ext cx="762000" cy="259045"/>
    <xdr:sp macro="" textlink="">
      <xdr:nvSpPr>
        <xdr:cNvPr id="407" name="テキスト ボックス 406"/>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108655</xdr:rowOff>
    </xdr:from>
    <xdr:to>
      <xdr:col>19</xdr:col>
      <xdr:colOff>533400</xdr:colOff>
      <xdr:row>43</xdr:row>
      <xdr:rowOff>38805</xdr:rowOff>
    </xdr:to>
    <xdr:sp macro="" textlink="">
      <xdr:nvSpPr>
        <xdr:cNvPr id="408" name="円/楕円 407"/>
        <xdr:cNvSpPr/>
      </xdr:nvSpPr>
      <xdr:spPr>
        <a:xfrm>
          <a:off x="13462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23582</xdr:rowOff>
    </xdr:from>
    <xdr:ext cx="762000" cy="259045"/>
    <xdr:sp macro="" textlink="">
      <xdr:nvSpPr>
        <xdr:cNvPr id="409" name="テキスト ボックス 408"/>
        <xdr:cNvSpPr txBox="1"/>
      </xdr:nvSpPr>
      <xdr:spPr>
        <a:xfrm>
          <a:off x="13131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地方債発行の抑制と着実な公債償還による地方債残高の縮減や、決算剰余金の基金繰入などによる財政調整基金の積立により、将来負担の軽減と充当可能一般財源の確保に努めてきた。将来負担比率は、前年度と同様「－％」であるが、地方債現在高の減少（前年度比</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43.7</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億円減）等により、将来負担額はさらに減少している。法人住民税の一部国税化の影響等が見込まれる中、持続可能な財政運営により財政の健全性の維持・向上を目指す。</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6" name="フローチャート :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7" name="フローチャート :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9" name="フローチャート :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1" name="フローチャート :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3" name="フローチャート :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東京都練馬区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711,212
698,354
48.16
230,573,696
225,771,180
4,310,447
150,033,218
45,728,301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人件費に係る経常収支比率は前年度比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1.9</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ポイント減少しており、類似団体平均も</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0.8</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ポイント下回っている。職員数削減による職員給の減および退職者数の減による退職金の減により、人件費全体が減少したものである。引き続き行政改革を進め、人件費の抑制に努める。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139700</xdr:rowOff>
    </xdr:from>
    <xdr:to>
      <xdr:col>7</xdr:col>
      <xdr:colOff>15875</xdr:colOff>
      <xdr:row>41</xdr:row>
      <xdr:rowOff>95250</xdr:rowOff>
    </xdr:to>
    <xdr:cxnSp macro="">
      <xdr:nvCxnSpPr>
        <xdr:cNvPr id="60" name="直線コネクタ 59"/>
        <xdr:cNvCxnSpPr/>
      </xdr:nvCxnSpPr>
      <xdr:spPr>
        <a:xfrm flipV="1">
          <a:off x="4826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67327</xdr:rowOff>
    </xdr:from>
    <xdr:ext cx="762000" cy="259045"/>
    <xdr:sp macro="" textlink="">
      <xdr:nvSpPr>
        <xdr:cNvPr id="61" name="人件費最小値テキスト"/>
        <xdr:cNvSpPr txBox="1"/>
      </xdr:nvSpPr>
      <xdr:spPr>
        <a:xfrm>
          <a:off x="4914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6</xdr:col>
      <xdr:colOff>612775</xdr:colOff>
      <xdr:row>41</xdr:row>
      <xdr:rowOff>95250</xdr:rowOff>
    </xdr:from>
    <xdr:to>
      <xdr:col>7</xdr:col>
      <xdr:colOff>104775</xdr:colOff>
      <xdr:row>41</xdr:row>
      <xdr:rowOff>95250</xdr:rowOff>
    </xdr:to>
    <xdr:cxnSp macro="">
      <xdr:nvCxnSpPr>
        <xdr:cNvPr id="62" name="直線コネクタ 61"/>
        <xdr:cNvCxnSpPr/>
      </xdr:nvCxnSpPr>
      <xdr:spPr>
        <a:xfrm>
          <a:off x="4737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54627</xdr:rowOff>
    </xdr:from>
    <xdr:ext cx="762000" cy="259045"/>
    <xdr:sp macro="" textlink="">
      <xdr:nvSpPr>
        <xdr:cNvPr id="63"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612775</xdr:colOff>
      <xdr:row>32</xdr:row>
      <xdr:rowOff>139700</xdr:rowOff>
    </xdr:from>
    <xdr:to>
      <xdr:col>7</xdr:col>
      <xdr:colOff>104775</xdr:colOff>
      <xdr:row>32</xdr:row>
      <xdr:rowOff>139700</xdr:rowOff>
    </xdr:to>
    <xdr:cxnSp macro="">
      <xdr:nvCxnSpPr>
        <xdr:cNvPr id="64" name="直線コネクタ 63"/>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0</xdr:rowOff>
    </xdr:from>
    <xdr:to>
      <xdr:col>7</xdr:col>
      <xdr:colOff>15875</xdr:colOff>
      <xdr:row>37</xdr:row>
      <xdr:rowOff>69850</xdr:rowOff>
    </xdr:to>
    <xdr:cxnSp macro="">
      <xdr:nvCxnSpPr>
        <xdr:cNvPr id="65" name="直線コネクタ 64"/>
        <xdr:cNvCxnSpPr/>
      </xdr:nvCxnSpPr>
      <xdr:spPr>
        <a:xfrm flipV="1">
          <a:off x="3987800" y="61722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6"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7" name="フローチャート : 判断 66"/>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12700</xdr:rowOff>
    </xdr:to>
    <xdr:cxnSp macro="">
      <xdr:nvCxnSpPr>
        <xdr:cNvPr id="68" name="直線コネクタ 67"/>
        <xdr:cNvCxnSpPr/>
      </xdr:nvCxnSpPr>
      <xdr:spPr>
        <a:xfrm flipV="1">
          <a:off x="3098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107950</xdr:rowOff>
    </xdr:from>
    <xdr:to>
      <xdr:col>5</xdr:col>
      <xdr:colOff>600075</xdr:colOff>
      <xdr:row>38</xdr:row>
      <xdr:rowOff>38100</xdr:rowOff>
    </xdr:to>
    <xdr:sp macro="" textlink="">
      <xdr:nvSpPr>
        <xdr:cNvPr id="69" name="フローチャート : 判断 68"/>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22877</xdr:rowOff>
    </xdr:from>
    <xdr:ext cx="736600" cy="259045"/>
    <xdr:sp macro="" textlink="">
      <xdr:nvSpPr>
        <xdr:cNvPr id="70" name="テキスト ボックス 69"/>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127000</xdr:rowOff>
    </xdr:to>
    <xdr:cxnSp macro="">
      <xdr:nvCxnSpPr>
        <xdr:cNvPr id="71" name="直線コネクタ 70"/>
        <xdr:cNvCxnSpPr/>
      </xdr:nvCxnSpPr>
      <xdr:spPr>
        <a:xfrm flipV="1">
          <a:off x="2209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2" name="フローチャート : 判断 71"/>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3" name="テキスト ボックス 72"/>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6350</xdr:rowOff>
    </xdr:to>
    <xdr:cxnSp macro="">
      <xdr:nvCxnSpPr>
        <xdr:cNvPr id="74" name="直線コネクタ 73"/>
        <xdr:cNvCxnSpPr/>
      </xdr:nvCxnSpPr>
      <xdr:spPr>
        <a:xfrm flipV="1">
          <a:off x="1320800" y="664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101600</xdr:rowOff>
    </xdr:from>
    <xdr:to>
      <xdr:col>3</xdr:col>
      <xdr:colOff>193675</xdr:colOff>
      <xdr:row>39</xdr:row>
      <xdr:rowOff>31750</xdr:rowOff>
    </xdr:to>
    <xdr:sp macro="" textlink="">
      <xdr:nvSpPr>
        <xdr:cNvPr id="75" name="フローチャート : 判断 74"/>
        <xdr:cNvSpPr/>
      </xdr:nvSpPr>
      <xdr:spPr>
        <a:xfrm>
          <a:off x="2159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16527</xdr:rowOff>
    </xdr:from>
    <xdr:ext cx="762000" cy="259045"/>
    <xdr:sp macro="" textlink="">
      <xdr:nvSpPr>
        <xdr:cNvPr id="76" name="テキスト ボックス 75"/>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101600</xdr:rowOff>
    </xdr:from>
    <xdr:to>
      <xdr:col>1</xdr:col>
      <xdr:colOff>676275</xdr:colOff>
      <xdr:row>39</xdr:row>
      <xdr:rowOff>31750</xdr:rowOff>
    </xdr:to>
    <xdr:sp macro="" textlink="">
      <xdr:nvSpPr>
        <xdr:cNvPr id="77" name="フローチャート : 判断 76"/>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41927</xdr:rowOff>
    </xdr:from>
    <xdr:ext cx="762000" cy="259045"/>
    <xdr:sp macro="" textlink="">
      <xdr:nvSpPr>
        <xdr:cNvPr id="78" name="テキスト ボックス 77"/>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120650</xdr:rowOff>
    </xdr:from>
    <xdr:to>
      <xdr:col>7</xdr:col>
      <xdr:colOff>66675</xdr:colOff>
      <xdr:row>36</xdr:row>
      <xdr:rowOff>50800</xdr:rowOff>
    </xdr:to>
    <xdr:sp macro="" textlink="">
      <xdr:nvSpPr>
        <xdr:cNvPr id="84" name="円/楕円 83"/>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137177</xdr:rowOff>
    </xdr:from>
    <xdr:ext cx="762000" cy="259045"/>
    <xdr:sp macro="" textlink="">
      <xdr:nvSpPr>
        <xdr:cNvPr id="85" name="人件費該当値テキスト"/>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6" name="円/楕円 85"/>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87" name="テキスト ボックス 86"/>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8" name="円/楕円 87"/>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73677</xdr:rowOff>
    </xdr:from>
    <xdr:ext cx="762000" cy="259045"/>
    <xdr:sp macro="" textlink="">
      <xdr:nvSpPr>
        <xdr:cNvPr id="89" name="テキスト ボックス 88"/>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0" name="円/楕円 89"/>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16527</xdr:rowOff>
    </xdr:from>
    <xdr:ext cx="762000" cy="259045"/>
    <xdr:sp macro="" textlink="">
      <xdr:nvSpPr>
        <xdr:cNvPr id="91" name="テキスト ボックス 90"/>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127000</xdr:rowOff>
    </xdr:from>
    <xdr:to>
      <xdr:col>1</xdr:col>
      <xdr:colOff>676275</xdr:colOff>
      <xdr:row>39</xdr:row>
      <xdr:rowOff>57150</xdr:rowOff>
    </xdr:to>
    <xdr:sp macro="" textlink="">
      <xdr:nvSpPr>
        <xdr:cNvPr id="92" name="円/楕円 91"/>
        <xdr:cNvSpPr/>
      </xdr:nvSpPr>
      <xdr:spPr>
        <a:xfrm>
          <a:off x="1270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41927</xdr:rowOff>
    </xdr:from>
    <xdr:ext cx="762000" cy="259045"/>
    <xdr:sp macro="" textlink="">
      <xdr:nvSpPr>
        <xdr:cNvPr id="93" name="テキスト ボックス 92"/>
        <xdr:cNvSpPr txBox="1"/>
      </xdr:nvSpPr>
      <xdr:spPr>
        <a:xfrm>
          <a:off x="93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物件費に係る経常収支比率は前年度比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0.2</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ポイント増加しており、類似団体平均は</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0.7</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ポイント下回っているものの、その差は年々縮小している。事業の委託化の推進により、物件費の占める割合が高まっている。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61686</xdr:rowOff>
    </xdr:from>
    <xdr:to>
      <xdr:col>24</xdr:col>
      <xdr:colOff>31750</xdr:colOff>
      <xdr:row>21</xdr:row>
      <xdr:rowOff>102507</xdr:rowOff>
    </xdr:to>
    <xdr:cxnSp macro="">
      <xdr:nvCxnSpPr>
        <xdr:cNvPr id="123" name="直線コネクタ 122"/>
        <xdr:cNvCxnSpPr/>
      </xdr:nvCxnSpPr>
      <xdr:spPr>
        <a:xfrm flipV="1">
          <a:off x="16510000" y="21190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4"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5" name="直線コネクタ 124"/>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148063</xdr:rowOff>
    </xdr:from>
    <xdr:ext cx="762000" cy="259045"/>
    <xdr:sp macro="" textlink="">
      <xdr:nvSpPr>
        <xdr:cNvPr id="126" name="物件費最大値テキスト"/>
        <xdr:cNvSpPr txBox="1"/>
      </xdr:nvSpPr>
      <xdr:spPr>
        <a:xfrm>
          <a:off x="16598900" y="18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12</xdr:row>
      <xdr:rowOff>61686</xdr:rowOff>
    </xdr:from>
    <xdr:to>
      <xdr:col>24</xdr:col>
      <xdr:colOff>120650</xdr:colOff>
      <xdr:row>12</xdr:row>
      <xdr:rowOff>61686</xdr:rowOff>
    </xdr:to>
    <xdr:cxnSp macro="">
      <xdr:nvCxnSpPr>
        <xdr:cNvPr id="127" name="直線コネクタ 126"/>
        <xdr:cNvCxnSpPr/>
      </xdr:nvCxnSpPr>
      <xdr:spPr>
        <a:xfrm>
          <a:off x="16421100" y="211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53521</xdr:rowOff>
    </xdr:to>
    <xdr:cxnSp macro="">
      <xdr:nvCxnSpPr>
        <xdr:cNvPr id="128" name="直線コネクタ 127"/>
        <xdr:cNvCxnSpPr/>
      </xdr:nvCxnSpPr>
      <xdr:spPr>
        <a:xfrm>
          <a:off x="15671800" y="25926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89098</xdr:rowOff>
    </xdr:from>
    <xdr:ext cx="762000" cy="259045"/>
    <xdr:sp macro="" textlink="">
      <xdr:nvSpPr>
        <xdr:cNvPr id="129" name="物件費平均値テキスト"/>
        <xdr:cNvSpPr txBox="1"/>
      </xdr:nvSpPr>
      <xdr:spPr>
        <a:xfrm>
          <a:off x="16598900" y="2660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117021</xdr:rowOff>
    </xdr:from>
    <xdr:to>
      <xdr:col>24</xdr:col>
      <xdr:colOff>82550</xdr:colOff>
      <xdr:row>16</xdr:row>
      <xdr:rowOff>47171</xdr:rowOff>
    </xdr:to>
    <xdr:sp macro="" textlink="">
      <xdr:nvSpPr>
        <xdr:cNvPr id="130" name="フローチャート : 判断 129"/>
        <xdr:cNvSpPr/>
      </xdr:nvSpPr>
      <xdr:spPr>
        <a:xfrm>
          <a:off x="164592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78014</xdr:rowOff>
    </xdr:from>
    <xdr:to>
      <xdr:col>22</xdr:col>
      <xdr:colOff>565150</xdr:colOff>
      <xdr:row>15</xdr:row>
      <xdr:rowOff>20864</xdr:rowOff>
    </xdr:to>
    <xdr:cxnSp macro="">
      <xdr:nvCxnSpPr>
        <xdr:cNvPr id="131" name="直線コネクタ 130"/>
        <xdr:cNvCxnSpPr/>
      </xdr:nvCxnSpPr>
      <xdr:spPr>
        <a:xfrm>
          <a:off x="14782800" y="24783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615950</xdr:colOff>
      <xdr:row>16</xdr:row>
      <xdr:rowOff>63500</xdr:rowOff>
    </xdr:to>
    <xdr:sp macro="" textlink="">
      <xdr:nvSpPr>
        <xdr:cNvPr id="132" name="フローチャート : 判断 131"/>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33" name="テキスト ボックス 132"/>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78014</xdr:rowOff>
    </xdr:to>
    <xdr:cxnSp macro="">
      <xdr:nvCxnSpPr>
        <xdr:cNvPr id="134" name="直線コネクタ 133"/>
        <xdr:cNvCxnSpPr/>
      </xdr:nvCxnSpPr>
      <xdr:spPr>
        <a:xfrm>
          <a:off x="13893800" y="2429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5" name="フローチャート : 判断 134"/>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170741</xdr:rowOff>
    </xdr:from>
    <xdr:ext cx="762000" cy="259045"/>
    <xdr:sp macro="" textlink="">
      <xdr:nvSpPr>
        <xdr:cNvPr id="136" name="テキスト ボックス 135"/>
        <xdr:cNvSpPr txBox="1"/>
      </xdr:nvSpPr>
      <xdr:spPr>
        <a:xfrm>
          <a:off x="14401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78014</xdr:rowOff>
    </xdr:from>
    <xdr:to>
      <xdr:col>20</xdr:col>
      <xdr:colOff>158750</xdr:colOff>
      <xdr:row>14</xdr:row>
      <xdr:rowOff>29029</xdr:rowOff>
    </xdr:to>
    <xdr:cxnSp macro="">
      <xdr:nvCxnSpPr>
        <xdr:cNvPr id="137" name="直線コネクタ 136"/>
        <xdr:cNvCxnSpPr/>
      </xdr:nvCxnSpPr>
      <xdr:spPr>
        <a:xfrm>
          <a:off x="13004800" y="2135414"/>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8" name="フローチャート : 判断 137"/>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9" name="テキスト ボックス 138"/>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40" name="フローチャート : 判断 139"/>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1" name="テキスト ボックス 140"/>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7" name="円/楕円 146"/>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8"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49" name="円/楕円 148"/>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0" name="テキスト ボックス 149"/>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27214</xdr:rowOff>
    </xdr:from>
    <xdr:to>
      <xdr:col>21</xdr:col>
      <xdr:colOff>412750</xdr:colOff>
      <xdr:row>14</xdr:row>
      <xdr:rowOff>128814</xdr:rowOff>
    </xdr:to>
    <xdr:sp macro="" textlink="">
      <xdr:nvSpPr>
        <xdr:cNvPr id="151" name="円/楕円 150"/>
        <xdr:cNvSpPr/>
      </xdr:nvSpPr>
      <xdr:spPr>
        <a:xfrm>
          <a:off x="14732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138991</xdr:rowOff>
    </xdr:from>
    <xdr:ext cx="762000" cy="259045"/>
    <xdr:sp macro="" textlink="">
      <xdr:nvSpPr>
        <xdr:cNvPr id="152" name="テキスト ボックス 151"/>
        <xdr:cNvSpPr txBox="1"/>
      </xdr:nvSpPr>
      <xdr:spPr>
        <a:xfrm>
          <a:off x="14401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3" name="円/楕円 152"/>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4" name="テキスト ボックス 153"/>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27214</xdr:rowOff>
    </xdr:from>
    <xdr:to>
      <xdr:col>19</xdr:col>
      <xdr:colOff>6350</xdr:colOff>
      <xdr:row>12</xdr:row>
      <xdr:rowOff>128814</xdr:rowOff>
    </xdr:to>
    <xdr:sp macro="" textlink="">
      <xdr:nvSpPr>
        <xdr:cNvPr id="155" name="円/楕円 154"/>
        <xdr:cNvSpPr/>
      </xdr:nvSpPr>
      <xdr:spPr>
        <a:xfrm>
          <a:off x="129540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138991</xdr:rowOff>
    </xdr:from>
    <xdr:ext cx="762000" cy="259045"/>
    <xdr:sp macro="" textlink="">
      <xdr:nvSpPr>
        <xdr:cNvPr id="156" name="テキスト ボックス 155"/>
        <xdr:cNvSpPr txBox="1"/>
      </xdr:nvSpPr>
      <xdr:spPr>
        <a:xfrm>
          <a:off x="12623800" y="18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扶助費に係る経常収支比率は前年度比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0.1</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ポイント増加し、類似団体平均を</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3.2</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ポイント上回っている。扶助費の伸びは、私立保育所運営経費や生活保護などの増が主な原因である。生活保護費の伸びは鈍化しつつあり、今後も適正な管理に努めていく。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134620</xdr:rowOff>
    </xdr:from>
    <xdr:to>
      <xdr:col>7</xdr:col>
      <xdr:colOff>15875</xdr:colOff>
      <xdr:row>60</xdr:row>
      <xdr:rowOff>35560</xdr:rowOff>
    </xdr:to>
    <xdr:cxnSp macro="">
      <xdr:nvCxnSpPr>
        <xdr:cNvPr id="184" name="直線コネクタ 183"/>
        <xdr:cNvCxnSpPr/>
      </xdr:nvCxnSpPr>
      <xdr:spPr>
        <a:xfrm flipV="1">
          <a:off x="4826000" y="90500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7637</xdr:rowOff>
    </xdr:from>
    <xdr:ext cx="762000" cy="259045"/>
    <xdr:sp macro="" textlink="">
      <xdr:nvSpPr>
        <xdr:cNvPr id="185"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60</xdr:row>
      <xdr:rowOff>35560</xdr:rowOff>
    </xdr:from>
    <xdr:to>
      <xdr:col>7</xdr:col>
      <xdr:colOff>104775</xdr:colOff>
      <xdr:row>60</xdr:row>
      <xdr:rowOff>35560</xdr:rowOff>
    </xdr:to>
    <xdr:cxnSp macro="">
      <xdr:nvCxnSpPr>
        <xdr:cNvPr id="186" name="直線コネクタ 185"/>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49547</xdr:rowOff>
    </xdr:from>
    <xdr:ext cx="762000" cy="259045"/>
    <xdr:sp macro="" textlink="">
      <xdr:nvSpPr>
        <xdr:cNvPr id="187" name="扶助費最大値テキスト"/>
        <xdr:cNvSpPr txBox="1"/>
      </xdr:nvSpPr>
      <xdr:spPr>
        <a:xfrm>
          <a:off x="4914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52</xdr:row>
      <xdr:rowOff>134620</xdr:rowOff>
    </xdr:from>
    <xdr:to>
      <xdr:col>7</xdr:col>
      <xdr:colOff>104775</xdr:colOff>
      <xdr:row>52</xdr:row>
      <xdr:rowOff>134620</xdr:rowOff>
    </xdr:to>
    <xdr:cxnSp macro="">
      <xdr:nvCxnSpPr>
        <xdr:cNvPr id="188" name="直線コネクタ 187"/>
        <xdr:cNvCxnSpPr/>
      </xdr:nvCxnSpPr>
      <xdr:spPr>
        <a:xfrm>
          <a:off x="4737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77470</xdr:rowOff>
    </xdr:from>
    <xdr:to>
      <xdr:col>7</xdr:col>
      <xdr:colOff>15875</xdr:colOff>
      <xdr:row>59</xdr:row>
      <xdr:rowOff>85090</xdr:rowOff>
    </xdr:to>
    <xdr:cxnSp macro="">
      <xdr:nvCxnSpPr>
        <xdr:cNvPr id="189" name="直線コネクタ 188"/>
        <xdr:cNvCxnSpPr/>
      </xdr:nvCxnSpPr>
      <xdr:spPr>
        <a:xfrm>
          <a:off x="3987800" y="1019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149877</xdr:rowOff>
    </xdr:from>
    <xdr:ext cx="762000" cy="259045"/>
    <xdr:sp macro="" textlink="">
      <xdr:nvSpPr>
        <xdr:cNvPr id="190"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1" name="フローチャート : 判断 190"/>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24130</xdr:rowOff>
    </xdr:from>
    <xdr:to>
      <xdr:col>5</xdr:col>
      <xdr:colOff>549275</xdr:colOff>
      <xdr:row>59</xdr:row>
      <xdr:rowOff>77470</xdr:rowOff>
    </xdr:to>
    <xdr:cxnSp macro="">
      <xdr:nvCxnSpPr>
        <xdr:cNvPr id="192" name="直線コネクタ 191"/>
        <xdr:cNvCxnSpPr/>
      </xdr:nvCxnSpPr>
      <xdr:spPr>
        <a:xfrm>
          <a:off x="3098800" y="1013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148590</xdr:rowOff>
    </xdr:from>
    <xdr:to>
      <xdr:col>5</xdr:col>
      <xdr:colOff>600075</xdr:colOff>
      <xdr:row>58</xdr:row>
      <xdr:rowOff>78740</xdr:rowOff>
    </xdr:to>
    <xdr:sp macro="" textlink="">
      <xdr:nvSpPr>
        <xdr:cNvPr id="193" name="フローチャート : 判断 192"/>
        <xdr:cNvSpPr/>
      </xdr:nvSpPr>
      <xdr:spPr>
        <a:xfrm>
          <a:off x="3937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88917</xdr:rowOff>
    </xdr:from>
    <xdr:ext cx="736600" cy="259045"/>
    <xdr:sp macro="" textlink="">
      <xdr:nvSpPr>
        <xdr:cNvPr id="194" name="テキスト ボックス 193"/>
        <xdr:cNvSpPr txBox="1"/>
      </xdr:nvSpPr>
      <xdr:spPr>
        <a:xfrm>
          <a:off x="3606800" y="969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24130</xdr:rowOff>
    </xdr:to>
    <xdr:cxnSp macro="">
      <xdr:nvCxnSpPr>
        <xdr:cNvPr id="195" name="直線コネクタ 194"/>
        <xdr:cNvCxnSpPr/>
      </xdr:nvCxnSpPr>
      <xdr:spPr>
        <a:xfrm>
          <a:off x="2209800" y="1003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102870</xdr:rowOff>
    </xdr:from>
    <xdr:to>
      <xdr:col>4</xdr:col>
      <xdr:colOff>396875</xdr:colOff>
      <xdr:row>58</xdr:row>
      <xdr:rowOff>33020</xdr:rowOff>
    </xdr:to>
    <xdr:sp macro="" textlink="">
      <xdr:nvSpPr>
        <xdr:cNvPr id="196" name="フローチャート : 判断 195"/>
        <xdr:cNvSpPr/>
      </xdr:nvSpPr>
      <xdr:spPr>
        <a:xfrm>
          <a:off x="3048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43197</xdr:rowOff>
    </xdr:from>
    <xdr:ext cx="762000" cy="259045"/>
    <xdr:sp macro="" textlink="">
      <xdr:nvSpPr>
        <xdr:cNvPr id="197" name="テキスト ボックス 196"/>
        <xdr:cNvSpPr txBox="1"/>
      </xdr:nvSpPr>
      <xdr:spPr>
        <a:xfrm>
          <a:off x="2717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138430</xdr:rowOff>
    </xdr:from>
    <xdr:to>
      <xdr:col>3</xdr:col>
      <xdr:colOff>142875</xdr:colOff>
      <xdr:row>58</xdr:row>
      <xdr:rowOff>88900</xdr:rowOff>
    </xdr:to>
    <xdr:cxnSp macro="">
      <xdr:nvCxnSpPr>
        <xdr:cNvPr id="198" name="直線コネクタ 197"/>
        <xdr:cNvCxnSpPr/>
      </xdr:nvCxnSpPr>
      <xdr:spPr>
        <a:xfrm>
          <a:off x="1320800" y="9911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95250</xdr:rowOff>
    </xdr:from>
    <xdr:to>
      <xdr:col>3</xdr:col>
      <xdr:colOff>193675</xdr:colOff>
      <xdr:row>58</xdr:row>
      <xdr:rowOff>25400</xdr:rowOff>
    </xdr:to>
    <xdr:sp macro="" textlink="">
      <xdr:nvSpPr>
        <xdr:cNvPr id="199" name="フローチャート : 判断 198"/>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00" name="テキスト ボックス 199"/>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1" name="フローチャート : 判断 200"/>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202" name="テキスト ボックス 201"/>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34290</xdr:rowOff>
    </xdr:from>
    <xdr:to>
      <xdr:col>7</xdr:col>
      <xdr:colOff>66675</xdr:colOff>
      <xdr:row>59</xdr:row>
      <xdr:rowOff>135890</xdr:rowOff>
    </xdr:to>
    <xdr:sp macro="" textlink="">
      <xdr:nvSpPr>
        <xdr:cNvPr id="208" name="円/楕円 207"/>
        <xdr:cNvSpPr/>
      </xdr:nvSpPr>
      <xdr:spPr>
        <a:xfrm>
          <a:off x="4775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114317</xdr:rowOff>
    </xdr:from>
    <xdr:ext cx="762000" cy="259045"/>
    <xdr:sp macro="" textlink="">
      <xdr:nvSpPr>
        <xdr:cNvPr id="209" name="扶助費該当値テキスト"/>
        <xdr:cNvSpPr txBox="1"/>
      </xdr:nvSpPr>
      <xdr:spPr>
        <a:xfrm>
          <a:off x="4914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26670</xdr:rowOff>
    </xdr:from>
    <xdr:to>
      <xdr:col>5</xdr:col>
      <xdr:colOff>600075</xdr:colOff>
      <xdr:row>59</xdr:row>
      <xdr:rowOff>128270</xdr:rowOff>
    </xdr:to>
    <xdr:sp macro="" textlink="">
      <xdr:nvSpPr>
        <xdr:cNvPr id="210" name="円/楕円 209"/>
        <xdr:cNvSpPr/>
      </xdr:nvSpPr>
      <xdr:spPr>
        <a:xfrm>
          <a:off x="3937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113047</xdr:rowOff>
    </xdr:from>
    <xdr:ext cx="736600" cy="259045"/>
    <xdr:sp macro="" textlink="">
      <xdr:nvSpPr>
        <xdr:cNvPr id="211" name="テキスト ボックス 210"/>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144780</xdr:rowOff>
    </xdr:from>
    <xdr:to>
      <xdr:col>4</xdr:col>
      <xdr:colOff>396875</xdr:colOff>
      <xdr:row>59</xdr:row>
      <xdr:rowOff>74930</xdr:rowOff>
    </xdr:to>
    <xdr:sp macro="" textlink="">
      <xdr:nvSpPr>
        <xdr:cNvPr id="212" name="円/楕円 211"/>
        <xdr:cNvSpPr/>
      </xdr:nvSpPr>
      <xdr:spPr>
        <a:xfrm>
          <a:off x="3048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59707</xdr:rowOff>
    </xdr:from>
    <xdr:ext cx="762000" cy="259045"/>
    <xdr:sp macro="" textlink="">
      <xdr:nvSpPr>
        <xdr:cNvPr id="213" name="テキスト ボックス 212"/>
        <xdr:cNvSpPr txBox="1"/>
      </xdr:nvSpPr>
      <xdr:spPr>
        <a:xfrm>
          <a:off x="2717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4" name="円/楕円 213"/>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5" name="テキスト ボックス 214"/>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87630</xdr:rowOff>
    </xdr:from>
    <xdr:to>
      <xdr:col>1</xdr:col>
      <xdr:colOff>676275</xdr:colOff>
      <xdr:row>58</xdr:row>
      <xdr:rowOff>17780</xdr:rowOff>
    </xdr:to>
    <xdr:sp macro="" textlink="">
      <xdr:nvSpPr>
        <xdr:cNvPr id="216" name="円/楕円 215"/>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2557</xdr:rowOff>
    </xdr:from>
    <xdr:ext cx="762000" cy="259045"/>
    <xdr:sp macro="" textlink="">
      <xdr:nvSpPr>
        <xdr:cNvPr id="217" name="テキスト ボックス 216"/>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その他に係る経常収支比率は前年度比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0.1</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ポイント増加し、類似団体平均を</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1.4</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ポイント上回っている。その他経費の増は、介護保険事業会計への繰出金が増加したことによるものである。今後も適正な執行管理に取り組む。</a:t>
          </a: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127000</xdr:rowOff>
    </xdr:to>
    <xdr:cxnSp macro="">
      <xdr:nvCxnSpPr>
        <xdr:cNvPr id="243" name="直線コネクタ 242"/>
        <xdr:cNvCxnSpPr/>
      </xdr:nvCxnSpPr>
      <xdr:spPr>
        <a:xfrm flipV="1">
          <a:off x="16510000" y="90881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6"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7" name="直線コネクタ 246"/>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xdr:rowOff>
    </xdr:from>
    <xdr:to>
      <xdr:col>24</xdr:col>
      <xdr:colOff>31750</xdr:colOff>
      <xdr:row>60</xdr:row>
      <xdr:rowOff>35560</xdr:rowOff>
    </xdr:to>
    <xdr:cxnSp macro="">
      <xdr:nvCxnSpPr>
        <xdr:cNvPr id="248" name="直線コネクタ 247"/>
        <xdr:cNvCxnSpPr/>
      </xdr:nvCxnSpPr>
      <xdr:spPr>
        <a:xfrm>
          <a:off x="15671800" y="10299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24147</xdr:rowOff>
    </xdr:from>
    <xdr:ext cx="762000" cy="259045"/>
    <xdr:sp macro="" textlink="">
      <xdr:nvSpPr>
        <xdr:cNvPr id="249" name="その他平均値テキスト"/>
        <xdr:cNvSpPr txBox="1"/>
      </xdr:nvSpPr>
      <xdr:spPr>
        <a:xfrm>
          <a:off x="16598900" y="979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50" name="フローチャート : 判断 249"/>
        <xdr:cNvSpPr/>
      </xdr:nvSpPr>
      <xdr:spPr>
        <a:xfrm>
          <a:off x="164592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60</xdr:row>
      <xdr:rowOff>12700</xdr:rowOff>
    </xdr:to>
    <xdr:cxnSp macro="">
      <xdr:nvCxnSpPr>
        <xdr:cNvPr id="251" name="直線コネクタ 250"/>
        <xdr:cNvCxnSpPr/>
      </xdr:nvCxnSpPr>
      <xdr:spPr>
        <a:xfrm>
          <a:off x="14782800" y="10116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macro="" textlink="">
      <xdr:nvSpPr>
        <xdr:cNvPr id="252" name="フローチャート : 判断 251"/>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53" name="テキスト ボックス 252"/>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59</xdr:row>
      <xdr:rowOff>1270</xdr:rowOff>
    </xdr:to>
    <xdr:cxnSp macro="">
      <xdr:nvCxnSpPr>
        <xdr:cNvPr id="254" name="直線コネクタ 253"/>
        <xdr:cNvCxnSpPr/>
      </xdr:nvCxnSpPr>
      <xdr:spPr>
        <a:xfrm>
          <a:off x="13893800" y="98882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5" name="フローチャート : 判断 254"/>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6" name="テキスト ボックス 255"/>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138430</xdr:rowOff>
    </xdr:to>
    <xdr:cxnSp macro="">
      <xdr:nvCxnSpPr>
        <xdr:cNvPr id="257" name="直線コネクタ 256"/>
        <xdr:cNvCxnSpPr/>
      </xdr:nvCxnSpPr>
      <xdr:spPr>
        <a:xfrm flipV="1">
          <a:off x="13004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64770</xdr:rowOff>
    </xdr:from>
    <xdr:to>
      <xdr:col>20</xdr:col>
      <xdr:colOff>209550</xdr:colOff>
      <xdr:row>57</xdr:row>
      <xdr:rowOff>166370</xdr:rowOff>
    </xdr:to>
    <xdr:sp macro="" textlink="">
      <xdr:nvSpPr>
        <xdr:cNvPr id="258" name="フローチャート : 判断 257"/>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5097</xdr:rowOff>
    </xdr:from>
    <xdr:ext cx="762000" cy="259045"/>
    <xdr:sp macro="" textlink="">
      <xdr:nvSpPr>
        <xdr:cNvPr id="259" name="テキスト ボックス 258"/>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1" name="テキスト ボックス 26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156210</xdr:rowOff>
    </xdr:from>
    <xdr:to>
      <xdr:col>24</xdr:col>
      <xdr:colOff>82550</xdr:colOff>
      <xdr:row>60</xdr:row>
      <xdr:rowOff>86360</xdr:rowOff>
    </xdr:to>
    <xdr:sp macro="" textlink="">
      <xdr:nvSpPr>
        <xdr:cNvPr id="267" name="円/楕円 266"/>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64787</xdr:rowOff>
    </xdr:from>
    <xdr:ext cx="762000" cy="259045"/>
    <xdr:sp macro="" textlink="">
      <xdr:nvSpPr>
        <xdr:cNvPr id="268" name="その他該当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133350</xdr:rowOff>
    </xdr:from>
    <xdr:to>
      <xdr:col>22</xdr:col>
      <xdr:colOff>615950</xdr:colOff>
      <xdr:row>60</xdr:row>
      <xdr:rowOff>63500</xdr:rowOff>
    </xdr:to>
    <xdr:sp macro="" textlink="">
      <xdr:nvSpPr>
        <xdr:cNvPr id="269" name="円/楕円 268"/>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48277</xdr:rowOff>
    </xdr:from>
    <xdr:ext cx="736600" cy="259045"/>
    <xdr:sp macro="" textlink="">
      <xdr:nvSpPr>
        <xdr:cNvPr id="270" name="テキスト ボックス 269"/>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71" name="円/楕円 270"/>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2" name="テキスト ボックス 271"/>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3" name="円/楕円 272"/>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4" name="テキスト ボックス 273"/>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5" name="円/楕円 274"/>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6" name="テキスト ボックス 275"/>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補助費等に係る経常収支比率は前年度比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0.2</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ポイント減少し、類似団体平均も</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0.2</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ポイント下回っている。今後も、定期的な補助金見直しなどにより、適正な執行管理に取り組む。</a:t>
          </a: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40</xdr:row>
      <xdr:rowOff>127000</xdr:rowOff>
    </xdr:to>
    <xdr:cxnSp macro="">
      <xdr:nvCxnSpPr>
        <xdr:cNvPr id="302" name="直線コネクタ 301"/>
        <xdr:cNvCxnSpPr/>
      </xdr:nvCxnSpPr>
      <xdr:spPr>
        <a:xfrm flipV="1">
          <a:off x="16510000" y="5842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03"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04" name="直線コネクタ 303"/>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5"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6" name="直線コネクタ 305"/>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127000</xdr:rowOff>
    </xdr:to>
    <xdr:cxnSp macro="">
      <xdr:nvCxnSpPr>
        <xdr:cNvPr id="307" name="直線コネクタ 306"/>
        <xdr:cNvCxnSpPr/>
      </xdr:nvCxnSpPr>
      <xdr:spPr>
        <a:xfrm flipV="1">
          <a:off x="15671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8"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9" name="フローチャート : 判断 308"/>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24130</xdr:rowOff>
    </xdr:to>
    <xdr:cxnSp macro="">
      <xdr:nvCxnSpPr>
        <xdr:cNvPr id="310" name="直線コネクタ 309"/>
        <xdr:cNvCxnSpPr/>
      </xdr:nvCxnSpPr>
      <xdr:spPr>
        <a:xfrm flipV="1">
          <a:off x="14782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1" name="フローチャート : 判断 310"/>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2" name="テキスト ボックス 31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24130</xdr:rowOff>
    </xdr:to>
    <xdr:cxnSp macro="">
      <xdr:nvCxnSpPr>
        <xdr:cNvPr id="313" name="直線コネクタ 312"/>
        <xdr:cNvCxnSpPr/>
      </xdr:nvCxnSpPr>
      <xdr:spPr>
        <a:xfrm>
          <a:off x="13893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121920</xdr:rowOff>
    </xdr:from>
    <xdr:to>
      <xdr:col>21</xdr:col>
      <xdr:colOff>412750</xdr:colOff>
      <xdr:row>37</xdr:row>
      <xdr:rowOff>52070</xdr:rowOff>
    </xdr:to>
    <xdr:sp macro="" textlink="">
      <xdr:nvSpPr>
        <xdr:cNvPr id="314" name="フローチャート : 判断 313"/>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15" name="テキスト ボックス 314"/>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46990</xdr:rowOff>
    </xdr:to>
    <xdr:cxnSp macro="">
      <xdr:nvCxnSpPr>
        <xdr:cNvPr id="316" name="直線コネクタ 315"/>
        <xdr:cNvCxnSpPr/>
      </xdr:nvCxnSpPr>
      <xdr:spPr>
        <a:xfrm flipV="1">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7" name="フローチャート :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9" name="フローチャート : 判断 318"/>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20" name="テキスト ボックス 319"/>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6" name="円/楕円 325"/>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7"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8" name="円/楕円 327"/>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29" name="テキスト ボックス 328"/>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0" name="円/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1" name="テキスト ボックス 33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2" name="円/楕円 331"/>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3" name="テキスト ボックス 33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4" name="円/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5" name="テキスト ボックス 33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公債費に係る経常収支比率は前年度比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1.9</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ポイント減少しているが、類似団体平均は</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0.5</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ポイント上回っている。公債の償還を着実に進め、公債費の適正管理に努めていく。</a:t>
          </a: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0" name="直線コネクタ 349"/>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1" name="テキスト ボックス 350"/>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4" name="直線コネクタ 353"/>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5" name="テキスト ボックス 354"/>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58" name="直線コネクタ 357"/>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59" name="テキスト ボックス 358"/>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2" name="直線コネクタ 361"/>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3" name="テキスト ボックス 362"/>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22225</xdr:rowOff>
    </xdr:from>
    <xdr:to>
      <xdr:col>7</xdr:col>
      <xdr:colOff>15875</xdr:colOff>
      <xdr:row>81</xdr:row>
      <xdr:rowOff>41275</xdr:rowOff>
    </xdr:to>
    <xdr:cxnSp macro="">
      <xdr:nvCxnSpPr>
        <xdr:cNvPr id="366" name="直線コネクタ 365"/>
        <xdr:cNvCxnSpPr/>
      </xdr:nvCxnSpPr>
      <xdr:spPr>
        <a:xfrm flipV="1">
          <a:off x="4826000" y="125380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67"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68" name="直線コネクタ 367"/>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108602</xdr:rowOff>
    </xdr:from>
    <xdr:ext cx="762000" cy="259045"/>
    <xdr:sp macro="" textlink="">
      <xdr:nvSpPr>
        <xdr:cNvPr id="369" name="公債費最大値テキスト"/>
        <xdr:cNvSpPr txBox="1"/>
      </xdr:nvSpPr>
      <xdr:spPr>
        <a:xfrm>
          <a:off x="4914900" y="1228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6</xdr:col>
      <xdr:colOff>612775</xdr:colOff>
      <xdr:row>73</xdr:row>
      <xdr:rowOff>22225</xdr:rowOff>
    </xdr:from>
    <xdr:to>
      <xdr:col>7</xdr:col>
      <xdr:colOff>104775</xdr:colOff>
      <xdr:row>73</xdr:row>
      <xdr:rowOff>22225</xdr:rowOff>
    </xdr:to>
    <xdr:cxnSp macro="">
      <xdr:nvCxnSpPr>
        <xdr:cNvPr id="370" name="直線コネクタ 369"/>
        <xdr:cNvCxnSpPr/>
      </xdr:nvCxnSpPr>
      <xdr:spPr>
        <a:xfrm>
          <a:off x="4737100" y="1253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50800</xdr:rowOff>
    </xdr:from>
    <xdr:to>
      <xdr:col>7</xdr:col>
      <xdr:colOff>15875</xdr:colOff>
      <xdr:row>76</xdr:row>
      <xdr:rowOff>60325</xdr:rowOff>
    </xdr:to>
    <xdr:cxnSp macro="">
      <xdr:nvCxnSpPr>
        <xdr:cNvPr id="371" name="直線コネクタ 370"/>
        <xdr:cNvCxnSpPr/>
      </xdr:nvCxnSpPr>
      <xdr:spPr>
        <a:xfrm flipV="1">
          <a:off x="3987800" y="1290955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140352</xdr:rowOff>
    </xdr:from>
    <xdr:ext cx="762000" cy="259045"/>
    <xdr:sp macro="" textlink="">
      <xdr:nvSpPr>
        <xdr:cNvPr id="372" name="公債費平均値テキスト"/>
        <xdr:cNvSpPr txBox="1"/>
      </xdr:nvSpPr>
      <xdr:spPr>
        <a:xfrm>
          <a:off x="4914900" y="12656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73" name="フローチャート : 判断 372"/>
        <xdr:cNvSpPr/>
      </xdr:nvSpPr>
      <xdr:spPr>
        <a:xfrm>
          <a:off x="47752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60325</xdr:rowOff>
    </xdr:from>
    <xdr:to>
      <xdr:col>5</xdr:col>
      <xdr:colOff>549275</xdr:colOff>
      <xdr:row>76</xdr:row>
      <xdr:rowOff>127000</xdr:rowOff>
    </xdr:to>
    <xdr:cxnSp macro="">
      <xdr:nvCxnSpPr>
        <xdr:cNvPr id="374" name="直線コネクタ 373"/>
        <xdr:cNvCxnSpPr/>
      </xdr:nvCxnSpPr>
      <xdr:spPr>
        <a:xfrm flipV="1">
          <a:off x="3098800" y="130905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9525</xdr:rowOff>
    </xdr:from>
    <xdr:to>
      <xdr:col>5</xdr:col>
      <xdr:colOff>600075</xdr:colOff>
      <xdr:row>75</xdr:row>
      <xdr:rowOff>111125</xdr:rowOff>
    </xdr:to>
    <xdr:sp macro="" textlink="">
      <xdr:nvSpPr>
        <xdr:cNvPr id="375" name="フローチャート : 判断 374"/>
        <xdr:cNvSpPr/>
      </xdr:nvSpPr>
      <xdr:spPr>
        <a:xfrm>
          <a:off x="3937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121302</xdr:rowOff>
    </xdr:from>
    <xdr:ext cx="736600" cy="259045"/>
    <xdr:sp macro="" textlink="">
      <xdr:nvSpPr>
        <xdr:cNvPr id="376" name="テキスト ボックス 375"/>
        <xdr:cNvSpPr txBox="1"/>
      </xdr:nvSpPr>
      <xdr:spPr>
        <a:xfrm>
          <a:off x="3606800" y="1263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127000</xdr:rowOff>
    </xdr:to>
    <xdr:cxnSp macro="">
      <xdr:nvCxnSpPr>
        <xdr:cNvPr id="377" name="直線コネクタ 376"/>
        <xdr:cNvCxnSpPr/>
      </xdr:nvCxnSpPr>
      <xdr:spPr>
        <a:xfrm>
          <a:off x="2209800" y="1310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66675</xdr:rowOff>
    </xdr:from>
    <xdr:to>
      <xdr:col>4</xdr:col>
      <xdr:colOff>396875</xdr:colOff>
      <xdr:row>75</xdr:row>
      <xdr:rowOff>168275</xdr:rowOff>
    </xdr:to>
    <xdr:sp macro="" textlink="">
      <xdr:nvSpPr>
        <xdr:cNvPr id="378" name="フローチャート : 判断 377"/>
        <xdr:cNvSpPr/>
      </xdr:nvSpPr>
      <xdr:spPr>
        <a:xfrm>
          <a:off x="30480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7002</xdr:rowOff>
    </xdr:from>
    <xdr:ext cx="762000" cy="259045"/>
    <xdr:sp macro="" textlink="">
      <xdr:nvSpPr>
        <xdr:cNvPr id="379" name="テキスト ボックス 378"/>
        <xdr:cNvSpPr txBox="1"/>
      </xdr:nvSpPr>
      <xdr:spPr>
        <a:xfrm>
          <a:off x="2717800" y="126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98425</xdr:rowOff>
    </xdr:to>
    <xdr:cxnSp macro="">
      <xdr:nvCxnSpPr>
        <xdr:cNvPr id="380" name="直線コネクタ 379"/>
        <xdr:cNvCxnSpPr/>
      </xdr:nvCxnSpPr>
      <xdr:spPr>
        <a:xfrm flipV="1">
          <a:off x="1320800" y="13100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28575</xdr:rowOff>
    </xdr:from>
    <xdr:to>
      <xdr:col>3</xdr:col>
      <xdr:colOff>193675</xdr:colOff>
      <xdr:row>75</xdr:row>
      <xdr:rowOff>130175</xdr:rowOff>
    </xdr:to>
    <xdr:sp macro="" textlink="">
      <xdr:nvSpPr>
        <xdr:cNvPr id="381" name="フローチャート : 判断 380"/>
        <xdr:cNvSpPr/>
      </xdr:nvSpPr>
      <xdr:spPr>
        <a:xfrm>
          <a:off x="2159000" y="1288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140352</xdr:rowOff>
    </xdr:from>
    <xdr:ext cx="762000" cy="259045"/>
    <xdr:sp macro="" textlink="">
      <xdr:nvSpPr>
        <xdr:cNvPr id="382" name="テキスト ボックス 381"/>
        <xdr:cNvSpPr txBox="1"/>
      </xdr:nvSpPr>
      <xdr:spPr>
        <a:xfrm>
          <a:off x="18288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85725</xdr:rowOff>
    </xdr:from>
    <xdr:to>
      <xdr:col>1</xdr:col>
      <xdr:colOff>676275</xdr:colOff>
      <xdr:row>76</xdr:row>
      <xdr:rowOff>15875</xdr:rowOff>
    </xdr:to>
    <xdr:sp macro="" textlink="">
      <xdr:nvSpPr>
        <xdr:cNvPr id="383" name="フローチャート : 判断 382"/>
        <xdr:cNvSpPr/>
      </xdr:nvSpPr>
      <xdr:spPr>
        <a:xfrm>
          <a:off x="127000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26052</xdr:rowOff>
    </xdr:from>
    <xdr:ext cx="762000" cy="259045"/>
    <xdr:sp macro="" textlink="">
      <xdr:nvSpPr>
        <xdr:cNvPr id="384" name="テキスト ボックス 383"/>
        <xdr:cNvSpPr txBox="1"/>
      </xdr:nvSpPr>
      <xdr:spPr>
        <a:xfrm>
          <a:off x="939800" y="1271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0</xdr:rowOff>
    </xdr:from>
    <xdr:to>
      <xdr:col>7</xdr:col>
      <xdr:colOff>66675</xdr:colOff>
      <xdr:row>75</xdr:row>
      <xdr:rowOff>101600</xdr:rowOff>
    </xdr:to>
    <xdr:sp macro="" textlink="">
      <xdr:nvSpPr>
        <xdr:cNvPr id="390" name="円/楕円 389"/>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143527</xdr:rowOff>
    </xdr:from>
    <xdr:ext cx="762000" cy="259045"/>
    <xdr:sp macro="" textlink="">
      <xdr:nvSpPr>
        <xdr:cNvPr id="391" name="公債費該当値テキスト"/>
        <xdr:cNvSpPr txBox="1"/>
      </xdr:nvSpPr>
      <xdr:spPr>
        <a:xfrm>
          <a:off x="4914900" y="128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xdr:rowOff>
    </xdr:from>
    <xdr:to>
      <xdr:col>5</xdr:col>
      <xdr:colOff>600075</xdr:colOff>
      <xdr:row>76</xdr:row>
      <xdr:rowOff>111125</xdr:rowOff>
    </xdr:to>
    <xdr:sp macro="" textlink="">
      <xdr:nvSpPr>
        <xdr:cNvPr id="392" name="円/楕円 391"/>
        <xdr:cNvSpPr/>
      </xdr:nvSpPr>
      <xdr:spPr>
        <a:xfrm>
          <a:off x="39370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95902</xdr:rowOff>
    </xdr:from>
    <xdr:ext cx="736600" cy="259045"/>
    <xdr:sp macro="" textlink="">
      <xdr:nvSpPr>
        <xdr:cNvPr id="393" name="テキスト ボックス 392"/>
        <xdr:cNvSpPr txBox="1"/>
      </xdr:nvSpPr>
      <xdr:spPr>
        <a:xfrm>
          <a:off x="3606800" y="1312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4" name="円/楕円 393"/>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162577</xdr:rowOff>
    </xdr:from>
    <xdr:ext cx="762000" cy="259045"/>
    <xdr:sp macro="" textlink="">
      <xdr:nvSpPr>
        <xdr:cNvPr id="395" name="テキスト ボックス 394"/>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96" name="円/楕円 395"/>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105427</xdr:rowOff>
    </xdr:from>
    <xdr:ext cx="762000" cy="259045"/>
    <xdr:sp macro="" textlink="">
      <xdr:nvSpPr>
        <xdr:cNvPr id="397" name="テキスト ボックス 396"/>
        <xdr:cNvSpPr txBox="1"/>
      </xdr:nvSpPr>
      <xdr:spPr>
        <a:xfrm>
          <a:off x="1828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47625</xdr:rowOff>
    </xdr:from>
    <xdr:to>
      <xdr:col>1</xdr:col>
      <xdr:colOff>676275</xdr:colOff>
      <xdr:row>76</xdr:row>
      <xdr:rowOff>149225</xdr:rowOff>
    </xdr:to>
    <xdr:sp macro="" textlink="">
      <xdr:nvSpPr>
        <xdr:cNvPr id="398" name="円/楕円 397"/>
        <xdr:cNvSpPr/>
      </xdr:nvSpPr>
      <xdr:spPr>
        <a:xfrm>
          <a:off x="1270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134002</xdr:rowOff>
    </xdr:from>
    <xdr:ext cx="762000" cy="259045"/>
    <xdr:sp macro="" textlink="">
      <xdr:nvSpPr>
        <xdr:cNvPr id="399" name="テキスト ボックス 398"/>
        <xdr:cNvSpPr txBox="1"/>
      </xdr:nvSpPr>
      <xdr:spPr>
        <a:xfrm>
          <a:off x="939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公債費以外に係る経常収支比率は前年度比</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ポイント減少したが、類似団体平均を</a:t>
          </a:r>
          <a:r>
            <a:rPr kumimoji="0"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ポイント上回っている。これは、扶助費に係る経常収支比率が類似団体平均を上回っていることによるものである。今後も、適正な執行管理による経費節減を目指す。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113393</xdr:rowOff>
    </xdr:from>
    <xdr:to>
      <xdr:col>24</xdr:col>
      <xdr:colOff>31750</xdr:colOff>
      <xdr:row>81</xdr:row>
      <xdr:rowOff>113393</xdr:rowOff>
    </xdr:to>
    <xdr:cxnSp macro="">
      <xdr:nvCxnSpPr>
        <xdr:cNvPr id="429" name="直線コネクタ 428"/>
        <xdr:cNvCxnSpPr/>
      </xdr:nvCxnSpPr>
      <xdr:spPr>
        <a:xfrm flipV="1">
          <a:off x="16510000" y="126292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85470</xdr:rowOff>
    </xdr:from>
    <xdr:ext cx="762000" cy="259045"/>
    <xdr:sp macro="" textlink="">
      <xdr:nvSpPr>
        <xdr:cNvPr id="430" name="公債費以外最小値テキスト"/>
        <xdr:cNvSpPr txBox="1"/>
      </xdr:nvSpPr>
      <xdr:spPr>
        <a:xfrm>
          <a:off x="16598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81</xdr:row>
      <xdr:rowOff>113393</xdr:rowOff>
    </xdr:from>
    <xdr:to>
      <xdr:col>24</xdr:col>
      <xdr:colOff>120650</xdr:colOff>
      <xdr:row>81</xdr:row>
      <xdr:rowOff>113393</xdr:rowOff>
    </xdr:to>
    <xdr:cxnSp macro="">
      <xdr:nvCxnSpPr>
        <xdr:cNvPr id="431" name="直線コネクタ 430"/>
        <xdr:cNvCxnSpPr/>
      </xdr:nvCxnSpPr>
      <xdr:spPr>
        <a:xfrm>
          <a:off x="16421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28320</xdr:rowOff>
    </xdr:from>
    <xdr:ext cx="762000" cy="259045"/>
    <xdr:sp macro="" textlink="">
      <xdr:nvSpPr>
        <xdr:cNvPr id="432" name="公債費以外最大値テキスト"/>
        <xdr:cNvSpPr txBox="1"/>
      </xdr:nvSpPr>
      <xdr:spPr>
        <a:xfrm>
          <a:off x="16598900" y="1237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628650</xdr:colOff>
      <xdr:row>73</xdr:row>
      <xdr:rowOff>113393</xdr:rowOff>
    </xdr:from>
    <xdr:to>
      <xdr:col>24</xdr:col>
      <xdr:colOff>120650</xdr:colOff>
      <xdr:row>73</xdr:row>
      <xdr:rowOff>113393</xdr:rowOff>
    </xdr:to>
    <xdr:cxnSp macro="">
      <xdr:nvCxnSpPr>
        <xdr:cNvPr id="433" name="直線コネクタ 432"/>
        <xdr:cNvCxnSpPr/>
      </xdr:nvCxnSpPr>
      <xdr:spPr>
        <a:xfrm>
          <a:off x="16421100" y="126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45357</xdr:rowOff>
    </xdr:from>
    <xdr:to>
      <xdr:col>24</xdr:col>
      <xdr:colOff>31750</xdr:colOff>
      <xdr:row>81</xdr:row>
      <xdr:rowOff>58964</xdr:rowOff>
    </xdr:to>
    <xdr:cxnSp macro="">
      <xdr:nvCxnSpPr>
        <xdr:cNvPr id="434" name="直線コネクタ 433"/>
        <xdr:cNvCxnSpPr/>
      </xdr:nvCxnSpPr>
      <xdr:spPr>
        <a:xfrm flipV="1">
          <a:off x="15671800" y="137613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38298</xdr:rowOff>
    </xdr:from>
    <xdr:ext cx="762000" cy="259045"/>
    <xdr:sp macro="" textlink="">
      <xdr:nvSpPr>
        <xdr:cNvPr id="435"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21771</xdr:rowOff>
    </xdr:from>
    <xdr:to>
      <xdr:col>24</xdr:col>
      <xdr:colOff>82550</xdr:colOff>
      <xdr:row>78</xdr:row>
      <xdr:rowOff>123371</xdr:rowOff>
    </xdr:to>
    <xdr:sp macro="" textlink="">
      <xdr:nvSpPr>
        <xdr:cNvPr id="436" name="フローチャート : 判断 435"/>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121557</xdr:rowOff>
    </xdr:from>
    <xdr:to>
      <xdr:col>22</xdr:col>
      <xdr:colOff>565150</xdr:colOff>
      <xdr:row>81</xdr:row>
      <xdr:rowOff>58964</xdr:rowOff>
    </xdr:to>
    <xdr:cxnSp macro="">
      <xdr:nvCxnSpPr>
        <xdr:cNvPr id="437" name="直線コネクタ 436"/>
        <xdr:cNvCxnSpPr/>
      </xdr:nvCxnSpPr>
      <xdr:spPr>
        <a:xfrm>
          <a:off x="14782800" y="138375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111579</xdr:rowOff>
    </xdr:from>
    <xdr:to>
      <xdr:col>22</xdr:col>
      <xdr:colOff>615950</xdr:colOff>
      <xdr:row>80</xdr:row>
      <xdr:rowOff>41729</xdr:rowOff>
    </xdr:to>
    <xdr:sp macro="" textlink="">
      <xdr:nvSpPr>
        <xdr:cNvPr id="438" name="フローチャート : 判断 437"/>
        <xdr:cNvSpPr/>
      </xdr:nvSpPr>
      <xdr:spPr>
        <a:xfrm>
          <a:off x="15621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51906</xdr:rowOff>
    </xdr:from>
    <xdr:ext cx="736600" cy="259045"/>
    <xdr:sp macro="" textlink="">
      <xdr:nvSpPr>
        <xdr:cNvPr id="439" name="テキスト ボックス 438"/>
        <xdr:cNvSpPr txBox="1"/>
      </xdr:nvSpPr>
      <xdr:spPr>
        <a:xfrm>
          <a:off x="15290800" y="1342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97064</xdr:rowOff>
    </xdr:from>
    <xdr:to>
      <xdr:col>21</xdr:col>
      <xdr:colOff>361950</xdr:colOff>
      <xdr:row>80</xdr:row>
      <xdr:rowOff>121557</xdr:rowOff>
    </xdr:to>
    <xdr:cxnSp macro="">
      <xdr:nvCxnSpPr>
        <xdr:cNvPr id="440" name="直線コネクタ 439"/>
        <xdr:cNvCxnSpPr/>
      </xdr:nvCxnSpPr>
      <xdr:spPr>
        <a:xfrm>
          <a:off x="13893800" y="136416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111579</xdr:rowOff>
    </xdr:from>
    <xdr:to>
      <xdr:col>21</xdr:col>
      <xdr:colOff>412750</xdr:colOff>
      <xdr:row>80</xdr:row>
      <xdr:rowOff>41729</xdr:rowOff>
    </xdr:to>
    <xdr:sp macro="" textlink="">
      <xdr:nvSpPr>
        <xdr:cNvPr id="441" name="フローチャート : 判断 440"/>
        <xdr:cNvSpPr/>
      </xdr:nvSpPr>
      <xdr:spPr>
        <a:xfrm>
          <a:off x="14732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51906</xdr:rowOff>
    </xdr:from>
    <xdr:ext cx="762000" cy="259045"/>
    <xdr:sp macro="" textlink="">
      <xdr:nvSpPr>
        <xdr:cNvPr id="442" name="テキスト ボックス 441"/>
        <xdr:cNvSpPr txBox="1"/>
      </xdr:nvSpPr>
      <xdr:spPr>
        <a:xfrm>
          <a:off x="14401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135164</xdr:rowOff>
    </xdr:from>
    <xdr:to>
      <xdr:col>20</xdr:col>
      <xdr:colOff>158750</xdr:colOff>
      <xdr:row>79</xdr:row>
      <xdr:rowOff>97064</xdr:rowOff>
    </xdr:to>
    <xdr:cxnSp macro="">
      <xdr:nvCxnSpPr>
        <xdr:cNvPr id="443" name="直線コネクタ 442"/>
        <xdr:cNvCxnSpPr/>
      </xdr:nvCxnSpPr>
      <xdr:spPr>
        <a:xfrm>
          <a:off x="13004800" y="13336814"/>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57150</xdr:rowOff>
    </xdr:from>
    <xdr:to>
      <xdr:col>20</xdr:col>
      <xdr:colOff>209550</xdr:colOff>
      <xdr:row>79</xdr:row>
      <xdr:rowOff>158750</xdr:rowOff>
    </xdr:to>
    <xdr:sp macro="" textlink="">
      <xdr:nvSpPr>
        <xdr:cNvPr id="444" name="フローチャート : 判断 443"/>
        <xdr:cNvSpPr/>
      </xdr:nvSpPr>
      <xdr:spPr>
        <a:xfrm>
          <a:off x="13843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143527</xdr:rowOff>
    </xdr:from>
    <xdr:ext cx="762000" cy="259045"/>
    <xdr:sp macro="" textlink="">
      <xdr:nvSpPr>
        <xdr:cNvPr id="445" name="テキスト ボックス 444"/>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136071</xdr:rowOff>
    </xdr:from>
    <xdr:to>
      <xdr:col>19</xdr:col>
      <xdr:colOff>6350</xdr:colOff>
      <xdr:row>77</xdr:row>
      <xdr:rowOff>66221</xdr:rowOff>
    </xdr:to>
    <xdr:sp macro="" textlink="">
      <xdr:nvSpPr>
        <xdr:cNvPr id="446" name="フローチャート : 判断 445"/>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76399</xdr:rowOff>
    </xdr:from>
    <xdr:ext cx="762000" cy="259045"/>
    <xdr:sp macro="" textlink="">
      <xdr:nvSpPr>
        <xdr:cNvPr id="447" name="テキスト ボックス 446"/>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166007</xdr:rowOff>
    </xdr:from>
    <xdr:to>
      <xdr:col>24</xdr:col>
      <xdr:colOff>82550</xdr:colOff>
      <xdr:row>80</xdr:row>
      <xdr:rowOff>96157</xdr:rowOff>
    </xdr:to>
    <xdr:sp macro="" textlink="">
      <xdr:nvSpPr>
        <xdr:cNvPr id="453" name="円/楕円 452"/>
        <xdr:cNvSpPr/>
      </xdr:nvSpPr>
      <xdr:spPr>
        <a:xfrm>
          <a:off x="16459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138084</xdr:rowOff>
    </xdr:from>
    <xdr:ext cx="762000" cy="259045"/>
    <xdr:sp macro="" textlink="">
      <xdr:nvSpPr>
        <xdr:cNvPr id="454" name="公債費以外該当値テキスト"/>
        <xdr:cNvSpPr txBox="1"/>
      </xdr:nvSpPr>
      <xdr:spPr>
        <a:xfrm>
          <a:off x="16598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8164</xdr:rowOff>
    </xdr:from>
    <xdr:to>
      <xdr:col>22</xdr:col>
      <xdr:colOff>615950</xdr:colOff>
      <xdr:row>81</xdr:row>
      <xdr:rowOff>109764</xdr:rowOff>
    </xdr:to>
    <xdr:sp macro="" textlink="">
      <xdr:nvSpPr>
        <xdr:cNvPr id="455" name="円/楕円 454"/>
        <xdr:cNvSpPr/>
      </xdr:nvSpPr>
      <xdr:spPr>
        <a:xfrm>
          <a:off x="15621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94541</xdr:rowOff>
    </xdr:from>
    <xdr:ext cx="736600" cy="259045"/>
    <xdr:sp macro="" textlink="">
      <xdr:nvSpPr>
        <xdr:cNvPr id="456" name="テキスト ボックス 455"/>
        <xdr:cNvSpPr txBox="1"/>
      </xdr:nvSpPr>
      <xdr:spPr>
        <a:xfrm>
          <a:off x="15290800" y="139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70757</xdr:rowOff>
    </xdr:from>
    <xdr:to>
      <xdr:col>21</xdr:col>
      <xdr:colOff>412750</xdr:colOff>
      <xdr:row>81</xdr:row>
      <xdr:rowOff>907</xdr:rowOff>
    </xdr:to>
    <xdr:sp macro="" textlink="">
      <xdr:nvSpPr>
        <xdr:cNvPr id="457" name="円/楕円 456"/>
        <xdr:cNvSpPr/>
      </xdr:nvSpPr>
      <xdr:spPr>
        <a:xfrm>
          <a:off x="14732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157134</xdr:rowOff>
    </xdr:from>
    <xdr:ext cx="762000" cy="259045"/>
    <xdr:sp macro="" textlink="">
      <xdr:nvSpPr>
        <xdr:cNvPr id="458" name="テキスト ボックス 457"/>
        <xdr:cNvSpPr txBox="1"/>
      </xdr:nvSpPr>
      <xdr:spPr>
        <a:xfrm>
          <a:off x="14401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46264</xdr:rowOff>
    </xdr:from>
    <xdr:to>
      <xdr:col>20</xdr:col>
      <xdr:colOff>209550</xdr:colOff>
      <xdr:row>79</xdr:row>
      <xdr:rowOff>147864</xdr:rowOff>
    </xdr:to>
    <xdr:sp macro="" textlink="">
      <xdr:nvSpPr>
        <xdr:cNvPr id="459" name="円/楕円 458"/>
        <xdr:cNvSpPr/>
      </xdr:nvSpPr>
      <xdr:spPr>
        <a:xfrm>
          <a:off x="13843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158041</xdr:rowOff>
    </xdr:from>
    <xdr:ext cx="762000" cy="259045"/>
    <xdr:sp macro="" textlink="">
      <xdr:nvSpPr>
        <xdr:cNvPr id="460" name="テキスト ボックス 459"/>
        <xdr:cNvSpPr txBox="1"/>
      </xdr:nvSpPr>
      <xdr:spPr>
        <a:xfrm>
          <a:off x="13512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84364</xdr:rowOff>
    </xdr:from>
    <xdr:to>
      <xdr:col>19</xdr:col>
      <xdr:colOff>6350</xdr:colOff>
      <xdr:row>78</xdr:row>
      <xdr:rowOff>14514</xdr:rowOff>
    </xdr:to>
    <xdr:sp macro="" textlink="">
      <xdr:nvSpPr>
        <xdr:cNvPr id="461" name="円/楕円 460"/>
        <xdr:cNvSpPr/>
      </xdr:nvSpPr>
      <xdr:spPr>
        <a:xfrm>
          <a:off x="12954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170741</xdr:rowOff>
    </xdr:from>
    <xdr:ext cx="762000" cy="259045"/>
    <xdr:sp macro="" textlink="">
      <xdr:nvSpPr>
        <xdr:cNvPr id="462" name="テキスト ボックス 461"/>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東京都練馬区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123523</xdr:rowOff>
    </xdr:from>
    <xdr:to>
      <xdr:col>4</xdr:col>
      <xdr:colOff>1117600</xdr:colOff>
      <xdr:row>19</xdr:row>
      <xdr:rowOff>145421</xdr:rowOff>
    </xdr:to>
    <xdr:cxnSp macro="">
      <xdr:nvCxnSpPr>
        <xdr:cNvPr id="49" name="直線コネクタ 48"/>
        <xdr:cNvCxnSpPr/>
      </xdr:nvCxnSpPr>
      <xdr:spPr bwMode="auto">
        <a:xfrm flipV="1">
          <a:off x="5651500" y="2057098"/>
          <a:ext cx="0" cy="1393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117498</xdr:rowOff>
    </xdr:from>
    <xdr:ext cx="762000" cy="259045"/>
    <xdr:sp macro="" textlink="">
      <xdr:nvSpPr>
        <xdr:cNvPr id="50" name="人口1人当たり決算額の推移最小値テキスト130"/>
        <xdr:cNvSpPr txBox="1"/>
      </xdr:nvSpPr>
      <xdr:spPr>
        <a:xfrm>
          <a:off x="5740400" y="342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51,066</a:t>
          </a:r>
          <a:endParaRPr kumimoji="1" lang="ja-JP" altLang="en-US" sz="1000" b="1">
            <a:latin typeface="ＭＳ Ｐゴシック"/>
          </a:endParaRPr>
        </a:p>
      </xdr:txBody>
    </xdr:sp>
    <xdr:clientData/>
  </xdr:oneCellAnchor>
  <xdr:twoCellAnchor>
    <xdr:from>
      <xdr:col>4</xdr:col>
      <xdr:colOff>1028700</xdr:colOff>
      <xdr:row>19</xdr:row>
      <xdr:rowOff>145421</xdr:rowOff>
    </xdr:from>
    <xdr:to>
      <xdr:col>5</xdr:col>
      <xdr:colOff>73025</xdr:colOff>
      <xdr:row>19</xdr:row>
      <xdr:rowOff>145421</xdr:rowOff>
    </xdr:to>
    <xdr:cxnSp macro="">
      <xdr:nvCxnSpPr>
        <xdr:cNvPr id="51" name="直線コネクタ 50"/>
        <xdr:cNvCxnSpPr/>
      </xdr:nvCxnSpPr>
      <xdr:spPr bwMode="auto">
        <a:xfrm>
          <a:off x="5562600" y="3450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38450</xdr:rowOff>
    </xdr:from>
    <xdr:ext cx="762000" cy="259045"/>
    <xdr:sp macro="" textlink="">
      <xdr:nvSpPr>
        <xdr:cNvPr id="52" name="人口1人当たり決算額の推移最大値テキスト130"/>
        <xdr:cNvSpPr txBox="1"/>
      </xdr:nvSpPr>
      <xdr:spPr>
        <a:xfrm>
          <a:off x="5740400" y="180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197,365</a:t>
          </a:r>
          <a:endParaRPr kumimoji="1" lang="ja-JP" altLang="en-US" sz="1000" b="1">
            <a:latin typeface="ＭＳ Ｐゴシック"/>
          </a:endParaRPr>
        </a:p>
      </xdr:txBody>
    </xdr:sp>
    <xdr:clientData/>
  </xdr:oneCellAnchor>
  <xdr:twoCellAnchor>
    <xdr:from>
      <xdr:col>4</xdr:col>
      <xdr:colOff>1028700</xdr:colOff>
      <xdr:row>11</xdr:row>
      <xdr:rowOff>123523</xdr:rowOff>
    </xdr:from>
    <xdr:to>
      <xdr:col>5</xdr:col>
      <xdr:colOff>73025</xdr:colOff>
      <xdr:row>11</xdr:row>
      <xdr:rowOff>123523</xdr:rowOff>
    </xdr:to>
    <xdr:cxnSp macro="">
      <xdr:nvCxnSpPr>
        <xdr:cNvPr id="53" name="直線コネクタ 52"/>
        <xdr:cNvCxnSpPr/>
      </xdr:nvCxnSpPr>
      <xdr:spPr bwMode="auto">
        <a:xfrm>
          <a:off x="5562600" y="2057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49285</xdr:rowOff>
    </xdr:from>
    <xdr:to>
      <xdr:col>4</xdr:col>
      <xdr:colOff>1117600</xdr:colOff>
      <xdr:row>19</xdr:row>
      <xdr:rowOff>61430</xdr:rowOff>
    </xdr:to>
    <xdr:cxnSp macro="">
      <xdr:nvCxnSpPr>
        <xdr:cNvPr id="54" name="直線コネクタ 53"/>
        <xdr:cNvCxnSpPr/>
      </xdr:nvCxnSpPr>
      <xdr:spPr bwMode="auto">
        <a:xfrm>
          <a:off x="5003800" y="3354460"/>
          <a:ext cx="647700" cy="12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143867</xdr:rowOff>
    </xdr:from>
    <xdr:ext cx="762000" cy="259045"/>
    <xdr:sp macro="" textlink="">
      <xdr:nvSpPr>
        <xdr:cNvPr id="55" name="人口1人当たり決算額の推移平均値テキスト130"/>
        <xdr:cNvSpPr txBox="1"/>
      </xdr:nvSpPr>
      <xdr:spPr>
        <a:xfrm>
          <a:off x="5740400" y="3106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127340</xdr:rowOff>
    </xdr:from>
    <xdr:to>
      <xdr:col>5</xdr:col>
      <xdr:colOff>34925</xdr:colOff>
      <xdr:row>19</xdr:row>
      <xdr:rowOff>57490</xdr:rowOff>
    </xdr:to>
    <xdr:sp macro="" textlink="">
      <xdr:nvSpPr>
        <xdr:cNvPr id="56" name="フローチャート : 判断 55"/>
        <xdr:cNvSpPr/>
      </xdr:nvSpPr>
      <xdr:spPr bwMode="auto">
        <a:xfrm>
          <a:off x="56007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18415</xdr:rowOff>
    </xdr:from>
    <xdr:to>
      <xdr:col>4</xdr:col>
      <xdr:colOff>469900</xdr:colOff>
      <xdr:row>19</xdr:row>
      <xdr:rowOff>49285</xdr:rowOff>
    </xdr:to>
    <xdr:cxnSp macro="">
      <xdr:nvCxnSpPr>
        <xdr:cNvPr id="57" name="直線コネクタ 56"/>
        <xdr:cNvCxnSpPr/>
      </xdr:nvCxnSpPr>
      <xdr:spPr bwMode="auto">
        <a:xfrm>
          <a:off x="4305300" y="3323590"/>
          <a:ext cx="698500" cy="30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111462</xdr:rowOff>
    </xdr:from>
    <xdr:to>
      <xdr:col>4</xdr:col>
      <xdr:colOff>520700</xdr:colOff>
      <xdr:row>19</xdr:row>
      <xdr:rowOff>41611</xdr:rowOff>
    </xdr:to>
    <xdr:sp macro="" textlink="">
      <xdr:nvSpPr>
        <xdr:cNvPr id="58" name="フローチャート : 判断 57"/>
        <xdr:cNvSpPr/>
      </xdr:nvSpPr>
      <xdr:spPr bwMode="auto">
        <a:xfrm>
          <a:off x="49530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51789</xdr:rowOff>
    </xdr:from>
    <xdr:ext cx="736600" cy="259045"/>
    <xdr:sp macro="" textlink="">
      <xdr:nvSpPr>
        <xdr:cNvPr id="59" name="テキスト ボックス 58"/>
        <xdr:cNvSpPr txBox="1"/>
      </xdr:nvSpPr>
      <xdr:spPr>
        <a:xfrm>
          <a:off x="4622800" y="301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4470</xdr:rowOff>
    </xdr:from>
    <xdr:to>
      <xdr:col>3</xdr:col>
      <xdr:colOff>904875</xdr:colOff>
      <xdr:row>19</xdr:row>
      <xdr:rowOff>18415</xdr:rowOff>
    </xdr:to>
    <xdr:cxnSp macro="">
      <xdr:nvCxnSpPr>
        <xdr:cNvPr id="60" name="直線コネクタ 59"/>
        <xdr:cNvCxnSpPr/>
      </xdr:nvCxnSpPr>
      <xdr:spPr bwMode="auto">
        <a:xfrm>
          <a:off x="3606800" y="3309645"/>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64608</xdr:rowOff>
    </xdr:from>
    <xdr:to>
      <xdr:col>3</xdr:col>
      <xdr:colOff>955675</xdr:colOff>
      <xdr:row>18</xdr:row>
      <xdr:rowOff>166208</xdr:rowOff>
    </xdr:to>
    <xdr:sp macro="" textlink="">
      <xdr:nvSpPr>
        <xdr:cNvPr id="61" name="フローチャート : 判断 60"/>
        <xdr:cNvSpPr/>
      </xdr:nvSpPr>
      <xdr:spPr bwMode="auto">
        <a:xfrm>
          <a:off x="42545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4935</xdr:rowOff>
    </xdr:from>
    <xdr:ext cx="762000" cy="259045"/>
    <xdr:sp macro="" textlink="">
      <xdr:nvSpPr>
        <xdr:cNvPr id="62" name="テキスト ボックス 61"/>
        <xdr:cNvSpPr txBox="1"/>
      </xdr:nvSpPr>
      <xdr:spPr>
        <a:xfrm>
          <a:off x="3924300" y="29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170329</xdr:rowOff>
    </xdr:from>
    <xdr:to>
      <xdr:col>3</xdr:col>
      <xdr:colOff>206375</xdr:colOff>
      <xdr:row>19</xdr:row>
      <xdr:rowOff>4470</xdr:rowOff>
    </xdr:to>
    <xdr:cxnSp macro="">
      <xdr:nvCxnSpPr>
        <xdr:cNvPr id="63" name="直線コネクタ 62"/>
        <xdr:cNvCxnSpPr/>
      </xdr:nvCxnSpPr>
      <xdr:spPr bwMode="auto">
        <a:xfrm>
          <a:off x="2908300" y="3304054"/>
          <a:ext cx="698500" cy="5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62274</xdr:rowOff>
    </xdr:from>
    <xdr:to>
      <xdr:col>3</xdr:col>
      <xdr:colOff>257175</xdr:colOff>
      <xdr:row>18</xdr:row>
      <xdr:rowOff>163874</xdr:rowOff>
    </xdr:to>
    <xdr:sp macro="" textlink="">
      <xdr:nvSpPr>
        <xdr:cNvPr id="64" name="フローチャート : 判断 63"/>
        <xdr:cNvSpPr/>
      </xdr:nvSpPr>
      <xdr:spPr bwMode="auto">
        <a:xfrm>
          <a:off x="35560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2601</xdr:rowOff>
    </xdr:from>
    <xdr:ext cx="762000" cy="259045"/>
    <xdr:sp macro="" textlink="">
      <xdr:nvSpPr>
        <xdr:cNvPr id="65" name="テキスト ボックス 64"/>
        <xdr:cNvSpPr txBox="1"/>
      </xdr:nvSpPr>
      <xdr:spPr>
        <a:xfrm>
          <a:off x="3225800" y="296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46587</xdr:rowOff>
    </xdr:from>
    <xdr:to>
      <xdr:col>2</xdr:col>
      <xdr:colOff>692150</xdr:colOff>
      <xdr:row>18</xdr:row>
      <xdr:rowOff>148187</xdr:rowOff>
    </xdr:to>
    <xdr:sp macro="" textlink="">
      <xdr:nvSpPr>
        <xdr:cNvPr id="66" name="フローチャート : 判断 65"/>
        <xdr:cNvSpPr/>
      </xdr:nvSpPr>
      <xdr:spPr bwMode="auto">
        <a:xfrm>
          <a:off x="2857500" y="318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158364</xdr:rowOff>
    </xdr:from>
    <xdr:ext cx="762000" cy="259045"/>
    <xdr:sp macro="" textlink="">
      <xdr:nvSpPr>
        <xdr:cNvPr id="67" name="テキスト ボックス 66"/>
        <xdr:cNvSpPr txBox="1"/>
      </xdr:nvSpPr>
      <xdr:spPr>
        <a:xfrm>
          <a:off x="2527300" y="294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74,109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10630</xdr:rowOff>
    </xdr:from>
    <xdr:to>
      <xdr:col>5</xdr:col>
      <xdr:colOff>34925</xdr:colOff>
      <xdr:row>19</xdr:row>
      <xdr:rowOff>112230</xdr:rowOff>
    </xdr:to>
    <xdr:sp macro="" textlink="">
      <xdr:nvSpPr>
        <xdr:cNvPr id="73" name="円/楕円 72"/>
        <xdr:cNvSpPr/>
      </xdr:nvSpPr>
      <xdr:spPr bwMode="auto">
        <a:xfrm>
          <a:off x="5600700" y="331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90657</xdr:rowOff>
    </xdr:from>
    <xdr:ext cx="762000" cy="259045"/>
    <xdr:sp macro="" textlink="">
      <xdr:nvSpPr>
        <xdr:cNvPr id="74" name="人口1人当たり決算額の推移該当値テキスト130"/>
        <xdr:cNvSpPr txBox="1"/>
      </xdr:nvSpPr>
      <xdr:spPr>
        <a:xfrm>
          <a:off x="5740400" y="322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169935</xdr:rowOff>
    </xdr:from>
    <xdr:to>
      <xdr:col>4</xdr:col>
      <xdr:colOff>520700</xdr:colOff>
      <xdr:row>19</xdr:row>
      <xdr:rowOff>100085</xdr:rowOff>
    </xdr:to>
    <xdr:sp macro="" textlink="">
      <xdr:nvSpPr>
        <xdr:cNvPr id="75" name="円/楕円 74"/>
        <xdr:cNvSpPr/>
      </xdr:nvSpPr>
      <xdr:spPr bwMode="auto">
        <a:xfrm>
          <a:off x="4953000" y="330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84862</xdr:rowOff>
    </xdr:from>
    <xdr:ext cx="736600" cy="259045"/>
    <xdr:sp macro="" textlink="">
      <xdr:nvSpPr>
        <xdr:cNvPr id="76" name="テキスト ボックス 75"/>
        <xdr:cNvSpPr txBox="1"/>
      </xdr:nvSpPr>
      <xdr:spPr>
        <a:xfrm>
          <a:off x="4622800" y="339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139065</xdr:rowOff>
    </xdr:from>
    <xdr:to>
      <xdr:col>3</xdr:col>
      <xdr:colOff>955675</xdr:colOff>
      <xdr:row>19</xdr:row>
      <xdr:rowOff>69215</xdr:rowOff>
    </xdr:to>
    <xdr:sp macro="" textlink="">
      <xdr:nvSpPr>
        <xdr:cNvPr id="77" name="円/楕円 76"/>
        <xdr:cNvSpPr/>
      </xdr:nvSpPr>
      <xdr:spPr bwMode="auto">
        <a:xfrm>
          <a:off x="4254500" y="327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53992</xdr:rowOff>
    </xdr:from>
    <xdr:ext cx="762000" cy="259045"/>
    <xdr:sp macro="" textlink="">
      <xdr:nvSpPr>
        <xdr:cNvPr id="78" name="テキスト ボックス 77"/>
        <xdr:cNvSpPr txBox="1"/>
      </xdr:nvSpPr>
      <xdr:spPr>
        <a:xfrm>
          <a:off x="3924300" y="335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64,400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125120</xdr:rowOff>
    </xdr:from>
    <xdr:to>
      <xdr:col>3</xdr:col>
      <xdr:colOff>257175</xdr:colOff>
      <xdr:row>19</xdr:row>
      <xdr:rowOff>55270</xdr:rowOff>
    </xdr:to>
    <xdr:sp macro="" textlink="">
      <xdr:nvSpPr>
        <xdr:cNvPr id="79" name="円/楕円 78"/>
        <xdr:cNvSpPr/>
      </xdr:nvSpPr>
      <xdr:spPr bwMode="auto">
        <a:xfrm>
          <a:off x="3556000" y="325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40047</xdr:rowOff>
    </xdr:from>
    <xdr:ext cx="762000" cy="259045"/>
    <xdr:sp macro="" textlink="">
      <xdr:nvSpPr>
        <xdr:cNvPr id="80" name="テキスト ボックス 79"/>
        <xdr:cNvSpPr txBox="1"/>
      </xdr:nvSpPr>
      <xdr:spPr>
        <a:xfrm>
          <a:off x="3225800" y="33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119529</xdr:rowOff>
    </xdr:from>
    <xdr:to>
      <xdr:col>2</xdr:col>
      <xdr:colOff>692150</xdr:colOff>
      <xdr:row>19</xdr:row>
      <xdr:rowOff>49679</xdr:rowOff>
    </xdr:to>
    <xdr:sp macro="" textlink="">
      <xdr:nvSpPr>
        <xdr:cNvPr id="81" name="円/楕円 80"/>
        <xdr:cNvSpPr/>
      </xdr:nvSpPr>
      <xdr:spPr bwMode="auto">
        <a:xfrm>
          <a:off x="2857500" y="3253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34456</xdr:rowOff>
    </xdr:from>
    <xdr:ext cx="762000" cy="259045"/>
    <xdr:sp macro="" textlink="">
      <xdr:nvSpPr>
        <xdr:cNvPr id="82" name="テキスト ボックス 81"/>
        <xdr:cNvSpPr txBox="1"/>
      </xdr:nvSpPr>
      <xdr:spPr>
        <a:xfrm>
          <a:off x="2527300" y="333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927</xdr:rowOff>
    </xdr:from>
    <xdr:to>
      <xdr:col>4</xdr:col>
      <xdr:colOff>1117600</xdr:colOff>
      <xdr:row>37</xdr:row>
      <xdr:rowOff>306604</xdr:rowOff>
    </xdr:to>
    <xdr:cxnSp macro="">
      <xdr:nvCxnSpPr>
        <xdr:cNvPr id="111" name="直線コネクタ 110"/>
        <xdr:cNvCxnSpPr/>
      </xdr:nvCxnSpPr>
      <xdr:spPr bwMode="auto">
        <a:xfrm flipV="1">
          <a:off x="5651500" y="6268377"/>
          <a:ext cx="0" cy="1162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278681</xdr:rowOff>
    </xdr:from>
    <xdr:ext cx="762000" cy="259045"/>
    <xdr:sp macro="" textlink="">
      <xdr:nvSpPr>
        <xdr:cNvPr id="112" name="人口1人当たり決算額の推移最小値テキスト445"/>
        <xdr:cNvSpPr txBox="1"/>
      </xdr:nvSpPr>
      <xdr:spPr>
        <a:xfrm>
          <a:off x="5740400" y="74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3,286</a:t>
          </a:r>
          <a:endParaRPr kumimoji="1" lang="ja-JP" altLang="en-US" sz="1000" b="1">
            <a:latin typeface="ＭＳ Ｐゴシック"/>
          </a:endParaRPr>
        </a:p>
      </xdr:txBody>
    </xdr:sp>
    <xdr:clientData/>
  </xdr:oneCellAnchor>
  <xdr:twoCellAnchor>
    <xdr:from>
      <xdr:col>4</xdr:col>
      <xdr:colOff>1028700</xdr:colOff>
      <xdr:row>37</xdr:row>
      <xdr:rowOff>306604</xdr:rowOff>
    </xdr:from>
    <xdr:to>
      <xdr:col>5</xdr:col>
      <xdr:colOff>73025</xdr:colOff>
      <xdr:row>37</xdr:row>
      <xdr:rowOff>306604</xdr:rowOff>
    </xdr:to>
    <xdr:cxnSp macro="">
      <xdr:nvCxnSpPr>
        <xdr:cNvPr id="113" name="直線コネクタ 112"/>
        <xdr:cNvCxnSpPr/>
      </xdr:nvCxnSpPr>
      <xdr:spPr bwMode="auto">
        <a:xfrm>
          <a:off x="5562600" y="74313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87304</xdr:rowOff>
    </xdr:from>
    <xdr:ext cx="762000" cy="259045"/>
    <xdr:sp macro="" textlink="">
      <xdr:nvSpPr>
        <xdr:cNvPr id="114" name="人口1人当たり決算額の推移最大値テキスト445"/>
        <xdr:cNvSpPr txBox="1"/>
      </xdr:nvSpPr>
      <xdr:spPr>
        <a:xfrm>
          <a:off x="5740400" y="601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33,809</a:t>
          </a:r>
          <a:endParaRPr kumimoji="1" lang="ja-JP" altLang="en-US" sz="1000" b="1">
            <a:latin typeface="ＭＳ Ｐゴシック"/>
          </a:endParaRPr>
        </a:p>
      </xdr:txBody>
    </xdr:sp>
    <xdr:clientData/>
  </xdr:oneCellAnchor>
  <xdr:twoCellAnchor>
    <xdr:from>
      <xdr:col>4</xdr:col>
      <xdr:colOff>1028700</xdr:colOff>
      <xdr:row>34</xdr:row>
      <xdr:rowOff>927</xdr:rowOff>
    </xdr:from>
    <xdr:to>
      <xdr:col>5</xdr:col>
      <xdr:colOff>73025</xdr:colOff>
      <xdr:row>34</xdr:row>
      <xdr:rowOff>927</xdr:rowOff>
    </xdr:to>
    <xdr:cxnSp macro="">
      <xdr:nvCxnSpPr>
        <xdr:cNvPr id="115" name="直線コネクタ 114"/>
        <xdr:cNvCxnSpPr/>
      </xdr:nvCxnSpPr>
      <xdr:spPr bwMode="auto">
        <a:xfrm>
          <a:off x="5562600" y="6268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21577</xdr:rowOff>
    </xdr:from>
    <xdr:to>
      <xdr:col>4</xdr:col>
      <xdr:colOff>1117600</xdr:colOff>
      <xdr:row>36</xdr:row>
      <xdr:rowOff>37579</xdr:rowOff>
    </xdr:to>
    <xdr:cxnSp macro="">
      <xdr:nvCxnSpPr>
        <xdr:cNvPr id="116" name="直線コネクタ 115"/>
        <xdr:cNvCxnSpPr/>
      </xdr:nvCxnSpPr>
      <xdr:spPr bwMode="auto">
        <a:xfrm>
          <a:off x="5003800" y="6974827"/>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22356</xdr:rowOff>
    </xdr:from>
    <xdr:ext cx="762000" cy="259045"/>
    <xdr:sp macro="" textlink="">
      <xdr:nvSpPr>
        <xdr:cNvPr id="117" name="人口1人当たり決算額の推移平均値テキスト445"/>
        <xdr:cNvSpPr txBox="1"/>
      </xdr:nvSpPr>
      <xdr:spPr>
        <a:xfrm>
          <a:off x="5740400" y="6975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27470</xdr:rowOff>
    </xdr:from>
    <xdr:to>
      <xdr:col>5</xdr:col>
      <xdr:colOff>34925</xdr:colOff>
      <xdr:row>36</xdr:row>
      <xdr:rowOff>129070</xdr:rowOff>
    </xdr:to>
    <xdr:sp macro="" textlink="">
      <xdr:nvSpPr>
        <xdr:cNvPr id="118" name="フローチャート : 判断 117"/>
        <xdr:cNvSpPr/>
      </xdr:nvSpPr>
      <xdr:spPr bwMode="auto">
        <a:xfrm>
          <a:off x="5600700" y="6980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333845</xdr:rowOff>
    </xdr:from>
    <xdr:to>
      <xdr:col>4</xdr:col>
      <xdr:colOff>469900</xdr:colOff>
      <xdr:row>36</xdr:row>
      <xdr:rowOff>21577</xdr:rowOff>
    </xdr:to>
    <xdr:cxnSp macro="">
      <xdr:nvCxnSpPr>
        <xdr:cNvPr id="119" name="直線コネクタ 118"/>
        <xdr:cNvCxnSpPr/>
      </xdr:nvCxnSpPr>
      <xdr:spPr bwMode="auto">
        <a:xfrm>
          <a:off x="4305300" y="6944195"/>
          <a:ext cx="698500" cy="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341223</xdr:rowOff>
    </xdr:from>
    <xdr:to>
      <xdr:col>4</xdr:col>
      <xdr:colOff>520700</xdr:colOff>
      <xdr:row>36</xdr:row>
      <xdr:rowOff>99923</xdr:rowOff>
    </xdr:to>
    <xdr:sp macro="" textlink="">
      <xdr:nvSpPr>
        <xdr:cNvPr id="120" name="フローチャート : 判断 119"/>
        <xdr:cNvSpPr/>
      </xdr:nvSpPr>
      <xdr:spPr bwMode="auto">
        <a:xfrm>
          <a:off x="4953000" y="6951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84700</xdr:rowOff>
    </xdr:from>
    <xdr:ext cx="736600" cy="259045"/>
    <xdr:sp macro="" textlink="">
      <xdr:nvSpPr>
        <xdr:cNvPr id="121" name="テキスト ボックス 120"/>
        <xdr:cNvSpPr txBox="1"/>
      </xdr:nvSpPr>
      <xdr:spPr>
        <a:xfrm>
          <a:off x="4622800" y="7037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301803</xdr:rowOff>
    </xdr:from>
    <xdr:to>
      <xdr:col>3</xdr:col>
      <xdr:colOff>904875</xdr:colOff>
      <xdr:row>35</xdr:row>
      <xdr:rowOff>333845</xdr:rowOff>
    </xdr:to>
    <xdr:cxnSp macro="">
      <xdr:nvCxnSpPr>
        <xdr:cNvPr id="122" name="直線コネクタ 121"/>
        <xdr:cNvCxnSpPr/>
      </xdr:nvCxnSpPr>
      <xdr:spPr bwMode="auto">
        <a:xfrm>
          <a:off x="3606800" y="6912153"/>
          <a:ext cx="6985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311963</xdr:rowOff>
    </xdr:from>
    <xdr:to>
      <xdr:col>3</xdr:col>
      <xdr:colOff>955675</xdr:colOff>
      <xdr:row>36</xdr:row>
      <xdr:rowOff>70663</xdr:rowOff>
    </xdr:to>
    <xdr:sp macro="" textlink="">
      <xdr:nvSpPr>
        <xdr:cNvPr id="123" name="フローチャート : 判断 122"/>
        <xdr:cNvSpPr/>
      </xdr:nvSpPr>
      <xdr:spPr bwMode="auto">
        <a:xfrm>
          <a:off x="4254500" y="6922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55440</xdr:rowOff>
    </xdr:from>
    <xdr:ext cx="762000" cy="259045"/>
    <xdr:sp macro="" textlink="">
      <xdr:nvSpPr>
        <xdr:cNvPr id="124" name="テキスト ボックス 123"/>
        <xdr:cNvSpPr txBox="1"/>
      </xdr:nvSpPr>
      <xdr:spPr>
        <a:xfrm>
          <a:off x="3924300" y="700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237681</xdr:rowOff>
    </xdr:from>
    <xdr:to>
      <xdr:col>3</xdr:col>
      <xdr:colOff>206375</xdr:colOff>
      <xdr:row>35</xdr:row>
      <xdr:rowOff>301803</xdr:rowOff>
    </xdr:to>
    <xdr:cxnSp macro="">
      <xdr:nvCxnSpPr>
        <xdr:cNvPr id="125" name="直線コネクタ 124"/>
        <xdr:cNvCxnSpPr/>
      </xdr:nvCxnSpPr>
      <xdr:spPr bwMode="auto">
        <a:xfrm>
          <a:off x="2908300" y="6848031"/>
          <a:ext cx="698500" cy="64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276987</xdr:rowOff>
    </xdr:from>
    <xdr:to>
      <xdr:col>3</xdr:col>
      <xdr:colOff>257175</xdr:colOff>
      <xdr:row>36</xdr:row>
      <xdr:rowOff>35687</xdr:rowOff>
    </xdr:to>
    <xdr:sp macro="" textlink="">
      <xdr:nvSpPr>
        <xdr:cNvPr id="126" name="フローチャート : 判断 125"/>
        <xdr:cNvSpPr/>
      </xdr:nvSpPr>
      <xdr:spPr bwMode="auto">
        <a:xfrm>
          <a:off x="3556000" y="68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20464</xdr:rowOff>
    </xdr:from>
    <xdr:ext cx="762000" cy="259045"/>
    <xdr:sp macro="" textlink="">
      <xdr:nvSpPr>
        <xdr:cNvPr id="127" name="テキスト ボックス 126"/>
        <xdr:cNvSpPr txBox="1"/>
      </xdr:nvSpPr>
      <xdr:spPr>
        <a:xfrm>
          <a:off x="3225800" y="69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214579</xdr:rowOff>
    </xdr:from>
    <xdr:to>
      <xdr:col>2</xdr:col>
      <xdr:colOff>692150</xdr:colOff>
      <xdr:row>35</xdr:row>
      <xdr:rowOff>316179</xdr:rowOff>
    </xdr:to>
    <xdr:sp macro="" textlink="">
      <xdr:nvSpPr>
        <xdr:cNvPr id="128" name="フローチャート : 判断 127"/>
        <xdr:cNvSpPr/>
      </xdr:nvSpPr>
      <xdr:spPr bwMode="auto">
        <a:xfrm>
          <a:off x="2857500" y="682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300956</xdr:rowOff>
    </xdr:from>
    <xdr:ext cx="762000" cy="259045"/>
    <xdr:sp macro="" textlink="">
      <xdr:nvSpPr>
        <xdr:cNvPr id="129" name="テキスト ボックス 128"/>
        <xdr:cNvSpPr txBox="1"/>
      </xdr:nvSpPr>
      <xdr:spPr>
        <a:xfrm>
          <a:off x="2527300" y="69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17,868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329679</xdr:rowOff>
    </xdr:from>
    <xdr:to>
      <xdr:col>5</xdr:col>
      <xdr:colOff>34925</xdr:colOff>
      <xdr:row>36</xdr:row>
      <xdr:rowOff>88379</xdr:rowOff>
    </xdr:to>
    <xdr:sp macro="" textlink="">
      <xdr:nvSpPr>
        <xdr:cNvPr id="135" name="円/楕円 134"/>
        <xdr:cNvSpPr/>
      </xdr:nvSpPr>
      <xdr:spPr bwMode="auto">
        <a:xfrm>
          <a:off x="5600700" y="694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174756</xdr:rowOff>
    </xdr:from>
    <xdr:ext cx="762000" cy="259045"/>
    <xdr:sp macro="" textlink="">
      <xdr:nvSpPr>
        <xdr:cNvPr id="136" name="人口1人当たり決算額の推移該当値テキスト445"/>
        <xdr:cNvSpPr txBox="1"/>
      </xdr:nvSpPr>
      <xdr:spPr>
        <a:xfrm>
          <a:off x="5740400" y="678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313677</xdr:rowOff>
    </xdr:from>
    <xdr:to>
      <xdr:col>4</xdr:col>
      <xdr:colOff>520700</xdr:colOff>
      <xdr:row>36</xdr:row>
      <xdr:rowOff>72377</xdr:rowOff>
    </xdr:to>
    <xdr:sp macro="" textlink="">
      <xdr:nvSpPr>
        <xdr:cNvPr id="137" name="円/楕円 136"/>
        <xdr:cNvSpPr/>
      </xdr:nvSpPr>
      <xdr:spPr bwMode="auto">
        <a:xfrm>
          <a:off x="4953000" y="6924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82554</xdr:rowOff>
    </xdr:from>
    <xdr:ext cx="736600" cy="259045"/>
    <xdr:sp macro="" textlink="">
      <xdr:nvSpPr>
        <xdr:cNvPr id="138" name="テキスト ボックス 137"/>
        <xdr:cNvSpPr txBox="1"/>
      </xdr:nvSpPr>
      <xdr:spPr>
        <a:xfrm>
          <a:off x="4622800" y="6692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283045</xdr:rowOff>
    </xdr:from>
    <xdr:to>
      <xdr:col>3</xdr:col>
      <xdr:colOff>955675</xdr:colOff>
      <xdr:row>36</xdr:row>
      <xdr:rowOff>41745</xdr:rowOff>
    </xdr:to>
    <xdr:sp macro="" textlink="">
      <xdr:nvSpPr>
        <xdr:cNvPr id="139" name="円/楕円 138"/>
        <xdr:cNvSpPr/>
      </xdr:nvSpPr>
      <xdr:spPr bwMode="auto">
        <a:xfrm>
          <a:off x="4254500" y="68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51922</xdr:rowOff>
    </xdr:from>
    <xdr:ext cx="762000" cy="259045"/>
    <xdr:sp macro="" textlink="">
      <xdr:nvSpPr>
        <xdr:cNvPr id="140" name="テキスト ボックス 139"/>
        <xdr:cNvSpPr txBox="1"/>
      </xdr:nvSpPr>
      <xdr:spPr>
        <a:xfrm>
          <a:off x="3924300" y="66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251003</xdr:rowOff>
    </xdr:from>
    <xdr:to>
      <xdr:col>3</xdr:col>
      <xdr:colOff>257175</xdr:colOff>
      <xdr:row>36</xdr:row>
      <xdr:rowOff>9703</xdr:rowOff>
    </xdr:to>
    <xdr:sp macro="" textlink="">
      <xdr:nvSpPr>
        <xdr:cNvPr id="141" name="円/楕円 140"/>
        <xdr:cNvSpPr/>
      </xdr:nvSpPr>
      <xdr:spPr bwMode="auto">
        <a:xfrm>
          <a:off x="3556000" y="686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19880</xdr:rowOff>
    </xdr:from>
    <xdr:ext cx="762000" cy="259045"/>
    <xdr:sp macro="" textlink="">
      <xdr:nvSpPr>
        <xdr:cNvPr id="142" name="テキスト ボックス 141"/>
        <xdr:cNvSpPr txBox="1"/>
      </xdr:nvSpPr>
      <xdr:spPr>
        <a:xfrm>
          <a:off x="3225800" y="66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186881</xdr:rowOff>
    </xdr:from>
    <xdr:to>
      <xdr:col>2</xdr:col>
      <xdr:colOff>692150</xdr:colOff>
      <xdr:row>35</xdr:row>
      <xdr:rowOff>288481</xdr:rowOff>
    </xdr:to>
    <xdr:sp macro="" textlink="">
      <xdr:nvSpPr>
        <xdr:cNvPr id="143" name="円/楕円 142"/>
        <xdr:cNvSpPr/>
      </xdr:nvSpPr>
      <xdr:spPr bwMode="auto">
        <a:xfrm>
          <a:off x="2857500" y="679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298658</xdr:rowOff>
    </xdr:from>
    <xdr:ext cx="762000" cy="259045"/>
    <xdr:sp macro="" textlink="">
      <xdr:nvSpPr>
        <xdr:cNvPr id="144" name="テキスト ボックス 143"/>
        <xdr:cNvSpPr txBox="1"/>
      </xdr:nvSpPr>
      <xdr:spPr>
        <a:xfrm>
          <a:off x="2527300" y="656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財政調整基金残高の標準財政規模比は、前年度比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1.07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ポイント増加した。標準財政規模が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0.3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％の増加であるのに対し、財政調整基金残高が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6.1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％増加したことによるものである。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実質収支額の標準財政規模比は、前年度比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0.38</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ポイント減少した。実質収支額が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11.5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％減少したことによるものである。実質単年度収支額の標準財政規模比は</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1.19</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ポイント増加しプラスに転じた。学校教育施設等整備事業債等の繰上償還を実施したことにより、実質単年度収支額が大幅に増加したことによるものである。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連結実質赤字比率に係る黒字額の標準財政規模比は</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3.41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％であり、前年度比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0.31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ポイント減少した。前年度に比べ、連結実質赤字比率に係る黒字額が減少し、標準財政規模が増加したことによるものである。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実質公債費比率の分子の額は、前年度比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524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百万円減少した。これは、債務負担行為に基づく支出額が増加したものの、元利償還金が減少し算入公債費等の額が増加したことによるものである。今後も適正な地方債発行と公債費管理に努める。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将来負担比率の分子の額は前年度比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％減少した。基準財政需要額算入見込額などの充当可能財源等が減少したものの、地方債現在高などの将来負担額がより多く減少したことによるものである。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230573696</v>
      </c>
      <c r="BO4" s="379"/>
      <c r="BP4" s="379"/>
      <c r="BQ4" s="379"/>
      <c r="BR4" s="379"/>
      <c r="BS4" s="379"/>
      <c r="BT4" s="379"/>
      <c r="BU4" s="380"/>
      <c r="BV4" s="378">
        <v>228072838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2.9</v>
      </c>
      <c r="CU4" s="554"/>
      <c r="CV4" s="554"/>
      <c r="CW4" s="554"/>
      <c r="CX4" s="554"/>
      <c r="CY4" s="554"/>
      <c r="CZ4" s="554"/>
      <c r="DA4" s="555"/>
      <c r="DB4" s="553">
        <v>3.3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225771180</v>
      </c>
      <c r="BO5" s="384"/>
      <c r="BP5" s="384"/>
      <c r="BQ5" s="384"/>
      <c r="BR5" s="384"/>
      <c r="BS5" s="384"/>
      <c r="BT5" s="384"/>
      <c r="BU5" s="385"/>
      <c r="BV5" s="383">
        <v>222589895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86.2</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4802516</v>
      </c>
      <c r="BO6" s="384"/>
      <c r="BP6" s="384"/>
      <c r="BQ6" s="384"/>
      <c r="BR6" s="384"/>
      <c r="BS6" s="384"/>
      <c r="BT6" s="384"/>
      <c r="BU6" s="385"/>
      <c r="BV6" s="383">
        <v>5482943</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86.2</v>
      </c>
      <c r="CU6" s="528"/>
      <c r="CV6" s="528"/>
      <c r="CW6" s="528"/>
      <c r="CX6" s="528"/>
      <c r="CY6" s="528"/>
      <c r="CZ6" s="528"/>
      <c r="DA6" s="529"/>
      <c r="DB6" s="527">
        <v>89.8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492069</v>
      </c>
      <c r="BO7" s="384"/>
      <c r="BP7" s="384"/>
      <c r="BQ7" s="384"/>
      <c r="BR7" s="384"/>
      <c r="BS7" s="384"/>
      <c r="BT7" s="384"/>
      <c r="BU7" s="385"/>
      <c r="BV7" s="383">
        <v>613485</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150033218</v>
      </c>
      <c r="CU7" s="384"/>
      <c r="CV7" s="384"/>
      <c r="CW7" s="384"/>
      <c r="CX7" s="384"/>
      <c r="CY7" s="384"/>
      <c r="CZ7" s="384"/>
      <c r="DA7" s="385"/>
      <c r="DB7" s="383">
        <v>149649947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4310447</v>
      </c>
      <c r="BO8" s="384"/>
      <c r="BP8" s="384"/>
      <c r="BQ8" s="384"/>
      <c r="BR8" s="384"/>
      <c r="BS8" s="384"/>
      <c r="BT8" s="384"/>
      <c r="BU8" s="385"/>
      <c r="BV8" s="383">
        <v>4869458</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0.44</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716124</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-559011</v>
      </c>
      <c r="BO9" s="384"/>
      <c r="BP9" s="384"/>
      <c r="BQ9" s="384"/>
      <c r="BR9" s="384"/>
      <c r="BS9" s="384"/>
      <c r="BT9" s="384"/>
      <c r="BU9" s="385"/>
      <c r="BV9" s="383">
        <v>-31051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6.2</v>
      </c>
      <c r="CU9" s="354"/>
      <c r="CV9" s="354"/>
      <c r="CW9" s="354"/>
      <c r="CX9" s="354"/>
      <c r="CY9" s="354"/>
      <c r="CZ9" s="354"/>
      <c r="DA9" s="355"/>
      <c r="DB9" s="353">
        <v>6.7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692339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27958</v>
      </c>
      <c r="BO10" s="384"/>
      <c r="BP10" s="384"/>
      <c r="BQ10" s="384"/>
      <c r="BR10" s="384"/>
      <c r="BS10" s="384"/>
      <c r="BT10" s="384"/>
      <c r="BU10" s="385"/>
      <c r="BV10" s="383">
        <v>35978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2124019</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711212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800000</v>
      </c>
      <c r="BO12" s="384"/>
      <c r="BP12" s="384"/>
      <c r="BQ12" s="384"/>
      <c r="BR12" s="384"/>
      <c r="BS12" s="384"/>
      <c r="BT12" s="384"/>
      <c r="BU12" s="385"/>
      <c r="BV12" s="383">
        <v>1000000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698354</v>
      </c>
      <c r="S13" s="483"/>
      <c r="T13" s="483"/>
      <c r="U13" s="483"/>
      <c r="V13" s="484"/>
      <c r="W13" s="470" t="s">
        <v>124</v>
      </c>
      <c r="X13" s="396"/>
      <c r="Y13" s="396"/>
      <c r="Z13" s="396"/>
      <c r="AA13" s="396"/>
      <c r="AB13" s="397"/>
      <c r="AC13" s="359">
        <v>1180</v>
      </c>
      <c r="AD13" s="360"/>
      <c r="AE13" s="360"/>
      <c r="AF13" s="360"/>
      <c r="AG13" s="361"/>
      <c r="AH13" s="359">
        <v>1366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792966</v>
      </c>
      <c r="BO13" s="384"/>
      <c r="BP13" s="384"/>
      <c r="BQ13" s="384"/>
      <c r="BR13" s="384"/>
      <c r="BS13" s="384"/>
      <c r="BT13" s="384"/>
      <c r="BU13" s="385"/>
      <c r="BV13" s="383">
        <v>-995073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v>
      </c>
      <c r="CU13" s="354"/>
      <c r="CV13" s="354"/>
      <c r="CW13" s="354"/>
      <c r="CX13" s="354"/>
      <c r="CY13" s="354"/>
      <c r="CZ13" s="354"/>
      <c r="DA13" s="355"/>
      <c r="DB13" s="353">
        <v>-0.4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709609</v>
      </c>
      <c r="S14" s="483"/>
      <c r="T14" s="483"/>
      <c r="U14" s="483"/>
      <c r="V14" s="484"/>
      <c r="W14" s="485"/>
      <c r="X14" s="399"/>
      <c r="Y14" s="399"/>
      <c r="Z14" s="399"/>
      <c r="AA14" s="399"/>
      <c r="AB14" s="400"/>
      <c r="AC14" s="475">
        <v>0.4</v>
      </c>
      <c r="AD14" s="476"/>
      <c r="AE14" s="476"/>
      <c r="AF14" s="476"/>
      <c r="AG14" s="477"/>
      <c r="AH14" s="475">
        <v>0.5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697009</v>
      </c>
      <c r="S15" s="483"/>
      <c r="T15" s="483"/>
      <c r="U15" s="483"/>
      <c r="V15" s="484"/>
      <c r="W15" s="470" t="s">
        <v>131</v>
      </c>
      <c r="X15" s="396"/>
      <c r="Y15" s="396"/>
      <c r="Z15" s="396"/>
      <c r="AA15" s="396"/>
      <c r="AB15" s="397"/>
      <c r="AC15" s="359">
        <v>43009</v>
      </c>
      <c r="AD15" s="360"/>
      <c r="AE15" s="360"/>
      <c r="AF15" s="360"/>
      <c r="AG15" s="361"/>
      <c r="AH15" s="359">
        <v>46966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61181640</v>
      </c>
      <c r="BO15" s="379"/>
      <c r="BP15" s="379"/>
      <c r="BQ15" s="379"/>
      <c r="BR15" s="379"/>
      <c r="BS15" s="379"/>
      <c r="BT15" s="379"/>
      <c r="BU15" s="380"/>
      <c r="BV15" s="378">
        <v>59912013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16.100000000000001</v>
      </c>
      <c r="AD16" s="476"/>
      <c r="AE16" s="476"/>
      <c r="AF16" s="476"/>
      <c r="AG16" s="477"/>
      <c r="AH16" s="475">
        <v>17.100000000000001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139988880</v>
      </c>
      <c r="BO16" s="384"/>
      <c r="BP16" s="384"/>
      <c r="BQ16" s="384"/>
      <c r="BR16" s="384"/>
      <c r="BS16" s="384"/>
      <c r="BT16" s="384"/>
      <c r="BU16" s="385"/>
      <c r="BV16" s="383">
        <v>135372571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222650</v>
      </c>
      <c r="AD17" s="360"/>
      <c r="AE17" s="360"/>
      <c r="AF17" s="360"/>
      <c r="AG17" s="361"/>
      <c r="AH17" s="359">
        <v>216316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150033218</v>
      </c>
      <c r="BO17" s="384"/>
      <c r="BP17" s="384"/>
      <c r="BQ17" s="384"/>
      <c r="BR17" s="384"/>
      <c r="BS17" s="384"/>
      <c r="BT17" s="384"/>
      <c r="BU17" s="385"/>
      <c r="BV17" s="383">
        <v>145514054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48.16</v>
      </c>
      <c r="M18" s="446"/>
      <c r="N18" s="446"/>
      <c r="O18" s="446"/>
      <c r="P18" s="446"/>
      <c r="Q18" s="446"/>
      <c r="R18" s="447"/>
      <c r="S18" s="447"/>
      <c r="T18" s="447"/>
      <c r="U18" s="447"/>
      <c r="V18" s="448"/>
      <c r="W18" s="462"/>
      <c r="X18" s="463"/>
      <c r="Y18" s="463"/>
      <c r="Z18" s="463"/>
      <c r="AA18" s="463"/>
      <c r="AB18" s="471"/>
      <c r="AC18" s="347">
        <v>83.4</v>
      </c>
      <c r="AD18" s="348"/>
      <c r="AE18" s="348"/>
      <c r="AF18" s="348"/>
      <c r="AG18" s="449"/>
      <c r="AH18" s="347">
        <v>78.900000000000006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132381971</v>
      </c>
      <c r="BO18" s="384"/>
      <c r="BP18" s="384"/>
      <c r="BQ18" s="384"/>
      <c r="BR18" s="384"/>
      <c r="BS18" s="384"/>
      <c r="BT18" s="384"/>
      <c r="BU18" s="385"/>
      <c r="BV18" s="383">
        <v>132712857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14870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161477739</v>
      </c>
      <c r="BO19" s="384"/>
      <c r="BP19" s="384"/>
      <c r="BQ19" s="384"/>
      <c r="BR19" s="384"/>
      <c r="BS19" s="384"/>
      <c r="BT19" s="384"/>
      <c r="BU19" s="385"/>
      <c r="BV19" s="383">
        <v>156851158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336163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45728301</v>
      </c>
      <c r="BO23" s="384"/>
      <c r="BP23" s="384"/>
      <c r="BQ23" s="384"/>
      <c r="BR23" s="384"/>
      <c r="BS23" s="384"/>
      <c r="BT23" s="384"/>
      <c r="BU23" s="385"/>
      <c r="BV23" s="383">
        <v>50234210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11380</v>
      </c>
      <c r="R24" s="360"/>
      <c r="S24" s="360"/>
      <c r="T24" s="360"/>
      <c r="U24" s="360"/>
      <c r="V24" s="361"/>
      <c r="W24" s="425"/>
      <c r="X24" s="416"/>
      <c r="Y24" s="417"/>
      <c r="Z24" s="356" t="s">
        <v>154</v>
      </c>
      <c r="AA24" s="357"/>
      <c r="AB24" s="357"/>
      <c r="AC24" s="357"/>
      <c r="AD24" s="357"/>
      <c r="AE24" s="357"/>
      <c r="AF24" s="357"/>
      <c r="AG24" s="358"/>
      <c r="AH24" s="359">
        <v>4267</v>
      </c>
      <c r="AI24" s="360"/>
      <c r="AJ24" s="360"/>
      <c r="AK24" s="360"/>
      <c r="AL24" s="361"/>
      <c r="AM24" s="359">
        <v>13756808</v>
      </c>
      <c r="AN24" s="360"/>
      <c r="AO24" s="360"/>
      <c r="AP24" s="360"/>
      <c r="AQ24" s="360"/>
      <c r="AR24" s="361"/>
      <c r="AS24" s="359">
        <v>3224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32254561</v>
      </c>
      <c r="BO24" s="384"/>
      <c r="BP24" s="384"/>
      <c r="BQ24" s="384"/>
      <c r="BR24" s="384"/>
      <c r="BS24" s="384"/>
      <c r="BT24" s="384"/>
      <c r="BU24" s="385"/>
      <c r="BV24" s="383">
        <v>37275088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9100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27385564</v>
      </c>
      <c r="BO25" s="379"/>
      <c r="BP25" s="379"/>
      <c r="BQ25" s="379"/>
      <c r="BR25" s="379"/>
      <c r="BS25" s="379"/>
      <c r="BT25" s="379"/>
      <c r="BU25" s="380"/>
      <c r="BV25" s="378">
        <v>32660167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7850</v>
      </c>
      <c r="R26" s="360"/>
      <c r="S26" s="360"/>
      <c r="T26" s="360"/>
      <c r="U26" s="360"/>
      <c r="V26" s="361"/>
      <c r="W26" s="425"/>
      <c r="X26" s="416"/>
      <c r="Y26" s="417"/>
      <c r="Z26" s="356" t="s">
        <v>160</v>
      </c>
      <c r="AA26" s="436"/>
      <c r="AB26" s="436"/>
      <c r="AC26" s="436"/>
      <c r="AD26" s="436"/>
      <c r="AE26" s="436"/>
      <c r="AF26" s="436"/>
      <c r="AG26" s="437"/>
      <c r="AH26" s="359">
        <v>746</v>
      </c>
      <c r="AI26" s="360"/>
      <c r="AJ26" s="360"/>
      <c r="AK26" s="360"/>
      <c r="AL26" s="361"/>
      <c r="AM26" s="359">
        <v>2231286</v>
      </c>
      <c r="AN26" s="360"/>
      <c r="AO26" s="360"/>
      <c r="AP26" s="360"/>
      <c r="AQ26" s="360"/>
      <c r="AR26" s="361"/>
      <c r="AS26" s="359">
        <v>2991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15000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9100</v>
      </c>
      <c r="R27" s="360"/>
      <c r="S27" s="360"/>
      <c r="T27" s="360"/>
      <c r="U27" s="360"/>
      <c r="V27" s="361"/>
      <c r="W27" s="425"/>
      <c r="X27" s="416"/>
      <c r="Y27" s="417"/>
      <c r="Z27" s="356" t="s">
        <v>163</v>
      </c>
      <c r="AA27" s="357"/>
      <c r="AB27" s="357"/>
      <c r="AC27" s="357"/>
      <c r="AD27" s="357"/>
      <c r="AE27" s="357"/>
      <c r="AF27" s="357"/>
      <c r="AG27" s="358"/>
      <c r="AH27" s="359">
        <v>30</v>
      </c>
      <c r="AI27" s="360"/>
      <c r="AJ27" s="360"/>
      <c r="AK27" s="360"/>
      <c r="AL27" s="361"/>
      <c r="AM27" s="359">
        <v>111153</v>
      </c>
      <c r="AN27" s="360"/>
      <c r="AO27" s="360"/>
      <c r="AP27" s="360"/>
      <c r="AQ27" s="360"/>
      <c r="AR27" s="361"/>
      <c r="AS27" s="359">
        <v>3705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14950000</v>
      </c>
      <c r="BO27" s="387"/>
      <c r="BP27" s="387"/>
      <c r="BQ27" s="387"/>
      <c r="BR27" s="387"/>
      <c r="BS27" s="387"/>
      <c r="BT27" s="387"/>
      <c r="BU27" s="388"/>
      <c r="BV27" s="386">
        <v>14950000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7850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28965105</v>
      </c>
      <c r="BO28" s="379"/>
      <c r="BP28" s="379"/>
      <c r="BQ28" s="379"/>
      <c r="BR28" s="379"/>
      <c r="BS28" s="379"/>
      <c r="BT28" s="379"/>
      <c r="BU28" s="380"/>
      <c r="BV28" s="378">
        <v>27302147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48</v>
      </c>
      <c r="M29" s="360"/>
      <c r="N29" s="360"/>
      <c r="O29" s="360"/>
      <c r="P29" s="361"/>
      <c r="Q29" s="359">
        <v>6150</v>
      </c>
      <c r="R29" s="360"/>
      <c r="S29" s="360"/>
      <c r="T29" s="360"/>
      <c r="U29" s="360"/>
      <c r="V29" s="361"/>
      <c r="W29" s="425"/>
      <c r="X29" s="416"/>
      <c r="Y29" s="417"/>
      <c r="Z29" s="356" t="s">
        <v>170</v>
      </c>
      <c r="AA29" s="357"/>
      <c r="AB29" s="357"/>
      <c r="AC29" s="357"/>
      <c r="AD29" s="357"/>
      <c r="AE29" s="357"/>
      <c r="AF29" s="357"/>
      <c r="AG29" s="358"/>
      <c r="AH29" s="359">
        <v>4297</v>
      </c>
      <c r="AI29" s="360"/>
      <c r="AJ29" s="360"/>
      <c r="AK29" s="360"/>
      <c r="AL29" s="361"/>
      <c r="AM29" s="359">
        <v>13867961</v>
      </c>
      <c r="AN29" s="360"/>
      <c r="AO29" s="360"/>
      <c r="AP29" s="360"/>
      <c r="AQ29" s="360"/>
      <c r="AR29" s="361"/>
      <c r="AS29" s="359">
        <v>3227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3326243</v>
      </c>
      <c r="BO29" s="384"/>
      <c r="BP29" s="384"/>
      <c r="BQ29" s="384"/>
      <c r="BR29" s="384"/>
      <c r="BS29" s="384"/>
      <c r="BT29" s="384"/>
      <c r="BU29" s="385"/>
      <c r="BV29" s="383">
        <v>3306896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21433686</v>
      </c>
      <c r="BO30" s="387"/>
      <c r="BP30" s="387"/>
      <c r="BQ30" s="387"/>
      <c r="BR30" s="387"/>
      <c r="BS30" s="387"/>
      <c r="BT30" s="387"/>
      <c r="BU30" s="388"/>
      <c r="BV30" s="386">
        <v>19181095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特別区人事・厚生事務組合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練馬区土地開発公社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特別区競馬組合</v>
      </c>
      <c r="BZ35" s="342"/>
      <c r="CA35" s="342"/>
      <c r="CB35" s="342"/>
      <c r="CC35" s="342"/>
      <c r="CD35" s="342"/>
      <c r="CE35" s="342"/>
      <c r="CF35" s="342"/>
      <c r="CG35" s="342"/>
      <c r="CH35" s="342"/>
      <c r="CI35" s="342"/>
      <c r="CJ35" s="342"/>
      <c r="CK35" s="342"/>
      <c r="CL35" s="342"/>
      <c r="CM35" s="342"/>
      <c r="CN35" s="165"/>
      <c r="CO35" s="343">
        <f t="shared" ref="CO35:CO43" si="3">IF(CQ35="","",CO34+1)</f>
        <v>13</v>
      </c>
      <c r="CP35" s="343"/>
      <c r="CQ35" s="342" t="str">
        <f>IF('各会計、関係団体の財政状況及び健全化判断比率'!BS8="","",'各会計、関係団体の財政状況及び健全化判断比率'!BS8)</f>
        <v>練馬区環境まちづくり公社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東京二十三区清掃一部事務組合</v>
      </c>
      <c r="BZ36" s="342"/>
      <c r="CA36" s="342"/>
      <c r="CB36" s="342"/>
      <c r="CC36" s="342"/>
      <c r="CD36" s="342"/>
      <c r="CE36" s="342"/>
      <c r="CF36" s="342"/>
      <c r="CG36" s="342"/>
      <c r="CH36" s="342"/>
      <c r="CI36" s="342"/>
      <c r="CJ36" s="342"/>
      <c r="CK36" s="342"/>
      <c r="CL36" s="342"/>
      <c r="CM36" s="342"/>
      <c r="CN36" s="165"/>
      <c r="CO36" s="343">
        <f t="shared" si="3"/>
        <v>14</v>
      </c>
      <c r="CP36" s="343"/>
      <c r="CQ36" s="342" t="str">
        <f>IF('各会計、関係団体の財政状況及び健全化判断比率'!BS9="","",'各会計、関係団体の財政状況及び健全化判断比率'!BS9)</f>
        <v>練馬区文化振興協会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東京都後期高齢者医療広域連合（一般会計）</v>
      </c>
      <c r="BZ37" s="342"/>
      <c r="CA37" s="342"/>
      <c r="CB37" s="342"/>
      <c r="CC37" s="342"/>
      <c r="CD37" s="342"/>
      <c r="CE37" s="342"/>
      <c r="CF37" s="342"/>
      <c r="CG37" s="342"/>
      <c r="CH37" s="342"/>
      <c r="CI37" s="342"/>
      <c r="CJ37" s="342"/>
      <c r="CK37" s="342"/>
      <c r="CL37" s="342"/>
      <c r="CM37" s="342"/>
      <c r="CN37" s="165"/>
      <c r="CO37" s="343">
        <f t="shared" si="3"/>
        <v>15</v>
      </c>
      <c r="CP37" s="343"/>
      <c r="CQ37" s="342" t="str">
        <f>IF('各会計、関係団体の財政状況及び健全化判断比率'!BS10="","",'各会計、関係団体の財政状況及び健全化判断比率'!BS10)</f>
        <v>江古田駅整備株式会社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公共駐車場会計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東京都後期高齢者医療広域連合（後期高齢者医療特別会計）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16</v>
      </c>
      <c r="CP38" s="343"/>
      <c r="CQ38" s="342" t="str">
        <f>IF('各会計、関係団体の財政状況及び健全化判断比率'!BS11="","",'各会計、関係団体の財政状況及び健全化判断比率'!BS11)</f>
        <v>練馬みどりの機構</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17</v>
      </c>
      <c r="CP39" s="343"/>
      <c r="CQ39" s="342" t="str">
        <f>IF('各会計、関係団体の財政状況及び健全化判断比率'!BS12="","",'各会計、関係団体の財政状況及び健全化判断比率'!BS12)</f>
        <v>練馬区産業振興公社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18</v>
      </c>
      <c r="CP40" s="343"/>
      <c r="CQ40" s="342" t="str">
        <f>IF('各会計、関係団体の財政状況及び健全化判断比率'!BS13="","",'各会計、関係団体の財政状況及び健全化判断比率'!BS13)</f>
        <v>練馬区障害者就労促進協会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79" t="s">
        <v>24</v>
      </c>
      <c r="C41" s="1180"/>
      <c r="D41" s="81"/>
      <c r="E41" s="1181" t="s">
        <v>25</v>
      </c>
      <c r="F41" s="1181"/>
      <c r="G41" s="1181"/>
      <c r="H41" s="1182"/>
      <c r="I41" s="82">
        <v>63688</v>
      </c>
      <c r="J41" s="83">
        <v>60071</v>
      </c>
      <c r="K41" s="83">
        <v>58232</v>
      </c>
      <c r="L41" s="83">
        <v>57417</v>
      </c>
      <c r="M41" s="84">
        <v>53043</v>
      </c>
    </row>
    <row r="42" spans="2:13" ht="27.75" customHeight="1">
      <c r="B42" s="1169"/>
      <c r="C42" s="1170"/>
      <c r="D42" s="85"/>
      <c r="E42" s="1173" t="s">
        <v>26</v>
      </c>
      <c r="F42" s="1173"/>
      <c r="G42" s="1173"/>
      <c r="H42" s="1174"/>
      <c r="I42" s="86">
        <v>25797</v>
      </c>
      <c r="J42" s="87">
        <v>23974</v>
      </c>
      <c r="K42" s="87">
        <v>24985</v>
      </c>
      <c r="L42" s="87">
        <v>24015</v>
      </c>
      <c r="M42" s="88">
        <v>22763</v>
      </c>
    </row>
    <row r="43" spans="2:13" ht="27.75" customHeight="1">
      <c r="B43" s="1169"/>
      <c r="C43" s="1170"/>
      <c r="D43" s="85"/>
      <c r="E43" s="1173" t="s">
        <v>27</v>
      </c>
      <c r="F43" s="1173"/>
      <c r="G43" s="1173"/>
      <c r="H43" s="1174"/>
      <c r="I43" s="86">
        <v>1501</v>
      </c>
      <c r="J43" s="87">
        <v>1645</v>
      </c>
      <c r="K43" s="87">
        <v>1154</v>
      </c>
      <c r="L43" s="87">
        <v>1306</v>
      </c>
      <c r="M43" s="88">
        <v>1472</v>
      </c>
    </row>
    <row r="44" spans="2:13" ht="27.75" customHeight="1">
      <c r="B44" s="1169"/>
      <c r="C44" s="1170"/>
      <c r="D44" s="85"/>
      <c r="E44" s="1173" t="s">
        <v>28</v>
      </c>
      <c r="F44" s="1173"/>
      <c r="G44" s="1173"/>
      <c r="H44" s="1174"/>
      <c r="I44" s="86">
        <v>3894</v>
      </c>
      <c r="J44" s="87">
        <v>3057</v>
      </c>
      <c r="K44" s="87">
        <v>2331</v>
      </c>
      <c r="L44" s="87">
        <v>1859</v>
      </c>
      <c r="M44" s="88">
        <v>1883</v>
      </c>
    </row>
    <row r="45" spans="2:13" ht="27.75" customHeight="1">
      <c r="B45" s="1169"/>
      <c r="C45" s="1170"/>
      <c r="D45" s="85"/>
      <c r="E45" s="1173" t="s">
        <v>29</v>
      </c>
      <c r="F45" s="1173"/>
      <c r="G45" s="1173"/>
      <c r="H45" s="1174"/>
      <c r="I45" s="86">
        <v>42329</v>
      </c>
      <c r="J45" s="87">
        <v>42328</v>
      </c>
      <c r="K45" s="87">
        <v>41247</v>
      </c>
      <c r="L45" s="87">
        <v>40982</v>
      </c>
      <c r="M45" s="88">
        <v>38970</v>
      </c>
    </row>
    <row r="46" spans="2:13" ht="27.75" customHeight="1">
      <c r="B46" s="1169"/>
      <c r="C46" s="1170"/>
      <c r="D46" s="85"/>
      <c r="E46" s="1173" t="s">
        <v>30</v>
      </c>
      <c r="F46" s="1173"/>
      <c r="G46" s="1173"/>
      <c r="H46" s="1174"/>
      <c r="I46" s="86" t="s">
        <v>471</v>
      </c>
      <c r="J46" s="87" t="s">
        <v>471</v>
      </c>
      <c r="K46" s="87" t="s">
        <v>471</v>
      </c>
      <c r="L46" s="87" t="s">
        <v>471</v>
      </c>
      <c r="M46" s="88" t="s">
        <v>471</v>
      </c>
    </row>
    <row r="47" spans="2:13" ht="27.75" customHeight="1">
      <c r="B47" s="1169"/>
      <c r="C47" s="1170"/>
      <c r="D47" s="85"/>
      <c r="E47" s="1173" t="s">
        <v>31</v>
      </c>
      <c r="F47" s="1173"/>
      <c r="G47" s="1173"/>
      <c r="H47" s="1174"/>
      <c r="I47" s="86" t="s">
        <v>471</v>
      </c>
      <c r="J47" s="87" t="s">
        <v>471</v>
      </c>
      <c r="K47" s="87" t="s">
        <v>471</v>
      </c>
      <c r="L47" s="87" t="s">
        <v>471</v>
      </c>
      <c r="M47" s="88" t="s">
        <v>471</v>
      </c>
    </row>
    <row r="48" spans="2:13" ht="27.75" customHeight="1">
      <c r="B48" s="1171"/>
      <c r="C48" s="1172"/>
      <c r="D48" s="85"/>
      <c r="E48" s="1173" t="s">
        <v>32</v>
      </c>
      <c r="F48" s="1173"/>
      <c r="G48" s="1173"/>
      <c r="H48" s="1174"/>
      <c r="I48" s="86" t="s">
        <v>471</v>
      </c>
      <c r="J48" s="87" t="s">
        <v>471</v>
      </c>
      <c r="K48" s="87" t="s">
        <v>471</v>
      </c>
      <c r="L48" s="87" t="s">
        <v>471</v>
      </c>
      <c r="M48" s="88" t="s">
        <v>471</v>
      </c>
    </row>
    <row r="49" spans="2:13" ht="27.75" customHeight="1">
      <c r="B49" s="1167" t="s">
        <v>33</v>
      </c>
      <c r="C49" s="1168"/>
      <c r="D49" s="89"/>
      <c r="E49" s="1173" t="s">
        <v>34</v>
      </c>
      <c r="F49" s="1173"/>
      <c r="G49" s="1173"/>
      <c r="H49" s="1174"/>
      <c r="I49" s="86">
        <v>73532</v>
      </c>
      <c r="J49" s="87">
        <v>66615</v>
      </c>
      <c r="K49" s="87">
        <v>65417</v>
      </c>
      <c r="L49" s="87">
        <v>65532</v>
      </c>
      <c r="M49" s="88">
        <v>69494</v>
      </c>
    </row>
    <row r="50" spans="2:13" ht="27.75" customHeight="1">
      <c r="B50" s="1169"/>
      <c r="C50" s="1170"/>
      <c r="D50" s="85"/>
      <c r="E50" s="1173" t="s">
        <v>35</v>
      </c>
      <c r="F50" s="1173"/>
      <c r="G50" s="1173"/>
      <c r="H50" s="1174"/>
      <c r="I50" s="86">
        <v>4712</v>
      </c>
      <c r="J50" s="87">
        <v>3550</v>
      </c>
      <c r="K50" s="87">
        <v>3514</v>
      </c>
      <c r="L50" s="87">
        <v>4370</v>
      </c>
      <c r="M50" s="88">
        <v>4726</v>
      </c>
    </row>
    <row r="51" spans="2:13" ht="27.75" customHeight="1">
      <c r="B51" s="1171"/>
      <c r="C51" s="1172"/>
      <c r="D51" s="85"/>
      <c r="E51" s="1173" t="s">
        <v>36</v>
      </c>
      <c r="F51" s="1173"/>
      <c r="G51" s="1173"/>
      <c r="H51" s="1174"/>
      <c r="I51" s="86">
        <v>168809</v>
      </c>
      <c r="J51" s="87">
        <v>177803</v>
      </c>
      <c r="K51" s="87">
        <v>178236</v>
      </c>
      <c r="L51" s="87">
        <v>173629</v>
      </c>
      <c r="M51" s="88">
        <v>162026</v>
      </c>
    </row>
    <row r="52" spans="2:13" ht="27.75" customHeight="1" thickBot="1">
      <c r="B52" s="1175" t="s">
        <v>37</v>
      </c>
      <c r="C52" s="1176"/>
      <c r="D52" s="90"/>
      <c r="E52" s="1177" t="s">
        <v>38</v>
      </c>
      <c r="F52" s="1177"/>
      <c r="G52" s="1177"/>
      <c r="H52" s="1178"/>
      <c r="I52" s="91">
        <v>-109843</v>
      </c>
      <c r="J52" s="92">
        <v>-116892</v>
      </c>
      <c r="K52" s="92">
        <v>-119219</v>
      </c>
      <c r="L52" s="92">
        <v>-117952</v>
      </c>
      <c r="M52" s="93">
        <v>-118116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59100</v>
      </c>
      <c r="E3" s="116"/>
      <c r="F3" s="117">
        <v>55625</v>
      </c>
      <c r="G3" s="118"/>
      <c r="H3" s="119"/>
    </row>
    <row r="4" spans="1:8">
      <c r="A4" s="120"/>
      <c r="B4" s="121"/>
      <c r="C4" s="122"/>
      <c r="D4" s="123">
        <v>36902</v>
      </c>
      <c r="E4" s="124"/>
      <c r="F4" s="125">
        <v>37732</v>
      </c>
      <c r="G4" s="126"/>
      <c r="H4" s="127"/>
    </row>
    <row r="5" spans="1:8">
      <c r="A5" s="108" t="s">
        <v>505</v>
      </c>
      <c r="B5" s="113"/>
      <c r="C5" s="114"/>
      <c r="D5" s="115">
        <v>41313</v>
      </c>
      <c r="E5" s="116"/>
      <c r="F5" s="117">
        <v>41485</v>
      </c>
      <c r="G5" s="118"/>
      <c r="H5" s="119"/>
    </row>
    <row r="6" spans="1:8">
      <c r="A6" s="120"/>
      <c r="B6" s="121"/>
      <c r="C6" s="122"/>
      <c r="D6" s="123">
        <v>23590</v>
      </c>
      <c r="E6" s="124"/>
      <c r="F6" s="125">
        <v>28975</v>
      </c>
      <c r="G6" s="126"/>
      <c r="H6" s="127"/>
    </row>
    <row r="7" spans="1:8">
      <c r="A7" s="108" t="s">
        <v>506</v>
      </c>
      <c r="B7" s="113"/>
      <c r="C7" s="114"/>
      <c r="D7" s="115">
        <v>33503</v>
      </c>
      <c r="E7" s="116"/>
      <c r="F7" s="117">
        <v>39651</v>
      </c>
      <c r="G7" s="118"/>
      <c r="H7" s="119"/>
    </row>
    <row r="8" spans="1:8">
      <c r="A8" s="120"/>
      <c r="B8" s="121"/>
      <c r="C8" s="122"/>
      <c r="D8" s="123">
        <v>17211</v>
      </c>
      <c r="E8" s="124"/>
      <c r="F8" s="125">
        <v>28525</v>
      </c>
      <c r="G8" s="126"/>
      <c r="H8" s="127"/>
    </row>
    <row r="9" spans="1:8">
      <c r="A9" s="108" t="s">
        <v>507</v>
      </c>
      <c r="B9" s="113"/>
      <c r="C9" s="114"/>
      <c r="D9" s="115">
        <v>33791</v>
      </c>
      <c r="E9" s="116"/>
      <c r="F9" s="117">
        <v>37665</v>
      </c>
      <c r="G9" s="118"/>
      <c r="H9" s="119"/>
    </row>
    <row r="10" spans="1:8">
      <c r="A10" s="120"/>
      <c r="B10" s="121"/>
      <c r="C10" s="122"/>
      <c r="D10" s="123">
        <v>20700</v>
      </c>
      <c r="E10" s="124"/>
      <c r="F10" s="125">
        <v>25730</v>
      </c>
      <c r="G10" s="126"/>
      <c r="H10" s="127"/>
    </row>
    <row r="11" spans="1:8">
      <c r="A11" s="108" t="s">
        <v>508</v>
      </c>
      <c r="B11" s="113"/>
      <c r="C11" s="114"/>
      <c r="D11" s="115">
        <v>33685</v>
      </c>
      <c r="E11" s="116"/>
      <c r="F11" s="117">
        <v>36861</v>
      </c>
      <c r="G11" s="118"/>
      <c r="H11" s="119"/>
    </row>
    <row r="12" spans="1:8">
      <c r="A12" s="120"/>
      <c r="B12" s="121"/>
      <c r="C12" s="128"/>
      <c r="D12" s="123">
        <v>20246</v>
      </c>
      <c r="E12" s="124"/>
      <c r="F12" s="125">
        <v>23990</v>
      </c>
      <c r="G12" s="126"/>
      <c r="H12" s="127"/>
    </row>
    <row r="13" spans="1:8">
      <c r="A13" s="108"/>
      <c r="B13" s="113"/>
      <c r="C13" s="129"/>
      <c r="D13" s="130">
        <v>40278</v>
      </c>
      <c r="E13" s="131"/>
      <c r="F13" s="132">
        <v>42257</v>
      </c>
      <c r="G13" s="133"/>
      <c r="H13" s="119"/>
    </row>
    <row r="14" spans="1:8">
      <c r="A14" s="120"/>
      <c r="B14" s="121"/>
      <c r="C14" s="122"/>
      <c r="D14" s="123">
        <v>23730</v>
      </c>
      <c r="E14" s="124"/>
      <c r="F14" s="125">
        <v>28990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2.4500000000000002</v>
      </c>
      <c r="C19" s="134">
        <f>ROUND(VALUE(SUBSTITUTE(実質収支比率等に係る経年分析!G$48,"▲","-")),2)</f>
        <v>2.56</v>
      </c>
      <c r="D19" s="134">
        <f>ROUND(VALUE(SUBSTITUTE(実質収支比率等に係る経年分析!H$48,"▲","-")),2)</f>
        <v>3.2</v>
      </c>
      <c r="E19" s="134">
        <f>ROUND(VALUE(SUBSTITUTE(実質収支比率等に係る経年分析!I$48,"▲","-")),2)</f>
        <v>3.25</v>
      </c>
      <c r="F19" s="134">
        <f>ROUND(VALUE(SUBSTITUTE(実質収支比率等に係る経年分析!J$48,"▲","-")),2)</f>
        <v>2.87</v>
      </c>
    </row>
    <row r="20" spans="1:11">
      <c r="A20" s="134" t="s">
        <v>43</v>
      </c>
      <c r="B20" s="134">
        <f>ROUND(VALUE(SUBSTITUTE(実質収支比率等に係る経年分析!F$47,"▲","-")),2)</f>
        <v>15.83</v>
      </c>
      <c r="C20" s="134">
        <f>ROUND(VALUE(SUBSTITUTE(実質収支比率等に係る経年分析!G$47,"▲","-")),2)</f>
        <v>15.9</v>
      </c>
      <c r="D20" s="134">
        <f>ROUND(VALUE(SUBSTITUTE(実質収支比率等に係る経年分析!H$47,"▲","-")),2)</f>
        <v>16.86</v>
      </c>
      <c r="E20" s="134">
        <f>ROUND(VALUE(SUBSTITUTE(実質収支比率等に係る経年分析!I$47,"▲","-")),2)</f>
        <v>18.239999999999998</v>
      </c>
      <c r="F20" s="134">
        <f>ROUND(VALUE(SUBSTITUTE(実質収支比率等に係る経年分析!J$47,"▲","-")),2)</f>
        <v>19.309999999999999</v>
      </c>
    </row>
    <row r="21" spans="1:11">
      <c r="A21" s="134" t="s">
        <v>44</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0.53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公共駐車場会計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介護保険会計（サービス事業勘定）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2.4500000000000002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10638</v>
      </c>
      <c r="E42" s="136"/>
      <c r="F42" s="136"/>
      <c r="G42" s="136">
        <f>'実質公債費比率（分子）の構造'!L$52</f>
        <v>11416</v>
      </c>
      <c r="H42" s="136"/>
      <c r="I42" s="136"/>
      <c r="J42" s="136">
        <f>'実質公債費比率（分子）の構造'!M$52</f>
        <v>11867</v>
      </c>
      <c r="K42" s="136"/>
      <c r="L42" s="136"/>
      <c r="M42" s="136">
        <f>'実質公債費比率（分子）の構造'!N$52</f>
        <v>12449</v>
      </c>
      <c r="N42" s="136"/>
      <c r="O42" s="136"/>
      <c r="P42" s="136">
        <f>'実質公債費比率（分子）の構造'!O$52</f>
        <v>12699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1626</v>
      </c>
      <c r="C44" s="136"/>
      <c r="D44" s="136"/>
      <c r="E44" s="136">
        <f>'実質公債費比率（分子）の構造'!L$50</f>
        <v>1350</v>
      </c>
      <c r="F44" s="136"/>
      <c r="G44" s="136"/>
      <c r="H44" s="136">
        <f>'実質公債費比率（分子）の構造'!M$50</f>
        <v>1315</v>
      </c>
      <c r="I44" s="136"/>
      <c r="J44" s="136"/>
      <c r="K44" s="136">
        <f>'実質公債費比率（分子）の構造'!N$50</f>
        <v>1124</v>
      </c>
      <c r="L44" s="136"/>
      <c r="M44" s="136"/>
      <c r="N44" s="136">
        <f>'実質公債費比率（分子）の構造'!O$50</f>
        <v>1736</v>
      </c>
      <c r="O44" s="136"/>
      <c r="P44" s="136"/>
    </row>
    <row r="45" spans="1:16">
      <c r="A45" s="136" t="s">
        <v>54</v>
      </c>
      <c r="B45" s="136">
        <f>'実質公債費比率（分子）の構造'!K$49</f>
        <v>766</v>
      </c>
      <c r="C45" s="136"/>
      <c r="D45" s="136"/>
      <c r="E45" s="136">
        <f>'実質公債費比率（分子）の構造'!L$49</f>
        <v>617</v>
      </c>
      <c r="F45" s="136"/>
      <c r="G45" s="136"/>
      <c r="H45" s="136">
        <f>'実質公債費比率（分子）の構造'!M$49</f>
        <v>529</v>
      </c>
      <c r="I45" s="136"/>
      <c r="J45" s="136"/>
      <c r="K45" s="136">
        <f>'実質公債費比率（分子）の構造'!N$49</f>
        <v>534</v>
      </c>
      <c r="L45" s="136"/>
      <c r="M45" s="136"/>
      <c r="N45" s="136">
        <f>'実質公債費比率（分子）の構造'!O$49</f>
        <v>423</v>
      </c>
      <c r="O45" s="136"/>
      <c r="P45" s="136"/>
    </row>
    <row r="46" spans="1:16">
      <c r="A46" s="136" t="s">
        <v>55</v>
      </c>
      <c r="B46" s="136">
        <f>'実質公債費比率（分子）の構造'!K$48</f>
        <v>155</v>
      </c>
      <c r="C46" s="136"/>
      <c r="D46" s="136"/>
      <c r="E46" s="136">
        <f>'実質公債費比率（分子）の構造'!L$48</f>
        <v>149</v>
      </c>
      <c r="F46" s="136"/>
      <c r="G46" s="136"/>
      <c r="H46" s="136">
        <f>'実質公債費比率（分子）の構造'!M$48</f>
        <v>113</v>
      </c>
      <c r="I46" s="136"/>
      <c r="J46" s="136"/>
      <c r="K46" s="136">
        <f>'実質公債費比率（分子）の構造'!N$48</f>
        <v>123</v>
      </c>
      <c r="L46" s="136"/>
      <c r="M46" s="136"/>
      <c r="N46" s="136">
        <f>'実質公債費比率（分子）の構造'!O$48</f>
        <v>123</v>
      </c>
      <c r="O46" s="136"/>
      <c r="P46" s="136"/>
    </row>
    <row r="47" spans="1:16">
      <c r="A47" s="136" t="s">
        <v>56</v>
      </c>
      <c r="B47" s="136">
        <f>'実質公債費比率（分子）の構造'!K$47</f>
        <v>262</v>
      </c>
      <c r="C47" s="136"/>
      <c r="D47" s="136"/>
      <c r="E47" s="136">
        <f>'実質公債費比率（分子）の構造'!L$47</f>
        <v>326</v>
      </c>
      <c r="F47" s="136"/>
      <c r="G47" s="136"/>
      <c r="H47" s="136">
        <f>'実質公債費比率（分子）の構造'!M$47</f>
        <v>400</v>
      </c>
      <c r="I47" s="136"/>
      <c r="J47" s="136"/>
      <c r="K47" s="136">
        <f>'実質公債費比率（分子）の構造'!N$47</f>
        <v>464</v>
      </c>
      <c r="L47" s="136"/>
      <c r="M47" s="136"/>
      <c r="N47" s="136">
        <f>'実質公債費比率（分子）の構造'!O$47</f>
        <v>508</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10082</v>
      </c>
      <c r="C49" s="136"/>
      <c r="D49" s="136"/>
      <c r="E49" s="136">
        <f>'実質公債費比率（分子）の構造'!L$45</f>
        <v>9307</v>
      </c>
      <c r="F49" s="136"/>
      <c r="G49" s="136"/>
      <c r="H49" s="136">
        <f>'実質公債費比率（分子）の構造'!M$45</f>
        <v>8819</v>
      </c>
      <c r="I49" s="136"/>
      <c r="J49" s="136"/>
      <c r="K49" s="136">
        <f>'実質公債費比率（分子）の構造'!N$45</f>
        <v>8588</v>
      </c>
      <c r="L49" s="136"/>
      <c r="M49" s="136"/>
      <c r="N49" s="136">
        <f>'実質公債費比率（分子）の構造'!O$45</f>
        <v>7769</v>
      </c>
      <c r="O49" s="136"/>
      <c r="P49" s="136"/>
    </row>
    <row r="50" spans="1:16">
      <c r="A50" s="136" t="s">
        <v>59</v>
      </c>
      <c r="B50" s="136" t="e">
        <f>NA()</f>
        <v>#N/A</v>
      </c>
      <c r="C50" s="136">
        <f>IF(ISNUMBER('実質公債費比率（分子）の構造'!K$53),'実質公債費比率（分子）の構造'!K$53,NA())</f>
        <v>2253</v>
      </c>
      <c r="D50" s="136" t="e">
        <f>NA()</f>
        <v>#N/A</v>
      </c>
      <c r="E50" s="136" t="e">
        <f>NA()</f>
        <v>#N/A</v>
      </c>
      <c r="F50" s="136">
        <f>IF(ISNUMBER('実質公債費比率（分子）の構造'!L$53),'実質公債費比率（分子）の構造'!L$53,NA())</f>
        <v>333</v>
      </c>
      <c r="G50" s="136" t="e">
        <f>NA()</f>
        <v>#N/A</v>
      </c>
      <c r="H50" s="136" t="e">
        <f>NA()</f>
        <v>#N/A</v>
      </c>
      <c r="I50" s="136">
        <f>IF(ISNUMBER('実質公債費比率（分子）の構造'!M$53),'実質公債費比率（分子）の構造'!M$53,NA())</f>
        <v>-691</v>
      </c>
      <c r="J50" s="136" t="e">
        <f>NA()</f>
        <v>#N/A</v>
      </c>
      <c r="K50" s="136" t="e">
        <f>NA()</f>
        <v>#N/A</v>
      </c>
      <c r="L50" s="136">
        <f>IF(ISNUMBER('実質公債費比率（分子）の構造'!N$53),'実質公債費比率（分子）の構造'!N$53,NA())</f>
        <v>-1616</v>
      </c>
      <c r="M50" s="136" t="e">
        <f>NA()</f>
        <v>#N/A</v>
      </c>
      <c r="N50" s="136" t="e">
        <f>NA()</f>
        <v>#N/A</v>
      </c>
      <c r="O50" s="136">
        <f>IF(ISNUMBER('実質公債費比率（分子）の構造'!O$53),'実質公債費比率（分子）の構造'!O$53,NA())</f>
        <v>-2140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168809</v>
      </c>
      <c r="E56" s="135"/>
      <c r="F56" s="135"/>
      <c r="G56" s="135">
        <f>'将来負担比率（分子）の構造'!J$51</f>
        <v>177803</v>
      </c>
      <c r="H56" s="135"/>
      <c r="I56" s="135"/>
      <c r="J56" s="135">
        <f>'将来負担比率（分子）の構造'!K$51</f>
        <v>178236</v>
      </c>
      <c r="K56" s="135"/>
      <c r="L56" s="135"/>
      <c r="M56" s="135">
        <f>'将来負担比率（分子）の構造'!L$51</f>
        <v>173629</v>
      </c>
      <c r="N56" s="135"/>
      <c r="O56" s="135"/>
      <c r="P56" s="135">
        <f>'将来負担比率（分子）の構造'!M$51</f>
        <v>162026</v>
      </c>
    </row>
    <row r="57" spans="1:16">
      <c r="A57" s="135" t="s">
        <v>35</v>
      </c>
      <c r="B57" s="135"/>
      <c r="C57" s="135"/>
      <c r="D57" s="135">
        <f>'将来負担比率（分子）の構造'!I$50</f>
        <v>4712</v>
      </c>
      <c r="E57" s="135"/>
      <c r="F57" s="135"/>
      <c r="G57" s="135">
        <f>'将来負担比率（分子）の構造'!J$50</f>
        <v>3550</v>
      </c>
      <c r="H57" s="135"/>
      <c r="I57" s="135"/>
      <c r="J57" s="135">
        <f>'将来負担比率（分子）の構造'!K$50</f>
        <v>3514</v>
      </c>
      <c r="K57" s="135"/>
      <c r="L57" s="135"/>
      <c r="M57" s="135">
        <f>'将来負担比率（分子）の構造'!L$50</f>
        <v>4370</v>
      </c>
      <c r="N57" s="135"/>
      <c r="O57" s="135"/>
      <c r="P57" s="135">
        <f>'将来負担比率（分子）の構造'!M$50</f>
        <v>4726</v>
      </c>
    </row>
    <row r="58" spans="1:16">
      <c r="A58" s="135" t="s">
        <v>34</v>
      </c>
      <c r="B58" s="135"/>
      <c r="C58" s="135"/>
      <c r="D58" s="135">
        <f>'将来負担比率（分子）の構造'!I$49</f>
        <v>73532</v>
      </c>
      <c r="E58" s="135"/>
      <c r="F58" s="135"/>
      <c r="G58" s="135">
        <f>'将来負担比率（分子）の構造'!J$49</f>
        <v>66615</v>
      </c>
      <c r="H58" s="135"/>
      <c r="I58" s="135"/>
      <c r="J58" s="135">
        <f>'将来負担比率（分子）の構造'!K$49</f>
        <v>65417</v>
      </c>
      <c r="K58" s="135"/>
      <c r="L58" s="135"/>
      <c r="M58" s="135">
        <f>'将来負担比率（分子）の構造'!L$49</f>
        <v>65532</v>
      </c>
      <c r="N58" s="135"/>
      <c r="O58" s="135"/>
      <c r="P58" s="135">
        <f>'将来負担比率（分子）の構造'!M$49</f>
        <v>69494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42329</v>
      </c>
      <c r="C62" s="135"/>
      <c r="D62" s="135"/>
      <c r="E62" s="135">
        <f>'将来負担比率（分子）の構造'!J$45</f>
        <v>42328</v>
      </c>
      <c r="F62" s="135"/>
      <c r="G62" s="135"/>
      <c r="H62" s="135">
        <f>'将来負担比率（分子）の構造'!K$45</f>
        <v>41247</v>
      </c>
      <c r="I62" s="135"/>
      <c r="J62" s="135"/>
      <c r="K62" s="135">
        <f>'将来負担比率（分子）の構造'!L$45</f>
        <v>40982</v>
      </c>
      <c r="L62" s="135"/>
      <c r="M62" s="135"/>
      <c r="N62" s="135">
        <f>'将来負担比率（分子）の構造'!M$45</f>
        <v>38970</v>
      </c>
      <c r="O62" s="135"/>
      <c r="P62" s="135"/>
    </row>
    <row r="63" spans="1:16">
      <c r="A63" s="135" t="s">
        <v>28</v>
      </c>
      <c r="B63" s="135">
        <f>'将来負担比率（分子）の構造'!I$44</f>
        <v>3894</v>
      </c>
      <c r="C63" s="135"/>
      <c r="D63" s="135"/>
      <c r="E63" s="135">
        <f>'将来負担比率（分子）の構造'!J$44</f>
        <v>3057</v>
      </c>
      <c r="F63" s="135"/>
      <c r="G63" s="135"/>
      <c r="H63" s="135">
        <f>'将来負担比率（分子）の構造'!K$44</f>
        <v>2331</v>
      </c>
      <c r="I63" s="135"/>
      <c r="J63" s="135"/>
      <c r="K63" s="135">
        <f>'将来負担比率（分子）の構造'!L$44</f>
        <v>1859</v>
      </c>
      <c r="L63" s="135"/>
      <c r="M63" s="135"/>
      <c r="N63" s="135">
        <f>'将来負担比率（分子）の構造'!M$44</f>
        <v>1883</v>
      </c>
      <c r="O63" s="135"/>
      <c r="P63" s="135"/>
    </row>
    <row r="64" spans="1:16">
      <c r="A64" s="135" t="s">
        <v>27</v>
      </c>
      <c r="B64" s="135">
        <f>'将来負担比率（分子）の構造'!I$43</f>
        <v>1501</v>
      </c>
      <c r="C64" s="135"/>
      <c r="D64" s="135"/>
      <c r="E64" s="135">
        <f>'将来負担比率（分子）の構造'!J$43</f>
        <v>1645</v>
      </c>
      <c r="F64" s="135"/>
      <c r="G64" s="135"/>
      <c r="H64" s="135">
        <f>'将来負担比率（分子）の構造'!K$43</f>
        <v>1154</v>
      </c>
      <c r="I64" s="135"/>
      <c r="J64" s="135"/>
      <c r="K64" s="135">
        <f>'将来負担比率（分子）の構造'!L$43</f>
        <v>1306</v>
      </c>
      <c r="L64" s="135"/>
      <c r="M64" s="135"/>
      <c r="N64" s="135">
        <f>'将来負担比率（分子）の構造'!M$43</f>
        <v>1472</v>
      </c>
      <c r="O64" s="135"/>
      <c r="P64" s="135"/>
    </row>
    <row r="65" spans="1:16">
      <c r="A65" s="135" t="s">
        <v>26</v>
      </c>
      <c r="B65" s="135">
        <f>'将来負担比率（分子）の構造'!I$42</f>
        <v>25797</v>
      </c>
      <c r="C65" s="135"/>
      <c r="D65" s="135"/>
      <c r="E65" s="135">
        <f>'将来負担比率（分子）の構造'!J$42</f>
        <v>23974</v>
      </c>
      <c r="F65" s="135"/>
      <c r="G65" s="135"/>
      <c r="H65" s="135">
        <f>'将来負担比率（分子）の構造'!K$42</f>
        <v>24985</v>
      </c>
      <c r="I65" s="135"/>
      <c r="J65" s="135"/>
      <c r="K65" s="135">
        <f>'将来負担比率（分子）の構造'!L$42</f>
        <v>24015</v>
      </c>
      <c r="L65" s="135"/>
      <c r="M65" s="135"/>
      <c r="N65" s="135">
        <f>'将来負担比率（分子）の構造'!M$42</f>
        <v>22763</v>
      </c>
      <c r="O65" s="135"/>
      <c r="P65" s="135"/>
    </row>
    <row r="66" spans="1:16">
      <c r="A66" s="135" t="s">
        <v>25</v>
      </c>
      <c r="B66" s="135">
        <f>'将来負担比率（分子）の構造'!I$41</f>
        <v>63688</v>
      </c>
      <c r="C66" s="135"/>
      <c r="D66" s="135"/>
      <c r="E66" s="135">
        <f>'将来負担比率（分子）の構造'!J$41</f>
        <v>60071</v>
      </c>
      <c r="F66" s="135"/>
      <c r="G66" s="135"/>
      <c r="H66" s="135">
        <f>'将来負担比率（分子）の構造'!K$41</f>
        <v>58232</v>
      </c>
      <c r="I66" s="135"/>
      <c r="J66" s="135"/>
      <c r="K66" s="135">
        <f>'将来負担比率（分子）の構造'!L$41</f>
        <v>57417</v>
      </c>
      <c r="L66" s="135"/>
      <c r="M66" s="135"/>
      <c r="N66" s="135">
        <f>'将来負担比率（分子）の構造'!M$41</f>
        <v>53043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61609767</v>
      </c>
      <c r="S5" s="637"/>
      <c r="T5" s="637"/>
      <c r="U5" s="637"/>
      <c r="V5" s="637"/>
      <c r="W5" s="637"/>
      <c r="X5" s="637"/>
      <c r="Y5" s="684"/>
      <c r="Z5" s="697">
        <v>26.7</v>
      </c>
      <c r="AA5" s="697"/>
      <c r="AB5" s="697"/>
      <c r="AC5" s="697"/>
      <c r="AD5" s="698">
        <v>61609767</v>
      </c>
      <c r="AE5" s="698"/>
      <c r="AF5" s="698"/>
      <c r="AG5" s="698"/>
      <c r="AH5" s="698"/>
      <c r="AI5" s="698"/>
      <c r="AJ5" s="698"/>
      <c r="AK5" s="698"/>
      <c r="AL5" s="685">
        <v>40.1</v>
      </c>
      <c r="AM5" s="654"/>
      <c r="AN5" s="654"/>
      <c r="AO5" s="686"/>
      <c r="AP5" s="673" t="s">
        <v>208</v>
      </c>
      <c r="AQ5" s="674"/>
      <c r="AR5" s="674"/>
      <c r="AS5" s="674"/>
      <c r="AT5" s="674"/>
      <c r="AU5" s="674"/>
      <c r="AV5" s="674"/>
      <c r="AW5" s="674"/>
      <c r="AX5" s="674"/>
      <c r="AY5" s="674"/>
      <c r="AZ5" s="674"/>
      <c r="BA5" s="674"/>
      <c r="BB5" s="674"/>
      <c r="BC5" s="674"/>
      <c r="BD5" s="674"/>
      <c r="BE5" s="674"/>
      <c r="BF5" s="675"/>
      <c r="BG5" s="586">
        <v>61582645</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1011227</v>
      </c>
      <c r="S6" s="587"/>
      <c r="T6" s="587"/>
      <c r="U6" s="587"/>
      <c r="V6" s="587"/>
      <c r="W6" s="587"/>
      <c r="X6" s="587"/>
      <c r="Y6" s="588"/>
      <c r="Z6" s="639">
        <v>0.4</v>
      </c>
      <c r="AA6" s="639"/>
      <c r="AB6" s="639"/>
      <c r="AC6" s="639"/>
      <c r="AD6" s="640">
        <v>1011227</v>
      </c>
      <c r="AE6" s="640"/>
      <c r="AF6" s="640"/>
      <c r="AG6" s="640"/>
      <c r="AH6" s="640"/>
      <c r="AI6" s="640"/>
      <c r="AJ6" s="640"/>
      <c r="AK6" s="640"/>
      <c r="AL6" s="609">
        <v>0.7</v>
      </c>
      <c r="AM6" s="641"/>
      <c r="AN6" s="641"/>
      <c r="AO6" s="642"/>
      <c r="AP6" s="583" t="s">
        <v>214</v>
      </c>
      <c r="AQ6" s="584"/>
      <c r="AR6" s="584"/>
      <c r="AS6" s="584"/>
      <c r="AT6" s="584"/>
      <c r="AU6" s="584"/>
      <c r="AV6" s="584"/>
      <c r="AW6" s="584"/>
      <c r="AX6" s="584"/>
      <c r="AY6" s="584"/>
      <c r="AZ6" s="584"/>
      <c r="BA6" s="584"/>
      <c r="BB6" s="584"/>
      <c r="BC6" s="584"/>
      <c r="BD6" s="584"/>
      <c r="BE6" s="584"/>
      <c r="BF6" s="585"/>
      <c r="BG6" s="586">
        <v>61582645</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1074860</v>
      </c>
      <c r="CS6" s="587"/>
      <c r="CT6" s="587"/>
      <c r="CU6" s="587"/>
      <c r="CV6" s="587"/>
      <c r="CW6" s="587"/>
      <c r="CX6" s="587"/>
      <c r="CY6" s="588"/>
      <c r="CZ6" s="639">
        <v>0.5</v>
      </c>
      <c r="DA6" s="639"/>
      <c r="DB6" s="639"/>
      <c r="DC6" s="639"/>
      <c r="DD6" s="592" t="s">
        <v>209</v>
      </c>
      <c r="DE6" s="587"/>
      <c r="DF6" s="587"/>
      <c r="DG6" s="587"/>
      <c r="DH6" s="587"/>
      <c r="DI6" s="587"/>
      <c r="DJ6" s="587"/>
      <c r="DK6" s="587"/>
      <c r="DL6" s="587"/>
      <c r="DM6" s="587"/>
      <c r="DN6" s="587"/>
      <c r="DO6" s="587"/>
      <c r="DP6" s="588"/>
      <c r="DQ6" s="592">
        <v>1074860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1012888</v>
      </c>
      <c r="S7" s="587"/>
      <c r="T7" s="587"/>
      <c r="U7" s="587"/>
      <c r="V7" s="587"/>
      <c r="W7" s="587"/>
      <c r="X7" s="587"/>
      <c r="Y7" s="588"/>
      <c r="Z7" s="639">
        <v>0.4</v>
      </c>
      <c r="AA7" s="639"/>
      <c r="AB7" s="639"/>
      <c r="AC7" s="639"/>
      <c r="AD7" s="640">
        <v>1012888</v>
      </c>
      <c r="AE7" s="640"/>
      <c r="AF7" s="640"/>
      <c r="AG7" s="640"/>
      <c r="AH7" s="640"/>
      <c r="AI7" s="640"/>
      <c r="AJ7" s="640"/>
      <c r="AK7" s="640"/>
      <c r="AL7" s="609">
        <v>0.7</v>
      </c>
      <c r="AM7" s="641"/>
      <c r="AN7" s="641"/>
      <c r="AO7" s="642"/>
      <c r="AP7" s="583" t="s">
        <v>217</v>
      </c>
      <c r="AQ7" s="584"/>
      <c r="AR7" s="584"/>
      <c r="AS7" s="584"/>
      <c r="AT7" s="584"/>
      <c r="AU7" s="584"/>
      <c r="AV7" s="584"/>
      <c r="AW7" s="584"/>
      <c r="AX7" s="584"/>
      <c r="AY7" s="584"/>
      <c r="AZ7" s="584"/>
      <c r="BA7" s="584"/>
      <c r="BB7" s="584"/>
      <c r="BC7" s="584"/>
      <c r="BD7" s="584"/>
      <c r="BE7" s="584"/>
      <c r="BF7" s="585"/>
      <c r="BG7" s="586">
        <v>57387496</v>
      </c>
      <c r="BH7" s="587"/>
      <c r="BI7" s="587"/>
      <c r="BJ7" s="587"/>
      <c r="BK7" s="587"/>
      <c r="BL7" s="587"/>
      <c r="BM7" s="587"/>
      <c r="BN7" s="588"/>
      <c r="BO7" s="639">
        <v>93.1</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20543673</v>
      </c>
      <c r="CS7" s="587"/>
      <c r="CT7" s="587"/>
      <c r="CU7" s="587"/>
      <c r="CV7" s="587"/>
      <c r="CW7" s="587"/>
      <c r="CX7" s="587"/>
      <c r="CY7" s="588"/>
      <c r="CZ7" s="639">
        <v>9.1</v>
      </c>
      <c r="DA7" s="639"/>
      <c r="DB7" s="639"/>
      <c r="DC7" s="639"/>
      <c r="DD7" s="592">
        <v>2411568</v>
      </c>
      <c r="DE7" s="587"/>
      <c r="DF7" s="587"/>
      <c r="DG7" s="587"/>
      <c r="DH7" s="587"/>
      <c r="DI7" s="587"/>
      <c r="DJ7" s="587"/>
      <c r="DK7" s="587"/>
      <c r="DL7" s="587"/>
      <c r="DM7" s="587"/>
      <c r="DN7" s="587"/>
      <c r="DO7" s="587"/>
      <c r="DP7" s="588"/>
      <c r="DQ7" s="592">
        <v>16839155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690168</v>
      </c>
      <c r="S8" s="587"/>
      <c r="T8" s="587"/>
      <c r="U8" s="587"/>
      <c r="V8" s="587"/>
      <c r="W8" s="587"/>
      <c r="X8" s="587"/>
      <c r="Y8" s="588"/>
      <c r="Z8" s="639">
        <v>0.3</v>
      </c>
      <c r="AA8" s="639"/>
      <c r="AB8" s="639"/>
      <c r="AC8" s="639"/>
      <c r="AD8" s="640">
        <v>690168</v>
      </c>
      <c r="AE8" s="640"/>
      <c r="AF8" s="640"/>
      <c r="AG8" s="640"/>
      <c r="AH8" s="640"/>
      <c r="AI8" s="640"/>
      <c r="AJ8" s="640"/>
      <c r="AK8" s="640"/>
      <c r="AL8" s="609">
        <v>0.4</v>
      </c>
      <c r="AM8" s="641"/>
      <c r="AN8" s="641"/>
      <c r="AO8" s="642"/>
      <c r="AP8" s="583" t="s">
        <v>220</v>
      </c>
      <c r="AQ8" s="584"/>
      <c r="AR8" s="584"/>
      <c r="AS8" s="584"/>
      <c r="AT8" s="584"/>
      <c r="AU8" s="584"/>
      <c r="AV8" s="584"/>
      <c r="AW8" s="584"/>
      <c r="AX8" s="584"/>
      <c r="AY8" s="584"/>
      <c r="AZ8" s="584"/>
      <c r="BA8" s="584"/>
      <c r="BB8" s="584"/>
      <c r="BC8" s="584"/>
      <c r="BD8" s="584"/>
      <c r="BE8" s="584"/>
      <c r="BF8" s="585"/>
      <c r="BG8" s="586">
        <v>1067782</v>
      </c>
      <c r="BH8" s="587"/>
      <c r="BI8" s="587"/>
      <c r="BJ8" s="587"/>
      <c r="BK8" s="587"/>
      <c r="BL8" s="587"/>
      <c r="BM8" s="587"/>
      <c r="BN8" s="588"/>
      <c r="BO8" s="639">
        <v>1.7</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124606086</v>
      </c>
      <c r="CS8" s="587"/>
      <c r="CT8" s="587"/>
      <c r="CU8" s="587"/>
      <c r="CV8" s="587"/>
      <c r="CW8" s="587"/>
      <c r="CX8" s="587"/>
      <c r="CY8" s="588"/>
      <c r="CZ8" s="639">
        <v>55.2</v>
      </c>
      <c r="DA8" s="639"/>
      <c r="DB8" s="639"/>
      <c r="DC8" s="639"/>
      <c r="DD8" s="592">
        <v>3881895</v>
      </c>
      <c r="DE8" s="587"/>
      <c r="DF8" s="587"/>
      <c r="DG8" s="587"/>
      <c r="DH8" s="587"/>
      <c r="DI8" s="587"/>
      <c r="DJ8" s="587"/>
      <c r="DK8" s="587"/>
      <c r="DL8" s="587"/>
      <c r="DM8" s="587"/>
      <c r="DN8" s="587"/>
      <c r="DO8" s="587"/>
      <c r="DP8" s="588"/>
      <c r="DQ8" s="592">
        <v>72894062</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900168</v>
      </c>
      <c r="S9" s="587"/>
      <c r="T9" s="587"/>
      <c r="U9" s="587"/>
      <c r="V9" s="587"/>
      <c r="W9" s="587"/>
      <c r="X9" s="587"/>
      <c r="Y9" s="588"/>
      <c r="Z9" s="639">
        <v>0.4</v>
      </c>
      <c r="AA9" s="639"/>
      <c r="AB9" s="639"/>
      <c r="AC9" s="639"/>
      <c r="AD9" s="640">
        <v>900168</v>
      </c>
      <c r="AE9" s="640"/>
      <c r="AF9" s="640"/>
      <c r="AG9" s="640"/>
      <c r="AH9" s="640"/>
      <c r="AI9" s="640"/>
      <c r="AJ9" s="640"/>
      <c r="AK9" s="640"/>
      <c r="AL9" s="609">
        <v>0.6</v>
      </c>
      <c r="AM9" s="641"/>
      <c r="AN9" s="641"/>
      <c r="AO9" s="642"/>
      <c r="AP9" s="583" t="s">
        <v>223</v>
      </c>
      <c r="AQ9" s="584"/>
      <c r="AR9" s="584"/>
      <c r="AS9" s="584"/>
      <c r="AT9" s="584"/>
      <c r="AU9" s="584"/>
      <c r="AV9" s="584"/>
      <c r="AW9" s="584"/>
      <c r="AX9" s="584"/>
      <c r="AY9" s="584"/>
      <c r="AZ9" s="584"/>
      <c r="BA9" s="584"/>
      <c r="BB9" s="584"/>
      <c r="BC9" s="584"/>
      <c r="BD9" s="584"/>
      <c r="BE9" s="584"/>
      <c r="BF9" s="585"/>
      <c r="BG9" s="586">
        <v>56319714</v>
      </c>
      <c r="BH9" s="587"/>
      <c r="BI9" s="587"/>
      <c r="BJ9" s="587"/>
      <c r="BK9" s="587"/>
      <c r="BL9" s="587"/>
      <c r="BM9" s="587"/>
      <c r="BN9" s="588"/>
      <c r="BO9" s="639">
        <v>91.4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17522070</v>
      </c>
      <c r="CS9" s="587"/>
      <c r="CT9" s="587"/>
      <c r="CU9" s="587"/>
      <c r="CV9" s="587"/>
      <c r="CW9" s="587"/>
      <c r="CX9" s="587"/>
      <c r="CY9" s="588"/>
      <c r="CZ9" s="639">
        <v>7.8</v>
      </c>
      <c r="DA9" s="639"/>
      <c r="DB9" s="639"/>
      <c r="DC9" s="639"/>
      <c r="DD9" s="592">
        <v>628894</v>
      </c>
      <c r="DE9" s="587"/>
      <c r="DF9" s="587"/>
      <c r="DG9" s="587"/>
      <c r="DH9" s="587"/>
      <c r="DI9" s="587"/>
      <c r="DJ9" s="587"/>
      <c r="DK9" s="587"/>
      <c r="DL9" s="587"/>
      <c r="DM9" s="587"/>
      <c r="DN9" s="587"/>
      <c r="DO9" s="587"/>
      <c r="DP9" s="588"/>
      <c r="DQ9" s="592">
        <v>16621634</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6533583</v>
      </c>
      <c r="S10" s="587"/>
      <c r="T10" s="587"/>
      <c r="U10" s="587"/>
      <c r="V10" s="587"/>
      <c r="W10" s="587"/>
      <c r="X10" s="587"/>
      <c r="Y10" s="588"/>
      <c r="Z10" s="639">
        <v>2.8</v>
      </c>
      <c r="AA10" s="639"/>
      <c r="AB10" s="639"/>
      <c r="AC10" s="639"/>
      <c r="AD10" s="640">
        <v>6533583</v>
      </c>
      <c r="AE10" s="640"/>
      <c r="AF10" s="640"/>
      <c r="AG10" s="640"/>
      <c r="AH10" s="640"/>
      <c r="AI10" s="640"/>
      <c r="AJ10" s="640"/>
      <c r="AK10" s="640"/>
      <c r="AL10" s="609">
        <v>4.3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t="s">
        <v>112</v>
      </c>
      <c r="BH10" s="587"/>
      <c r="BI10" s="587"/>
      <c r="BJ10" s="587"/>
      <c r="BK10" s="587"/>
      <c r="BL10" s="587"/>
      <c r="BM10" s="587"/>
      <c r="BN10" s="588"/>
      <c r="BO10" s="639" t="s">
        <v>112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826553</v>
      </c>
      <c r="CS10" s="587"/>
      <c r="CT10" s="587"/>
      <c r="CU10" s="587"/>
      <c r="CV10" s="587"/>
      <c r="CW10" s="587"/>
      <c r="CX10" s="587"/>
      <c r="CY10" s="588"/>
      <c r="CZ10" s="639">
        <v>0.4</v>
      </c>
      <c r="DA10" s="639"/>
      <c r="DB10" s="639"/>
      <c r="DC10" s="639"/>
      <c r="DD10" s="592">
        <v>1995</v>
      </c>
      <c r="DE10" s="587"/>
      <c r="DF10" s="587"/>
      <c r="DG10" s="587"/>
      <c r="DH10" s="587"/>
      <c r="DI10" s="587"/>
      <c r="DJ10" s="587"/>
      <c r="DK10" s="587"/>
      <c r="DL10" s="587"/>
      <c r="DM10" s="587"/>
      <c r="DN10" s="587"/>
      <c r="DO10" s="587"/>
      <c r="DP10" s="588"/>
      <c r="DQ10" s="592">
        <v>720950</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t="s">
        <v>112</v>
      </c>
      <c r="BH11" s="587"/>
      <c r="BI11" s="587"/>
      <c r="BJ11" s="587"/>
      <c r="BK11" s="587"/>
      <c r="BL11" s="587"/>
      <c r="BM11" s="587"/>
      <c r="BN11" s="588"/>
      <c r="BO11" s="639" t="s">
        <v>112</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262266</v>
      </c>
      <c r="CS11" s="587"/>
      <c r="CT11" s="587"/>
      <c r="CU11" s="587"/>
      <c r="CV11" s="587"/>
      <c r="CW11" s="587"/>
      <c r="CX11" s="587"/>
      <c r="CY11" s="588"/>
      <c r="CZ11" s="639">
        <v>0.1</v>
      </c>
      <c r="DA11" s="639"/>
      <c r="DB11" s="639"/>
      <c r="DC11" s="639"/>
      <c r="DD11" s="592">
        <v>42523</v>
      </c>
      <c r="DE11" s="587"/>
      <c r="DF11" s="587"/>
      <c r="DG11" s="587"/>
      <c r="DH11" s="587"/>
      <c r="DI11" s="587"/>
      <c r="DJ11" s="587"/>
      <c r="DK11" s="587"/>
      <c r="DL11" s="587"/>
      <c r="DM11" s="587"/>
      <c r="DN11" s="587"/>
      <c r="DO11" s="587"/>
      <c r="DP11" s="588"/>
      <c r="DQ11" s="592">
        <v>219611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t="s">
        <v>112</v>
      </c>
      <c r="BH12" s="587"/>
      <c r="BI12" s="587"/>
      <c r="BJ12" s="587"/>
      <c r="BK12" s="587"/>
      <c r="BL12" s="587"/>
      <c r="BM12" s="587"/>
      <c r="BN12" s="588"/>
      <c r="BO12" s="639" t="s">
        <v>112</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2458204</v>
      </c>
      <c r="CS12" s="587"/>
      <c r="CT12" s="587"/>
      <c r="CU12" s="587"/>
      <c r="CV12" s="587"/>
      <c r="CW12" s="587"/>
      <c r="CX12" s="587"/>
      <c r="CY12" s="588"/>
      <c r="CZ12" s="639">
        <v>1.1000000000000001</v>
      </c>
      <c r="DA12" s="639"/>
      <c r="DB12" s="639"/>
      <c r="DC12" s="639"/>
      <c r="DD12" s="592">
        <v>830566</v>
      </c>
      <c r="DE12" s="587"/>
      <c r="DF12" s="587"/>
      <c r="DG12" s="587"/>
      <c r="DH12" s="587"/>
      <c r="DI12" s="587"/>
      <c r="DJ12" s="587"/>
      <c r="DK12" s="587"/>
      <c r="DL12" s="587"/>
      <c r="DM12" s="587"/>
      <c r="DN12" s="587"/>
      <c r="DO12" s="587"/>
      <c r="DP12" s="588"/>
      <c r="DQ12" s="592">
        <v>1654379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623687</v>
      </c>
      <c r="S13" s="587"/>
      <c r="T13" s="587"/>
      <c r="U13" s="587"/>
      <c r="V13" s="587"/>
      <c r="W13" s="587"/>
      <c r="X13" s="587"/>
      <c r="Y13" s="588"/>
      <c r="Z13" s="639">
        <v>0.3</v>
      </c>
      <c r="AA13" s="639"/>
      <c r="AB13" s="639"/>
      <c r="AC13" s="639"/>
      <c r="AD13" s="640">
        <v>623687</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t="s">
        <v>112</v>
      </c>
      <c r="BH13" s="587"/>
      <c r="BI13" s="587"/>
      <c r="BJ13" s="587"/>
      <c r="BK13" s="587"/>
      <c r="BL13" s="587"/>
      <c r="BM13" s="587"/>
      <c r="BN13" s="588"/>
      <c r="BO13" s="639" t="s">
        <v>112</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20295128</v>
      </c>
      <c r="CS13" s="587"/>
      <c r="CT13" s="587"/>
      <c r="CU13" s="587"/>
      <c r="CV13" s="587"/>
      <c r="CW13" s="587"/>
      <c r="CX13" s="587"/>
      <c r="CY13" s="588"/>
      <c r="CZ13" s="639">
        <v>9</v>
      </c>
      <c r="DA13" s="639"/>
      <c r="DB13" s="639"/>
      <c r="DC13" s="639"/>
      <c r="DD13" s="592">
        <v>10959689</v>
      </c>
      <c r="DE13" s="587"/>
      <c r="DF13" s="587"/>
      <c r="DG13" s="587"/>
      <c r="DH13" s="587"/>
      <c r="DI13" s="587"/>
      <c r="DJ13" s="587"/>
      <c r="DK13" s="587"/>
      <c r="DL13" s="587"/>
      <c r="DM13" s="587"/>
      <c r="DN13" s="587"/>
      <c r="DO13" s="587"/>
      <c r="DP13" s="588"/>
      <c r="DQ13" s="592">
        <v>12181640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250082</v>
      </c>
      <c r="BH14" s="587"/>
      <c r="BI14" s="587"/>
      <c r="BJ14" s="587"/>
      <c r="BK14" s="587"/>
      <c r="BL14" s="587"/>
      <c r="BM14" s="587"/>
      <c r="BN14" s="588"/>
      <c r="BO14" s="639">
        <v>0.4</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927763</v>
      </c>
      <c r="CS14" s="587"/>
      <c r="CT14" s="587"/>
      <c r="CU14" s="587"/>
      <c r="CV14" s="587"/>
      <c r="CW14" s="587"/>
      <c r="CX14" s="587"/>
      <c r="CY14" s="588"/>
      <c r="CZ14" s="639">
        <v>0.4</v>
      </c>
      <c r="DA14" s="639"/>
      <c r="DB14" s="639"/>
      <c r="DC14" s="639"/>
      <c r="DD14" s="592">
        <v>452129</v>
      </c>
      <c r="DE14" s="587"/>
      <c r="DF14" s="587"/>
      <c r="DG14" s="587"/>
      <c r="DH14" s="587"/>
      <c r="DI14" s="587"/>
      <c r="DJ14" s="587"/>
      <c r="DK14" s="587"/>
      <c r="DL14" s="587"/>
      <c r="DM14" s="587"/>
      <c r="DN14" s="587"/>
      <c r="DO14" s="587"/>
      <c r="DP14" s="588"/>
      <c r="DQ14" s="592">
        <v>551941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401503</v>
      </c>
      <c r="S15" s="587"/>
      <c r="T15" s="587"/>
      <c r="U15" s="587"/>
      <c r="V15" s="587"/>
      <c r="W15" s="587"/>
      <c r="X15" s="587"/>
      <c r="Y15" s="588"/>
      <c r="Z15" s="639">
        <v>0.2</v>
      </c>
      <c r="AA15" s="639"/>
      <c r="AB15" s="639"/>
      <c r="AC15" s="639"/>
      <c r="AD15" s="640">
        <v>401503</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3945067</v>
      </c>
      <c r="BH15" s="587"/>
      <c r="BI15" s="587"/>
      <c r="BJ15" s="587"/>
      <c r="BK15" s="587"/>
      <c r="BL15" s="587"/>
      <c r="BM15" s="587"/>
      <c r="BN15" s="588"/>
      <c r="BO15" s="639">
        <v>6.4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27014264</v>
      </c>
      <c r="CS15" s="587"/>
      <c r="CT15" s="587"/>
      <c r="CU15" s="587"/>
      <c r="CV15" s="587"/>
      <c r="CW15" s="587"/>
      <c r="CX15" s="587"/>
      <c r="CY15" s="588"/>
      <c r="CZ15" s="639">
        <v>12</v>
      </c>
      <c r="DA15" s="639"/>
      <c r="DB15" s="639"/>
      <c r="DC15" s="639"/>
      <c r="DD15" s="592">
        <v>4748125</v>
      </c>
      <c r="DE15" s="587"/>
      <c r="DF15" s="587"/>
      <c r="DG15" s="587"/>
      <c r="DH15" s="587"/>
      <c r="DI15" s="587"/>
      <c r="DJ15" s="587"/>
      <c r="DK15" s="587"/>
      <c r="DL15" s="587"/>
      <c r="DM15" s="587"/>
      <c r="DN15" s="587"/>
      <c r="DO15" s="587"/>
      <c r="DP15" s="588"/>
      <c r="DQ15" s="592">
        <v>23676678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t="s">
        <v>112</v>
      </c>
      <c r="S16" s="587"/>
      <c r="T16" s="587"/>
      <c r="U16" s="587"/>
      <c r="V16" s="587"/>
      <c r="W16" s="587"/>
      <c r="X16" s="587"/>
      <c r="Y16" s="588"/>
      <c r="Z16" s="639" t="s">
        <v>112</v>
      </c>
      <c r="AA16" s="639"/>
      <c r="AB16" s="639"/>
      <c r="AC16" s="639"/>
      <c r="AD16" s="640" t="s">
        <v>112</v>
      </c>
      <c r="AE16" s="640"/>
      <c r="AF16" s="640"/>
      <c r="AG16" s="640"/>
      <c r="AH16" s="640"/>
      <c r="AI16" s="640"/>
      <c r="AJ16" s="640"/>
      <c r="AK16" s="640"/>
      <c r="AL16" s="609" t="s">
        <v>112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t="s">
        <v>112</v>
      </c>
      <c r="S17" s="587"/>
      <c r="T17" s="587"/>
      <c r="U17" s="587"/>
      <c r="V17" s="587"/>
      <c r="W17" s="587"/>
      <c r="X17" s="587"/>
      <c r="Y17" s="588"/>
      <c r="Z17" s="639" t="s">
        <v>112</v>
      </c>
      <c r="AA17" s="639"/>
      <c r="AB17" s="639"/>
      <c r="AC17" s="639"/>
      <c r="AD17" s="640" t="s">
        <v>112</v>
      </c>
      <c r="AE17" s="640"/>
      <c r="AF17" s="640"/>
      <c r="AG17" s="640"/>
      <c r="AH17" s="640"/>
      <c r="AI17" s="640"/>
      <c r="AJ17" s="640"/>
      <c r="AK17" s="640"/>
      <c r="AL17" s="609" t="s">
        <v>112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10240313</v>
      </c>
      <c r="CS17" s="587"/>
      <c r="CT17" s="587"/>
      <c r="CU17" s="587"/>
      <c r="CV17" s="587"/>
      <c r="CW17" s="587"/>
      <c r="CX17" s="587"/>
      <c r="CY17" s="588"/>
      <c r="CZ17" s="639">
        <v>4.5</v>
      </c>
      <c r="DA17" s="639"/>
      <c r="DB17" s="639"/>
      <c r="DC17" s="639"/>
      <c r="DD17" s="592" t="s">
        <v>112</v>
      </c>
      <c r="DE17" s="587"/>
      <c r="DF17" s="587"/>
      <c r="DG17" s="587"/>
      <c r="DH17" s="587"/>
      <c r="DI17" s="587"/>
      <c r="DJ17" s="587"/>
      <c r="DK17" s="587"/>
      <c r="DL17" s="587"/>
      <c r="DM17" s="587"/>
      <c r="DN17" s="587"/>
      <c r="DO17" s="587"/>
      <c r="DP17" s="588"/>
      <c r="DQ17" s="592">
        <v>10240313</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t="s">
        <v>112</v>
      </c>
      <c r="S18" s="587"/>
      <c r="T18" s="587"/>
      <c r="U18" s="587"/>
      <c r="V18" s="587"/>
      <c r="W18" s="587"/>
      <c r="X18" s="587"/>
      <c r="Y18" s="588"/>
      <c r="Z18" s="639" t="s">
        <v>112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27122</v>
      </c>
      <c r="BH19" s="587"/>
      <c r="BI19" s="587"/>
      <c r="BJ19" s="587"/>
      <c r="BK19" s="587"/>
      <c r="BL19" s="587"/>
      <c r="BM19" s="587"/>
      <c r="BN19" s="588"/>
      <c r="BO19" s="639">
        <v>0</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72782991</v>
      </c>
      <c r="S20" s="587"/>
      <c r="T20" s="587"/>
      <c r="U20" s="587"/>
      <c r="V20" s="587"/>
      <c r="W20" s="587"/>
      <c r="X20" s="587"/>
      <c r="Y20" s="588"/>
      <c r="Z20" s="639">
        <v>31.6</v>
      </c>
      <c r="AA20" s="639"/>
      <c r="AB20" s="639"/>
      <c r="AC20" s="639"/>
      <c r="AD20" s="640">
        <v>72782991</v>
      </c>
      <c r="AE20" s="640"/>
      <c r="AF20" s="640"/>
      <c r="AG20" s="640"/>
      <c r="AH20" s="640"/>
      <c r="AI20" s="640"/>
      <c r="AJ20" s="640"/>
      <c r="AK20" s="640"/>
      <c r="AL20" s="609">
        <v>47.4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27122</v>
      </c>
      <c r="BH20" s="587"/>
      <c r="BI20" s="587"/>
      <c r="BJ20" s="587"/>
      <c r="BK20" s="587"/>
      <c r="BL20" s="587"/>
      <c r="BM20" s="587"/>
      <c r="BN20" s="588"/>
      <c r="BO20" s="639">
        <v>0</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225771180</v>
      </c>
      <c r="CS20" s="587"/>
      <c r="CT20" s="587"/>
      <c r="CU20" s="587"/>
      <c r="CV20" s="587"/>
      <c r="CW20" s="587"/>
      <c r="CX20" s="587"/>
      <c r="CY20" s="588"/>
      <c r="CZ20" s="639">
        <v>100</v>
      </c>
      <c r="DA20" s="639"/>
      <c r="DB20" s="639"/>
      <c r="DC20" s="639"/>
      <c r="DD20" s="592">
        <v>23957384</v>
      </c>
      <c r="DE20" s="587"/>
      <c r="DF20" s="587"/>
      <c r="DG20" s="587"/>
      <c r="DH20" s="587"/>
      <c r="DI20" s="587"/>
      <c r="DJ20" s="587"/>
      <c r="DK20" s="587"/>
      <c r="DL20" s="587"/>
      <c r="DM20" s="587"/>
      <c r="DN20" s="587"/>
      <c r="DO20" s="587"/>
      <c r="DP20" s="588"/>
      <c r="DQ20" s="592">
        <v>156675223</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84460</v>
      </c>
      <c r="S21" s="587"/>
      <c r="T21" s="587"/>
      <c r="U21" s="587"/>
      <c r="V21" s="587"/>
      <c r="W21" s="587"/>
      <c r="X21" s="587"/>
      <c r="Y21" s="588"/>
      <c r="Z21" s="639">
        <v>0</v>
      </c>
      <c r="AA21" s="639"/>
      <c r="AB21" s="639"/>
      <c r="AC21" s="639"/>
      <c r="AD21" s="640">
        <v>84460</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27122</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903099</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3830557</v>
      </c>
      <c r="S23" s="587"/>
      <c r="T23" s="587"/>
      <c r="U23" s="587"/>
      <c r="V23" s="587"/>
      <c r="W23" s="587"/>
      <c r="X23" s="587"/>
      <c r="Y23" s="588"/>
      <c r="Z23" s="639">
        <v>1.7</v>
      </c>
      <c r="AA23" s="639"/>
      <c r="AB23" s="639"/>
      <c r="AC23" s="639"/>
      <c r="AD23" s="640">
        <v>1768243</v>
      </c>
      <c r="AE23" s="640"/>
      <c r="AF23" s="640"/>
      <c r="AG23" s="640"/>
      <c r="AH23" s="640"/>
      <c r="AI23" s="640"/>
      <c r="AJ23" s="640"/>
      <c r="AK23" s="640"/>
      <c r="AL23" s="609">
        <v>1.2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828012</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126828013</v>
      </c>
      <c r="CS24" s="637"/>
      <c r="CT24" s="637"/>
      <c r="CU24" s="637"/>
      <c r="CV24" s="637"/>
      <c r="CW24" s="637"/>
      <c r="CX24" s="637"/>
      <c r="CY24" s="684"/>
      <c r="CZ24" s="688">
        <v>56.2</v>
      </c>
      <c r="DA24" s="689"/>
      <c r="DB24" s="689"/>
      <c r="DC24" s="690"/>
      <c r="DD24" s="683">
        <v>79346575</v>
      </c>
      <c r="DE24" s="637"/>
      <c r="DF24" s="637"/>
      <c r="DG24" s="637"/>
      <c r="DH24" s="637"/>
      <c r="DI24" s="637"/>
      <c r="DJ24" s="637"/>
      <c r="DK24" s="684"/>
      <c r="DL24" s="683">
        <v>76749778</v>
      </c>
      <c r="DM24" s="637"/>
      <c r="DN24" s="637"/>
      <c r="DO24" s="637"/>
      <c r="DP24" s="637"/>
      <c r="DQ24" s="637"/>
      <c r="DR24" s="637"/>
      <c r="DS24" s="637"/>
      <c r="DT24" s="637"/>
      <c r="DU24" s="637"/>
      <c r="DV24" s="684"/>
      <c r="DW24" s="685">
        <v>50</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43333976</v>
      </c>
      <c r="S25" s="587"/>
      <c r="T25" s="587"/>
      <c r="U25" s="587"/>
      <c r="V25" s="587"/>
      <c r="W25" s="587"/>
      <c r="X25" s="587"/>
      <c r="Y25" s="588"/>
      <c r="Z25" s="639">
        <v>18.8</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42127904</v>
      </c>
      <c r="CS25" s="605"/>
      <c r="CT25" s="605"/>
      <c r="CU25" s="605"/>
      <c r="CV25" s="605"/>
      <c r="CW25" s="605"/>
      <c r="CX25" s="605"/>
      <c r="CY25" s="606"/>
      <c r="CZ25" s="589">
        <v>18.7</v>
      </c>
      <c r="DA25" s="607"/>
      <c r="DB25" s="607"/>
      <c r="DC25" s="608"/>
      <c r="DD25" s="592">
        <v>38968885</v>
      </c>
      <c r="DE25" s="605"/>
      <c r="DF25" s="605"/>
      <c r="DG25" s="605"/>
      <c r="DH25" s="605"/>
      <c r="DI25" s="605"/>
      <c r="DJ25" s="605"/>
      <c r="DK25" s="606"/>
      <c r="DL25" s="592">
        <v>38579295</v>
      </c>
      <c r="DM25" s="605"/>
      <c r="DN25" s="605"/>
      <c r="DO25" s="605"/>
      <c r="DP25" s="605"/>
      <c r="DQ25" s="605"/>
      <c r="DR25" s="605"/>
      <c r="DS25" s="605"/>
      <c r="DT25" s="605"/>
      <c r="DU25" s="605"/>
      <c r="DV25" s="606"/>
      <c r="DW25" s="609">
        <v>25.1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81281194</v>
      </c>
      <c r="S26" s="587"/>
      <c r="T26" s="587"/>
      <c r="U26" s="587"/>
      <c r="V26" s="587"/>
      <c r="W26" s="587"/>
      <c r="X26" s="587"/>
      <c r="Y26" s="588"/>
      <c r="Z26" s="639">
        <v>35.299999999999997</v>
      </c>
      <c r="AA26" s="639"/>
      <c r="AB26" s="639"/>
      <c r="AC26" s="639"/>
      <c r="AD26" s="640">
        <v>78807240</v>
      </c>
      <c r="AE26" s="640"/>
      <c r="AF26" s="640"/>
      <c r="AG26" s="640"/>
      <c r="AH26" s="640"/>
      <c r="AI26" s="640"/>
      <c r="AJ26" s="640"/>
      <c r="AK26" s="640"/>
      <c r="AL26" s="609">
        <v>51.3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28975463</v>
      </c>
      <c r="CS26" s="587"/>
      <c r="CT26" s="587"/>
      <c r="CU26" s="587"/>
      <c r="CV26" s="587"/>
      <c r="CW26" s="587"/>
      <c r="CX26" s="587"/>
      <c r="CY26" s="588"/>
      <c r="CZ26" s="589">
        <v>12.8</v>
      </c>
      <c r="DA26" s="607"/>
      <c r="DB26" s="607"/>
      <c r="DC26" s="608"/>
      <c r="DD26" s="592">
        <v>26395321</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15187007</v>
      </c>
      <c r="S27" s="587"/>
      <c r="T27" s="587"/>
      <c r="U27" s="587"/>
      <c r="V27" s="587"/>
      <c r="W27" s="587"/>
      <c r="X27" s="587"/>
      <c r="Y27" s="588"/>
      <c r="Z27" s="639">
        <v>6.6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61609767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74668591</v>
      </c>
      <c r="CS27" s="605"/>
      <c r="CT27" s="605"/>
      <c r="CU27" s="605"/>
      <c r="CV27" s="605"/>
      <c r="CW27" s="605"/>
      <c r="CX27" s="605"/>
      <c r="CY27" s="606"/>
      <c r="CZ27" s="589">
        <v>33.1</v>
      </c>
      <c r="DA27" s="607"/>
      <c r="DB27" s="607"/>
      <c r="DC27" s="608"/>
      <c r="DD27" s="592">
        <v>30346172</v>
      </c>
      <c r="DE27" s="605"/>
      <c r="DF27" s="605"/>
      <c r="DG27" s="605"/>
      <c r="DH27" s="605"/>
      <c r="DI27" s="605"/>
      <c r="DJ27" s="605"/>
      <c r="DK27" s="606"/>
      <c r="DL27" s="592">
        <v>30262984</v>
      </c>
      <c r="DM27" s="605"/>
      <c r="DN27" s="605"/>
      <c r="DO27" s="605"/>
      <c r="DP27" s="605"/>
      <c r="DQ27" s="605"/>
      <c r="DR27" s="605"/>
      <c r="DS27" s="605"/>
      <c r="DT27" s="605"/>
      <c r="DU27" s="605"/>
      <c r="DV27" s="606"/>
      <c r="DW27" s="609">
        <v>19.7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466956</v>
      </c>
      <c r="S28" s="587"/>
      <c r="T28" s="587"/>
      <c r="U28" s="587"/>
      <c r="V28" s="587"/>
      <c r="W28" s="587"/>
      <c r="X28" s="587"/>
      <c r="Y28" s="588"/>
      <c r="Z28" s="639">
        <v>0.2</v>
      </c>
      <c r="AA28" s="639"/>
      <c r="AB28" s="639"/>
      <c r="AC28" s="639"/>
      <c r="AD28" s="640">
        <v>50030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10031518</v>
      </c>
      <c r="CS28" s="587"/>
      <c r="CT28" s="587"/>
      <c r="CU28" s="587"/>
      <c r="CV28" s="587"/>
      <c r="CW28" s="587"/>
      <c r="CX28" s="587"/>
      <c r="CY28" s="588"/>
      <c r="CZ28" s="589">
        <v>4.4000000000000004</v>
      </c>
      <c r="DA28" s="607"/>
      <c r="DB28" s="607"/>
      <c r="DC28" s="608"/>
      <c r="DD28" s="592">
        <v>10031518</v>
      </c>
      <c r="DE28" s="587"/>
      <c r="DF28" s="587"/>
      <c r="DG28" s="587"/>
      <c r="DH28" s="587"/>
      <c r="DI28" s="587"/>
      <c r="DJ28" s="587"/>
      <c r="DK28" s="588"/>
      <c r="DL28" s="592">
        <v>7907499</v>
      </c>
      <c r="DM28" s="587"/>
      <c r="DN28" s="587"/>
      <c r="DO28" s="587"/>
      <c r="DP28" s="587"/>
      <c r="DQ28" s="587"/>
      <c r="DR28" s="587"/>
      <c r="DS28" s="587"/>
      <c r="DT28" s="587"/>
      <c r="DU28" s="587"/>
      <c r="DV28" s="588"/>
      <c r="DW28" s="609">
        <v>5.2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12842</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10031518</v>
      </c>
      <c r="CS29" s="605"/>
      <c r="CT29" s="605"/>
      <c r="CU29" s="605"/>
      <c r="CV29" s="605"/>
      <c r="CW29" s="605"/>
      <c r="CX29" s="605"/>
      <c r="CY29" s="606"/>
      <c r="CZ29" s="589">
        <v>4.4000000000000004</v>
      </c>
      <c r="DA29" s="607"/>
      <c r="DB29" s="607"/>
      <c r="DC29" s="608"/>
      <c r="DD29" s="592">
        <v>10031518</v>
      </c>
      <c r="DE29" s="605"/>
      <c r="DF29" s="605"/>
      <c r="DG29" s="605"/>
      <c r="DH29" s="605"/>
      <c r="DI29" s="605"/>
      <c r="DJ29" s="605"/>
      <c r="DK29" s="606"/>
      <c r="DL29" s="592">
        <v>7907499</v>
      </c>
      <c r="DM29" s="605"/>
      <c r="DN29" s="605"/>
      <c r="DO29" s="605"/>
      <c r="DP29" s="605"/>
      <c r="DQ29" s="605"/>
      <c r="DR29" s="605"/>
      <c r="DS29" s="605"/>
      <c r="DT29" s="605"/>
      <c r="DU29" s="605"/>
      <c r="DV29" s="606"/>
      <c r="DW29" s="609">
        <v>5.2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1064454</v>
      </c>
      <c r="S30" s="587"/>
      <c r="T30" s="587"/>
      <c r="U30" s="587"/>
      <c r="V30" s="587"/>
      <c r="W30" s="587"/>
      <c r="X30" s="587"/>
      <c r="Y30" s="588"/>
      <c r="Z30" s="639">
        <v>0.5</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97.9</v>
      </c>
      <c r="BH30" s="653"/>
      <c r="BI30" s="653"/>
      <c r="BJ30" s="653"/>
      <c r="BK30" s="653"/>
      <c r="BL30" s="653"/>
      <c r="BM30" s="654">
        <v>93.1</v>
      </c>
      <c r="BN30" s="653"/>
      <c r="BO30" s="653"/>
      <c r="BP30" s="653"/>
      <c r="BQ30" s="655"/>
      <c r="BR30" s="652">
        <v>97.6</v>
      </c>
      <c r="BS30" s="653"/>
      <c r="BT30" s="653"/>
      <c r="BU30" s="653"/>
      <c r="BV30" s="653"/>
      <c r="BW30" s="653"/>
      <c r="BX30" s="654">
        <v>92.5</v>
      </c>
      <c r="BY30" s="653"/>
      <c r="BZ30" s="653"/>
      <c r="CA30" s="653"/>
      <c r="CB30" s="655"/>
      <c r="CD30" s="658"/>
      <c r="CE30" s="659"/>
      <c r="CF30" s="623" t="s">
        <v>292</v>
      </c>
      <c r="CG30" s="620"/>
      <c r="CH30" s="620"/>
      <c r="CI30" s="620"/>
      <c r="CJ30" s="620"/>
      <c r="CK30" s="620"/>
      <c r="CL30" s="620"/>
      <c r="CM30" s="620"/>
      <c r="CN30" s="620"/>
      <c r="CO30" s="620"/>
      <c r="CP30" s="620"/>
      <c r="CQ30" s="621"/>
      <c r="CR30" s="586">
        <v>9042309</v>
      </c>
      <c r="CS30" s="587"/>
      <c r="CT30" s="587"/>
      <c r="CU30" s="587"/>
      <c r="CV30" s="587"/>
      <c r="CW30" s="587"/>
      <c r="CX30" s="587"/>
      <c r="CY30" s="588"/>
      <c r="CZ30" s="589">
        <v>4</v>
      </c>
      <c r="DA30" s="607"/>
      <c r="DB30" s="607"/>
      <c r="DC30" s="608"/>
      <c r="DD30" s="592">
        <v>9042309</v>
      </c>
      <c r="DE30" s="587"/>
      <c r="DF30" s="587"/>
      <c r="DG30" s="587"/>
      <c r="DH30" s="587"/>
      <c r="DI30" s="587"/>
      <c r="DJ30" s="587"/>
      <c r="DK30" s="588"/>
      <c r="DL30" s="592">
        <v>6918290</v>
      </c>
      <c r="DM30" s="587"/>
      <c r="DN30" s="587"/>
      <c r="DO30" s="587"/>
      <c r="DP30" s="587"/>
      <c r="DQ30" s="587"/>
      <c r="DR30" s="587"/>
      <c r="DS30" s="587"/>
      <c r="DT30" s="587"/>
      <c r="DU30" s="587"/>
      <c r="DV30" s="588"/>
      <c r="DW30" s="609">
        <v>4.5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3047943</v>
      </c>
      <c r="S31" s="587"/>
      <c r="T31" s="587"/>
      <c r="U31" s="587"/>
      <c r="V31" s="587"/>
      <c r="W31" s="587"/>
      <c r="X31" s="587"/>
      <c r="Y31" s="588"/>
      <c r="Z31" s="639">
        <v>1.3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97.8</v>
      </c>
      <c r="BH31" s="605"/>
      <c r="BI31" s="605"/>
      <c r="BJ31" s="605"/>
      <c r="BK31" s="605"/>
      <c r="BL31" s="605"/>
      <c r="BM31" s="641">
        <v>92.7</v>
      </c>
      <c r="BN31" s="651"/>
      <c r="BO31" s="651"/>
      <c r="BP31" s="651"/>
      <c r="BQ31" s="615"/>
      <c r="BR31" s="650">
        <v>97.4</v>
      </c>
      <c r="BS31" s="605"/>
      <c r="BT31" s="605"/>
      <c r="BU31" s="605"/>
      <c r="BV31" s="605"/>
      <c r="BW31" s="605"/>
      <c r="BX31" s="641">
        <v>92</v>
      </c>
      <c r="BY31" s="651"/>
      <c r="BZ31" s="651"/>
      <c r="CA31" s="651"/>
      <c r="CB31" s="615"/>
      <c r="CD31" s="658"/>
      <c r="CE31" s="659"/>
      <c r="CF31" s="623" t="s">
        <v>296</v>
      </c>
      <c r="CG31" s="620"/>
      <c r="CH31" s="620"/>
      <c r="CI31" s="620"/>
      <c r="CJ31" s="620"/>
      <c r="CK31" s="620"/>
      <c r="CL31" s="620"/>
      <c r="CM31" s="620"/>
      <c r="CN31" s="620"/>
      <c r="CO31" s="620"/>
      <c r="CP31" s="620"/>
      <c r="CQ31" s="621"/>
      <c r="CR31" s="586">
        <v>989209</v>
      </c>
      <c r="CS31" s="605"/>
      <c r="CT31" s="605"/>
      <c r="CU31" s="605"/>
      <c r="CV31" s="605"/>
      <c r="CW31" s="605"/>
      <c r="CX31" s="605"/>
      <c r="CY31" s="606"/>
      <c r="CZ31" s="589">
        <v>0.4</v>
      </c>
      <c r="DA31" s="607"/>
      <c r="DB31" s="607"/>
      <c r="DC31" s="608"/>
      <c r="DD31" s="592">
        <v>989209</v>
      </c>
      <c r="DE31" s="605"/>
      <c r="DF31" s="605"/>
      <c r="DG31" s="605"/>
      <c r="DH31" s="605"/>
      <c r="DI31" s="605"/>
      <c r="DJ31" s="605"/>
      <c r="DK31" s="606"/>
      <c r="DL31" s="592">
        <v>989209</v>
      </c>
      <c r="DM31" s="605"/>
      <c r="DN31" s="605"/>
      <c r="DO31" s="605"/>
      <c r="DP31" s="605"/>
      <c r="DQ31" s="605"/>
      <c r="DR31" s="605"/>
      <c r="DS31" s="605"/>
      <c r="DT31" s="605"/>
      <c r="DU31" s="605"/>
      <c r="DV31" s="606"/>
      <c r="DW31" s="609">
        <v>0.6</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3213805</v>
      </c>
      <c r="S32" s="587"/>
      <c r="T32" s="587"/>
      <c r="U32" s="587"/>
      <c r="V32" s="587"/>
      <c r="W32" s="587"/>
      <c r="X32" s="587"/>
      <c r="Y32" s="588"/>
      <c r="Z32" s="639">
        <v>1.4</v>
      </c>
      <c r="AA32" s="639"/>
      <c r="AB32" s="639"/>
      <c r="AC32" s="639"/>
      <c r="AD32" s="640">
        <v>11474</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t="s">
        <v>209</v>
      </c>
      <c r="BH32" s="571"/>
      <c r="BI32" s="571"/>
      <c r="BJ32" s="571"/>
      <c r="BK32" s="571"/>
      <c r="BL32" s="571"/>
      <c r="BM32" s="634" t="s">
        <v>209</v>
      </c>
      <c r="BN32" s="571"/>
      <c r="BO32" s="571"/>
      <c r="BP32" s="571"/>
      <c r="BQ32" s="628"/>
      <c r="BR32" s="649" t="s">
        <v>209</v>
      </c>
      <c r="BS32" s="571"/>
      <c r="BT32" s="571"/>
      <c r="BU32" s="571"/>
      <c r="BV32" s="571"/>
      <c r="BW32" s="571"/>
      <c r="BX32" s="634" t="s">
        <v>209</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4536400</v>
      </c>
      <c r="S33" s="587"/>
      <c r="T33" s="587"/>
      <c r="U33" s="587"/>
      <c r="V33" s="587"/>
      <c r="W33" s="587"/>
      <c r="X33" s="587"/>
      <c r="Y33" s="588"/>
      <c r="Z33" s="639">
        <v>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74985783</v>
      </c>
      <c r="CS33" s="605"/>
      <c r="CT33" s="605"/>
      <c r="CU33" s="605"/>
      <c r="CV33" s="605"/>
      <c r="CW33" s="605"/>
      <c r="CX33" s="605"/>
      <c r="CY33" s="606"/>
      <c r="CZ33" s="589">
        <v>33.200000000000003</v>
      </c>
      <c r="DA33" s="607"/>
      <c r="DB33" s="607"/>
      <c r="DC33" s="608"/>
      <c r="DD33" s="592">
        <v>66707448</v>
      </c>
      <c r="DE33" s="605"/>
      <c r="DF33" s="605"/>
      <c r="DG33" s="605"/>
      <c r="DH33" s="605"/>
      <c r="DI33" s="605"/>
      <c r="DJ33" s="605"/>
      <c r="DK33" s="606"/>
      <c r="DL33" s="592">
        <v>55632193</v>
      </c>
      <c r="DM33" s="605"/>
      <c r="DN33" s="605"/>
      <c r="DO33" s="605"/>
      <c r="DP33" s="605"/>
      <c r="DQ33" s="605"/>
      <c r="DR33" s="605"/>
      <c r="DS33" s="605"/>
      <c r="DT33" s="605"/>
      <c r="DU33" s="605"/>
      <c r="DV33" s="606"/>
      <c r="DW33" s="609">
        <v>36.200000000000003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33769623</v>
      </c>
      <c r="CS34" s="587"/>
      <c r="CT34" s="587"/>
      <c r="CU34" s="587"/>
      <c r="CV34" s="587"/>
      <c r="CW34" s="587"/>
      <c r="CX34" s="587"/>
      <c r="CY34" s="588"/>
      <c r="CZ34" s="589">
        <v>15</v>
      </c>
      <c r="DA34" s="607"/>
      <c r="DB34" s="607"/>
      <c r="DC34" s="608"/>
      <c r="DD34" s="592">
        <v>30453567</v>
      </c>
      <c r="DE34" s="587"/>
      <c r="DF34" s="587"/>
      <c r="DG34" s="587"/>
      <c r="DH34" s="587"/>
      <c r="DI34" s="587"/>
      <c r="DJ34" s="587"/>
      <c r="DK34" s="588"/>
      <c r="DL34" s="592">
        <v>28922208</v>
      </c>
      <c r="DM34" s="587"/>
      <c r="DN34" s="587"/>
      <c r="DO34" s="587"/>
      <c r="DP34" s="587"/>
      <c r="DQ34" s="587"/>
      <c r="DR34" s="587"/>
      <c r="DS34" s="587"/>
      <c r="DT34" s="587"/>
      <c r="DU34" s="587"/>
      <c r="DV34" s="588"/>
      <c r="DW34" s="609">
        <v>18.8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21531280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559155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2628494</v>
      </c>
      <c r="CS35" s="605"/>
      <c r="CT35" s="605"/>
      <c r="CU35" s="605"/>
      <c r="CV35" s="605"/>
      <c r="CW35" s="605"/>
      <c r="CX35" s="605"/>
      <c r="CY35" s="606"/>
      <c r="CZ35" s="589">
        <v>1.2</v>
      </c>
      <c r="DA35" s="607"/>
      <c r="DB35" s="607"/>
      <c r="DC35" s="608"/>
      <c r="DD35" s="592">
        <v>2520621</v>
      </c>
      <c r="DE35" s="605"/>
      <c r="DF35" s="605"/>
      <c r="DG35" s="605"/>
      <c r="DH35" s="605"/>
      <c r="DI35" s="605"/>
      <c r="DJ35" s="605"/>
      <c r="DK35" s="606"/>
      <c r="DL35" s="592">
        <v>2520621</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230573696</v>
      </c>
      <c r="S36" s="627"/>
      <c r="T36" s="627"/>
      <c r="U36" s="627"/>
      <c r="V36" s="627"/>
      <c r="W36" s="627"/>
      <c r="X36" s="627"/>
      <c r="Y36" s="630"/>
      <c r="Z36" s="631">
        <v>100</v>
      </c>
      <c r="AA36" s="631"/>
      <c r="AB36" s="631"/>
      <c r="AC36" s="631"/>
      <c r="AD36" s="632">
        <v>153504438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220042</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135874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13002975</v>
      </c>
      <c r="CS36" s="587"/>
      <c r="CT36" s="587"/>
      <c r="CU36" s="587"/>
      <c r="CV36" s="587"/>
      <c r="CW36" s="587"/>
      <c r="CX36" s="587"/>
      <c r="CY36" s="588"/>
      <c r="CZ36" s="589">
        <v>5.8</v>
      </c>
      <c r="DA36" s="607"/>
      <c r="DB36" s="607"/>
      <c r="DC36" s="608"/>
      <c r="DD36" s="592">
        <v>11412208</v>
      </c>
      <c r="DE36" s="587"/>
      <c r="DF36" s="587"/>
      <c r="DG36" s="587"/>
      <c r="DH36" s="587"/>
      <c r="DI36" s="587"/>
      <c r="DJ36" s="587"/>
      <c r="DK36" s="588"/>
      <c r="DL36" s="592">
        <v>9731347</v>
      </c>
      <c r="DM36" s="587"/>
      <c r="DN36" s="587"/>
      <c r="DO36" s="587"/>
      <c r="DP36" s="587"/>
      <c r="DQ36" s="587"/>
      <c r="DR36" s="587"/>
      <c r="DS36" s="587"/>
      <c r="DT36" s="587"/>
      <c r="DU36" s="587"/>
      <c r="DV36" s="588"/>
      <c r="DW36" s="609">
        <v>6.3</v>
      </c>
      <c r="DX36" s="610"/>
      <c r="DY36" s="610"/>
      <c r="DZ36" s="610"/>
      <c r="EA36" s="610"/>
      <c r="EB36" s="610"/>
      <c r="EC36" s="611"/>
    </row>
    <row r="37" spans="2:133" ht="11.25" customHeight="1">
      <c r="AQ37" s="612" t="s">
        <v>314</v>
      </c>
      <c r="AR37" s="613"/>
      <c r="AS37" s="613"/>
      <c r="AT37" s="613"/>
      <c r="AU37" s="613"/>
      <c r="AV37" s="613"/>
      <c r="AW37" s="613"/>
      <c r="AX37" s="613"/>
      <c r="AY37" s="614"/>
      <c r="AZ37" s="586">
        <v>90476</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118291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2941918</v>
      </c>
      <c r="CS37" s="605"/>
      <c r="CT37" s="605"/>
      <c r="CU37" s="605"/>
      <c r="CV37" s="605"/>
      <c r="CW37" s="605"/>
      <c r="CX37" s="605"/>
      <c r="CY37" s="606"/>
      <c r="CZ37" s="589">
        <v>1.3</v>
      </c>
      <c r="DA37" s="607"/>
      <c r="DB37" s="607"/>
      <c r="DC37" s="608"/>
      <c r="DD37" s="592">
        <v>2941918</v>
      </c>
      <c r="DE37" s="605"/>
      <c r="DF37" s="605"/>
      <c r="DG37" s="605"/>
      <c r="DH37" s="605"/>
      <c r="DI37" s="605"/>
      <c r="DJ37" s="605"/>
      <c r="DK37" s="606"/>
      <c r="DL37" s="592">
        <v>2117021</v>
      </c>
      <c r="DM37" s="605"/>
      <c r="DN37" s="605"/>
      <c r="DO37" s="605"/>
      <c r="DP37" s="605"/>
      <c r="DQ37" s="605"/>
      <c r="DR37" s="605"/>
      <c r="DS37" s="605"/>
      <c r="DT37" s="605"/>
      <c r="DU37" s="605"/>
      <c r="DV37" s="606"/>
      <c r="DW37" s="609">
        <v>1.4</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186525</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21531280</v>
      </c>
      <c r="CS38" s="587"/>
      <c r="CT38" s="587"/>
      <c r="CU38" s="587"/>
      <c r="CV38" s="587"/>
      <c r="CW38" s="587"/>
      <c r="CX38" s="587"/>
      <c r="CY38" s="588"/>
      <c r="CZ38" s="589">
        <v>9.5</v>
      </c>
      <c r="DA38" s="607"/>
      <c r="DB38" s="607"/>
      <c r="DC38" s="608"/>
      <c r="DD38" s="592">
        <v>19436909</v>
      </c>
      <c r="DE38" s="587"/>
      <c r="DF38" s="587"/>
      <c r="DG38" s="587"/>
      <c r="DH38" s="587"/>
      <c r="DI38" s="587"/>
      <c r="DJ38" s="587"/>
      <c r="DK38" s="588"/>
      <c r="DL38" s="592">
        <v>14451986</v>
      </c>
      <c r="DM38" s="587"/>
      <c r="DN38" s="587"/>
      <c r="DO38" s="587"/>
      <c r="DP38" s="587"/>
      <c r="DQ38" s="587"/>
      <c r="DR38" s="587"/>
      <c r="DS38" s="587"/>
      <c r="DT38" s="587"/>
      <c r="DU38" s="587"/>
      <c r="DV38" s="588"/>
      <c r="DW38" s="609">
        <v>9.4</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102</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2523233</v>
      </c>
      <c r="CS39" s="605"/>
      <c r="CT39" s="605"/>
      <c r="CU39" s="605"/>
      <c r="CV39" s="605"/>
      <c r="CW39" s="605"/>
      <c r="CX39" s="605"/>
      <c r="CY39" s="606"/>
      <c r="CZ39" s="589">
        <v>1.1000000000000001</v>
      </c>
      <c r="DA39" s="607"/>
      <c r="DB39" s="607"/>
      <c r="DC39" s="608"/>
      <c r="DD39" s="592">
        <v>2470072</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7994558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81</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1530178</v>
      </c>
      <c r="CS40" s="587"/>
      <c r="CT40" s="587"/>
      <c r="CU40" s="587"/>
      <c r="CV40" s="587"/>
      <c r="CW40" s="587"/>
      <c r="CX40" s="587"/>
      <c r="CY40" s="588"/>
      <c r="CZ40" s="589">
        <v>0.7</v>
      </c>
      <c r="DA40" s="607"/>
      <c r="DB40" s="607"/>
      <c r="DC40" s="608"/>
      <c r="DD40" s="592">
        <v>414071</v>
      </c>
      <c r="DE40" s="587"/>
      <c r="DF40" s="587"/>
      <c r="DG40" s="587"/>
      <c r="DH40" s="587"/>
      <c r="DI40" s="587"/>
      <c r="DJ40" s="587"/>
      <c r="DK40" s="588"/>
      <c r="DL40" s="592">
        <v>6031</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13226204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235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23957384</v>
      </c>
      <c r="CS42" s="587"/>
      <c r="CT42" s="587"/>
      <c r="CU42" s="587"/>
      <c r="CV42" s="587"/>
      <c r="CW42" s="587"/>
      <c r="CX42" s="587"/>
      <c r="CY42" s="588"/>
      <c r="CZ42" s="589">
        <v>10.6</v>
      </c>
      <c r="DA42" s="590"/>
      <c r="DB42" s="590"/>
      <c r="DC42" s="591"/>
      <c r="DD42" s="592">
        <v>10621200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739827</v>
      </c>
      <c r="CS43" s="605"/>
      <c r="CT43" s="605"/>
      <c r="CU43" s="605"/>
      <c r="CV43" s="605"/>
      <c r="CW43" s="605"/>
      <c r="CX43" s="605"/>
      <c r="CY43" s="606"/>
      <c r="CZ43" s="589">
        <v>0.3</v>
      </c>
      <c r="DA43" s="607"/>
      <c r="DB43" s="607"/>
      <c r="DC43" s="608"/>
      <c r="DD43" s="592">
        <v>739827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23957384</v>
      </c>
      <c r="CS44" s="587"/>
      <c r="CT44" s="587"/>
      <c r="CU44" s="587"/>
      <c r="CV44" s="587"/>
      <c r="CW44" s="587"/>
      <c r="CX44" s="587"/>
      <c r="CY44" s="588"/>
      <c r="CZ44" s="589">
        <v>10.6</v>
      </c>
      <c r="DA44" s="590"/>
      <c r="DB44" s="590"/>
      <c r="DC44" s="591"/>
      <c r="DD44" s="592">
        <v>10621200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9248667</v>
      </c>
      <c r="CS45" s="605"/>
      <c r="CT45" s="605"/>
      <c r="CU45" s="605"/>
      <c r="CV45" s="605"/>
      <c r="CW45" s="605"/>
      <c r="CX45" s="605"/>
      <c r="CY45" s="606"/>
      <c r="CZ45" s="589">
        <v>4.0999999999999996</v>
      </c>
      <c r="DA45" s="607"/>
      <c r="DB45" s="607"/>
      <c r="DC45" s="608"/>
      <c r="DD45" s="592">
        <v>1481017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14399065</v>
      </c>
      <c r="CS46" s="587"/>
      <c r="CT46" s="587"/>
      <c r="CU46" s="587"/>
      <c r="CV46" s="587"/>
      <c r="CW46" s="587"/>
      <c r="CX46" s="587"/>
      <c r="CY46" s="588"/>
      <c r="CZ46" s="589">
        <v>6.4</v>
      </c>
      <c r="DA46" s="590"/>
      <c r="DB46" s="590"/>
      <c r="DC46" s="591"/>
      <c r="DD46" s="592">
        <v>9112592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225771180</v>
      </c>
      <c r="CS49" s="571"/>
      <c r="CT49" s="571"/>
      <c r="CU49" s="571"/>
      <c r="CV49" s="571"/>
      <c r="CW49" s="571"/>
      <c r="CX49" s="571"/>
      <c r="CY49" s="572"/>
      <c r="CZ49" s="573">
        <v>100</v>
      </c>
      <c r="DA49" s="574"/>
      <c r="DB49" s="574"/>
      <c r="DC49" s="575"/>
      <c r="DD49" s="576">
        <v>156675223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231808</v>
      </c>
      <c r="R7" s="1099"/>
      <c r="S7" s="1099"/>
      <c r="T7" s="1099"/>
      <c r="U7" s="1099"/>
      <c r="V7" s="1099">
        <v>227006</v>
      </c>
      <c r="W7" s="1099"/>
      <c r="X7" s="1099"/>
      <c r="Y7" s="1099"/>
      <c r="Z7" s="1099"/>
      <c r="AA7" s="1099">
        <v>4803</v>
      </c>
      <c r="AB7" s="1099"/>
      <c r="AC7" s="1099"/>
      <c r="AD7" s="1099"/>
      <c r="AE7" s="1100"/>
      <c r="AF7" s="1101">
        <v>4310</v>
      </c>
      <c r="AG7" s="1102"/>
      <c r="AH7" s="1102"/>
      <c r="AI7" s="1102"/>
      <c r="AJ7" s="1103"/>
      <c r="AK7" s="1085">
        <v>1064</v>
      </c>
      <c r="AL7" s="1086"/>
      <c r="AM7" s="1086"/>
      <c r="AN7" s="1086"/>
      <c r="AO7" s="1086"/>
      <c r="AP7" s="1086">
        <v>53043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537</v>
      </c>
      <c r="BS7" s="1089" t="s">
        <v>536</v>
      </c>
      <c r="BT7" s="1090"/>
      <c r="BU7" s="1090"/>
      <c r="BV7" s="1090"/>
      <c r="BW7" s="1090"/>
      <c r="BX7" s="1090"/>
      <c r="BY7" s="1090"/>
      <c r="BZ7" s="1090"/>
      <c r="CA7" s="1090"/>
      <c r="CB7" s="1090"/>
      <c r="CC7" s="1090"/>
      <c r="CD7" s="1090"/>
      <c r="CE7" s="1090"/>
      <c r="CF7" s="1090"/>
      <c r="CG7" s="1091"/>
      <c r="CH7" s="1082">
        <v>1</v>
      </c>
      <c r="CI7" s="1083"/>
      <c r="CJ7" s="1083"/>
      <c r="CK7" s="1083"/>
      <c r="CL7" s="1084"/>
      <c r="CM7" s="1082">
        <v>71</v>
      </c>
      <c r="CN7" s="1083"/>
      <c r="CO7" s="1083"/>
      <c r="CP7" s="1083"/>
      <c r="CQ7" s="1084"/>
      <c r="CR7" s="1082">
        <v>6</v>
      </c>
      <c r="CS7" s="1083"/>
      <c r="CT7" s="1083"/>
      <c r="CU7" s="1083"/>
      <c r="CV7" s="1084"/>
      <c r="CW7" s="1082" t="s">
        <v>544</v>
      </c>
      <c r="CX7" s="1083"/>
      <c r="CY7" s="1083"/>
      <c r="CZ7" s="1083"/>
      <c r="DA7" s="1084"/>
      <c r="DB7" s="1082">
        <v>4686</v>
      </c>
      <c r="DC7" s="1083"/>
      <c r="DD7" s="1083"/>
      <c r="DE7" s="1083"/>
      <c r="DF7" s="1084"/>
      <c r="DG7" s="1082">
        <v>10733</v>
      </c>
      <c r="DH7" s="1083"/>
      <c r="DI7" s="1083"/>
      <c r="DJ7" s="1083"/>
      <c r="DK7" s="1084"/>
      <c r="DL7" s="1082" t="s">
        <v>544</v>
      </c>
      <c r="DM7" s="1083"/>
      <c r="DN7" s="1083"/>
      <c r="DO7" s="1083"/>
      <c r="DP7" s="1084"/>
      <c r="DQ7" s="1082" t="s">
        <v>544</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538</v>
      </c>
      <c r="BT8" s="1009"/>
      <c r="BU8" s="1009"/>
      <c r="BV8" s="1009"/>
      <c r="BW8" s="1009"/>
      <c r="BX8" s="1009"/>
      <c r="BY8" s="1009"/>
      <c r="BZ8" s="1009"/>
      <c r="CA8" s="1009"/>
      <c r="CB8" s="1009"/>
      <c r="CC8" s="1009"/>
      <c r="CD8" s="1009"/>
      <c r="CE8" s="1009"/>
      <c r="CF8" s="1009"/>
      <c r="CG8" s="1010"/>
      <c r="CH8" s="983">
        <v>-16</v>
      </c>
      <c r="CI8" s="984"/>
      <c r="CJ8" s="984"/>
      <c r="CK8" s="984"/>
      <c r="CL8" s="985"/>
      <c r="CM8" s="983">
        <v>859</v>
      </c>
      <c r="CN8" s="984"/>
      <c r="CO8" s="984"/>
      <c r="CP8" s="984"/>
      <c r="CQ8" s="985"/>
      <c r="CR8" s="983">
        <v>210</v>
      </c>
      <c r="CS8" s="984"/>
      <c r="CT8" s="984"/>
      <c r="CU8" s="984"/>
      <c r="CV8" s="985"/>
      <c r="CW8" s="983">
        <v>130</v>
      </c>
      <c r="CX8" s="984"/>
      <c r="CY8" s="984"/>
      <c r="CZ8" s="984"/>
      <c r="DA8" s="985"/>
      <c r="DB8" s="983" t="s">
        <v>544</v>
      </c>
      <c r="DC8" s="984"/>
      <c r="DD8" s="984"/>
      <c r="DE8" s="984"/>
      <c r="DF8" s="985"/>
      <c r="DG8" s="983" t="s">
        <v>544</v>
      </c>
      <c r="DH8" s="984"/>
      <c r="DI8" s="984"/>
      <c r="DJ8" s="984"/>
      <c r="DK8" s="985"/>
      <c r="DL8" s="983" t="s">
        <v>546</v>
      </c>
      <c r="DM8" s="984"/>
      <c r="DN8" s="984"/>
      <c r="DO8" s="984"/>
      <c r="DP8" s="985"/>
      <c r="DQ8" s="983" t="s">
        <v>546</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539</v>
      </c>
      <c r="BT9" s="1009"/>
      <c r="BU9" s="1009"/>
      <c r="BV9" s="1009"/>
      <c r="BW9" s="1009"/>
      <c r="BX9" s="1009"/>
      <c r="BY9" s="1009"/>
      <c r="BZ9" s="1009"/>
      <c r="CA9" s="1009"/>
      <c r="CB9" s="1009"/>
      <c r="CC9" s="1009"/>
      <c r="CD9" s="1009"/>
      <c r="CE9" s="1009"/>
      <c r="CF9" s="1009"/>
      <c r="CG9" s="1010"/>
      <c r="CH9" s="983">
        <v>-2</v>
      </c>
      <c r="CI9" s="984"/>
      <c r="CJ9" s="984"/>
      <c r="CK9" s="984"/>
      <c r="CL9" s="985"/>
      <c r="CM9" s="983">
        <v>180</v>
      </c>
      <c r="CN9" s="984"/>
      <c r="CO9" s="984"/>
      <c r="CP9" s="984"/>
      <c r="CQ9" s="985"/>
      <c r="CR9" s="983">
        <v>110</v>
      </c>
      <c r="CS9" s="984"/>
      <c r="CT9" s="984"/>
      <c r="CU9" s="984"/>
      <c r="CV9" s="985"/>
      <c r="CW9" s="983">
        <v>124</v>
      </c>
      <c r="CX9" s="984"/>
      <c r="CY9" s="984"/>
      <c r="CZ9" s="984"/>
      <c r="DA9" s="985"/>
      <c r="DB9" s="983" t="s">
        <v>544</v>
      </c>
      <c r="DC9" s="984"/>
      <c r="DD9" s="984"/>
      <c r="DE9" s="984"/>
      <c r="DF9" s="985"/>
      <c r="DG9" s="983" t="s">
        <v>544</v>
      </c>
      <c r="DH9" s="984"/>
      <c r="DI9" s="984"/>
      <c r="DJ9" s="984"/>
      <c r="DK9" s="985"/>
      <c r="DL9" s="983" t="s">
        <v>546</v>
      </c>
      <c r="DM9" s="984"/>
      <c r="DN9" s="984"/>
      <c r="DO9" s="984"/>
      <c r="DP9" s="985"/>
      <c r="DQ9" s="983" t="s">
        <v>546</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540</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11</v>
      </c>
      <c r="CN10" s="984"/>
      <c r="CO10" s="984"/>
      <c r="CP10" s="984"/>
      <c r="CQ10" s="985"/>
      <c r="CR10" s="983">
        <v>5</v>
      </c>
      <c r="CS10" s="984"/>
      <c r="CT10" s="984"/>
      <c r="CU10" s="984"/>
      <c r="CV10" s="985"/>
      <c r="CW10" s="983" t="s">
        <v>544</v>
      </c>
      <c r="CX10" s="984"/>
      <c r="CY10" s="984"/>
      <c r="CZ10" s="984"/>
      <c r="DA10" s="985"/>
      <c r="DB10" s="983" t="s">
        <v>546</v>
      </c>
      <c r="DC10" s="984"/>
      <c r="DD10" s="984"/>
      <c r="DE10" s="984"/>
      <c r="DF10" s="985"/>
      <c r="DG10" s="983" t="s">
        <v>546</v>
      </c>
      <c r="DH10" s="984"/>
      <c r="DI10" s="984"/>
      <c r="DJ10" s="984"/>
      <c r="DK10" s="985"/>
      <c r="DL10" s="983" t="s">
        <v>546</v>
      </c>
      <c r="DM10" s="984"/>
      <c r="DN10" s="984"/>
      <c r="DO10" s="984"/>
      <c r="DP10" s="985"/>
      <c r="DQ10" s="983" t="s">
        <v>546</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541</v>
      </c>
      <c r="BT11" s="1009"/>
      <c r="BU11" s="1009"/>
      <c r="BV11" s="1009"/>
      <c r="BW11" s="1009"/>
      <c r="BX11" s="1009"/>
      <c r="BY11" s="1009"/>
      <c r="BZ11" s="1009"/>
      <c r="CA11" s="1009"/>
      <c r="CB11" s="1009"/>
      <c r="CC11" s="1009"/>
      <c r="CD11" s="1009"/>
      <c r="CE11" s="1009"/>
      <c r="CF11" s="1009"/>
      <c r="CG11" s="1010"/>
      <c r="CH11" s="983">
        <v>2</v>
      </c>
      <c r="CI11" s="984"/>
      <c r="CJ11" s="984"/>
      <c r="CK11" s="984"/>
      <c r="CL11" s="985"/>
      <c r="CM11" s="983">
        <v>22</v>
      </c>
      <c r="CN11" s="984"/>
      <c r="CO11" s="984"/>
      <c r="CP11" s="984"/>
      <c r="CQ11" s="985"/>
      <c r="CR11" s="983">
        <v>3</v>
      </c>
      <c r="CS11" s="984"/>
      <c r="CT11" s="984"/>
      <c r="CU11" s="984"/>
      <c r="CV11" s="985"/>
      <c r="CW11" s="983">
        <v>35</v>
      </c>
      <c r="CX11" s="984"/>
      <c r="CY11" s="984"/>
      <c r="CZ11" s="984"/>
      <c r="DA11" s="985"/>
      <c r="DB11" s="983" t="s">
        <v>544</v>
      </c>
      <c r="DC11" s="984"/>
      <c r="DD11" s="984"/>
      <c r="DE11" s="984"/>
      <c r="DF11" s="985"/>
      <c r="DG11" s="983" t="s">
        <v>546</v>
      </c>
      <c r="DH11" s="984"/>
      <c r="DI11" s="984"/>
      <c r="DJ11" s="984"/>
      <c r="DK11" s="985"/>
      <c r="DL11" s="983" t="s">
        <v>546</v>
      </c>
      <c r="DM11" s="984"/>
      <c r="DN11" s="984"/>
      <c r="DO11" s="984"/>
      <c r="DP11" s="985"/>
      <c r="DQ11" s="983" t="s">
        <v>546</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542</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115</v>
      </c>
      <c r="CN12" s="984"/>
      <c r="CO12" s="984"/>
      <c r="CP12" s="984"/>
      <c r="CQ12" s="985"/>
      <c r="CR12" s="983">
        <v>91</v>
      </c>
      <c r="CS12" s="984"/>
      <c r="CT12" s="984"/>
      <c r="CU12" s="984"/>
      <c r="CV12" s="985"/>
      <c r="CW12" s="983">
        <v>109</v>
      </c>
      <c r="CX12" s="984"/>
      <c r="CY12" s="984"/>
      <c r="CZ12" s="984"/>
      <c r="DA12" s="985"/>
      <c r="DB12" s="983" t="s">
        <v>544</v>
      </c>
      <c r="DC12" s="984"/>
      <c r="DD12" s="984"/>
      <c r="DE12" s="984"/>
      <c r="DF12" s="985"/>
      <c r="DG12" s="983" t="s">
        <v>546</v>
      </c>
      <c r="DH12" s="984"/>
      <c r="DI12" s="984"/>
      <c r="DJ12" s="984"/>
      <c r="DK12" s="985"/>
      <c r="DL12" s="983" t="s">
        <v>546</v>
      </c>
      <c r="DM12" s="984"/>
      <c r="DN12" s="984"/>
      <c r="DO12" s="984"/>
      <c r="DP12" s="985"/>
      <c r="DQ12" s="983" t="s">
        <v>546</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543</v>
      </c>
      <c r="BT13" s="1009"/>
      <c r="BU13" s="1009"/>
      <c r="BV13" s="1009"/>
      <c r="BW13" s="1009"/>
      <c r="BX13" s="1009"/>
      <c r="BY13" s="1009"/>
      <c r="BZ13" s="1009"/>
      <c r="CA13" s="1009"/>
      <c r="CB13" s="1009"/>
      <c r="CC13" s="1009"/>
      <c r="CD13" s="1009"/>
      <c r="CE13" s="1009"/>
      <c r="CF13" s="1009"/>
      <c r="CG13" s="1010"/>
      <c r="CH13" s="983">
        <v>-3</v>
      </c>
      <c r="CI13" s="984"/>
      <c r="CJ13" s="984"/>
      <c r="CK13" s="984"/>
      <c r="CL13" s="985"/>
      <c r="CM13" s="983">
        <v>43</v>
      </c>
      <c r="CN13" s="984"/>
      <c r="CO13" s="984"/>
      <c r="CP13" s="984"/>
      <c r="CQ13" s="985"/>
      <c r="CR13" s="983">
        <v>3</v>
      </c>
      <c r="CS13" s="984"/>
      <c r="CT13" s="984"/>
      <c r="CU13" s="984"/>
      <c r="CV13" s="985"/>
      <c r="CW13" s="983">
        <v>83</v>
      </c>
      <c r="CX13" s="984"/>
      <c r="CY13" s="984"/>
      <c r="CZ13" s="984"/>
      <c r="DA13" s="985"/>
      <c r="DB13" s="983" t="s">
        <v>544</v>
      </c>
      <c r="DC13" s="984"/>
      <c r="DD13" s="984"/>
      <c r="DE13" s="984"/>
      <c r="DF13" s="985"/>
      <c r="DG13" s="983" t="s">
        <v>546</v>
      </c>
      <c r="DH13" s="984"/>
      <c r="DI13" s="984"/>
      <c r="DJ13" s="984"/>
      <c r="DK13" s="985"/>
      <c r="DL13" s="983" t="s">
        <v>546</v>
      </c>
      <c r="DM13" s="984"/>
      <c r="DN13" s="984"/>
      <c r="DO13" s="984"/>
      <c r="DP13" s="985"/>
      <c r="DQ13" s="983" t="s">
        <v>546</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231808</v>
      </c>
      <c r="R23" s="1063"/>
      <c r="S23" s="1063"/>
      <c r="T23" s="1063"/>
      <c r="U23" s="1063"/>
      <c r="V23" s="1063">
        <v>227006</v>
      </c>
      <c r="W23" s="1063"/>
      <c r="X23" s="1063"/>
      <c r="Y23" s="1063"/>
      <c r="Z23" s="1063"/>
      <c r="AA23" s="1063">
        <v>4803</v>
      </c>
      <c r="AB23" s="1063"/>
      <c r="AC23" s="1063"/>
      <c r="AD23" s="1063"/>
      <c r="AE23" s="1064"/>
      <c r="AF23" s="1065">
        <v>4310</v>
      </c>
      <c r="AG23" s="1063"/>
      <c r="AH23" s="1063"/>
      <c r="AI23" s="1063"/>
      <c r="AJ23" s="1066"/>
      <c r="AK23" s="1067"/>
      <c r="AL23" s="1068"/>
      <c r="AM23" s="1068"/>
      <c r="AN23" s="1068"/>
      <c r="AO23" s="1068"/>
      <c r="AP23" s="1063">
        <v>53043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69380</v>
      </c>
      <c r="R28" s="1048"/>
      <c r="S28" s="1048"/>
      <c r="T28" s="1048"/>
      <c r="U28" s="1048"/>
      <c r="V28" s="1048">
        <v>68780</v>
      </c>
      <c r="W28" s="1048"/>
      <c r="X28" s="1048"/>
      <c r="Y28" s="1048"/>
      <c r="Z28" s="1048"/>
      <c r="AA28" s="1048">
        <v>600</v>
      </c>
      <c r="AB28" s="1048"/>
      <c r="AC28" s="1048"/>
      <c r="AD28" s="1048"/>
      <c r="AE28" s="1049"/>
      <c r="AF28" s="1050">
        <v>600</v>
      </c>
      <c r="AG28" s="1048"/>
      <c r="AH28" s="1048"/>
      <c r="AI28" s="1048"/>
      <c r="AJ28" s="1051"/>
      <c r="AK28" s="1052">
        <v>7971</v>
      </c>
      <c r="AL28" s="1040"/>
      <c r="AM28" s="1040"/>
      <c r="AN28" s="1040"/>
      <c r="AO28" s="1040"/>
      <c r="AP28" s="1040" t="s">
        <v>544</v>
      </c>
      <c r="AQ28" s="1040"/>
      <c r="AR28" s="1040"/>
      <c r="AS28" s="1040"/>
      <c r="AT28" s="1040"/>
      <c r="AU28" s="1040" t="s">
        <v>544</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43361</v>
      </c>
      <c r="R29" s="1038"/>
      <c r="S29" s="1038"/>
      <c r="T29" s="1038"/>
      <c r="U29" s="1038"/>
      <c r="V29" s="1038">
        <v>43186</v>
      </c>
      <c r="W29" s="1038"/>
      <c r="X29" s="1038"/>
      <c r="Y29" s="1038"/>
      <c r="Z29" s="1038"/>
      <c r="AA29" s="1038">
        <v>175</v>
      </c>
      <c r="AB29" s="1038"/>
      <c r="AC29" s="1038"/>
      <c r="AD29" s="1038"/>
      <c r="AE29" s="1039"/>
      <c r="AF29" s="1013">
        <v>175</v>
      </c>
      <c r="AG29" s="1014"/>
      <c r="AH29" s="1014"/>
      <c r="AI29" s="1014"/>
      <c r="AJ29" s="1015"/>
      <c r="AK29" s="974">
        <v>5726</v>
      </c>
      <c r="AL29" s="965"/>
      <c r="AM29" s="965"/>
      <c r="AN29" s="965"/>
      <c r="AO29" s="965"/>
      <c r="AP29" s="965" t="s">
        <v>544</v>
      </c>
      <c r="AQ29" s="965"/>
      <c r="AR29" s="965"/>
      <c r="AS29" s="965"/>
      <c r="AT29" s="965"/>
      <c r="AU29" s="965" t="s">
        <v>545</v>
      </c>
      <c r="AV29" s="965"/>
      <c r="AW29" s="965"/>
      <c r="AX29" s="965"/>
      <c r="AY29" s="965"/>
      <c r="AZ29" s="1036" t="s">
        <v>534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13539</v>
      </c>
      <c r="R30" s="1038"/>
      <c r="S30" s="1038"/>
      <c r="T30" s="1038"/>
      <c r="U30" s="1038"/>
      <c r="V30" s="1038">
        <v>13502</v>
      </c>
      <c r="W30" s="1038"/>
      <c r="X30" s="1038"/>
      <c r="Y30" s="1038"/>
      <c r="Z30" s="1038"/>
      <c r="AA30" s="1038">
        <v>37</v>
      </c>
      <c r="AB30" s="1038"/>
      <c r="AC30" s="1038"/>
      <c r="AD30" s="1038"/>
      <c r="AE30" s="1039"/>
      <c r="AF30" s="1013">
        <v>37</v>
      </c>
      <c r="AG30" s="1014"/>
      <c r="AH30" s="1014"/>
      <c r="AI30" s="1014"/>
      <c r="AJ30" s="1015"/>
      <c r="AK30" s="974">
        <v>6438</v>
      </c>
      <c r="AL30" s="965"/>
      <c r="AM30" s="965"/>
      <c r="AN30" s="965"/>
      <c r="AO30" s="965"/>
      <c r="AP30" s="965" t="s">
        <v>544</v>
      </c>
      <c r="AQ30" s="965"/>
      <c r="AR30" s="965"/>
      <c r="AS30" s="965"/>
      <c r="AT30" s="965"/>
      <c r="AU30" s="965" t="s">
        <v>544</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135</v>
      </c>
      <c r="R31" s="1038"/>
      <c r="S31" s="1038"/>
      <c r="T31" s="1038"/>
      <c r="U31" s="1038"/>
      <c r="V31" s="1038">
        <v>135</v>
      </c>
      <c r="W31" s="1038"/>
      <c r="X31" s="1038"/>
      <c r="Y31" s="1038"/>
      <c r="Z31" s="1038"/>
      <c r="AA31" s="1038" t="s">
        <v>544</v>
      </c>
      <c r="AB31" s="1038"/>
      <c r="AC31" s="1038"/>
      <c r="AD31" s="1038"/>
      <c r="AE31" s="1039"/>
      <c r="AF31" s="1013" t="s">
        <v>112</v>
      </c>
      <c r="AG31" s="1014"/>
      <c r="AH31" s="1014"/>
      <c r="AI31" s="1014"/>
      <c r="AJ31" s="1015"/>
      <c r="AK31" s="974">
        <v>77</v>
      </c>
      <c r="AL31" s="965"/>
      <c r="AM31" s="965"/>
      <c r="AN31" s="965"/>
      <c r="AO31" s="965"/>
      <c r="AP31" s="965">
        <v>772</v>
      </c>
      <c r="AQ31" s="965"/>
      <c r="AR31" s="965"/>
      <c r="AS31" s="965"/>
      <c r="AT31" s="965"/>
      <c r="AU31" s="965">
        <v>769</v>
      </c>
      <c r="AV31" s="965"/>
      <c r="AW31" s="965"/>
      <c r="AX31" s="965"/>
      <c r="AY31" s="965"/>
      <c r="AZ31" s="1036" t="s">
        <v>534</v>
      </c>
      <c r="BA31" s="1036"/>
      <c r="BB31" s="1036"/>
      <c r="BC31" s="1036"/>
      <c r="BD31" s="1036"/>
      <c r="BE31" s="1026" t="s">
        <v>535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513</v>
      </c>
      <c r="R32" s="1038"/>
      <c r="S32" s="1038"/>
      <c r="T32" s="1038"/>
      <c r="U32" s="1038"/>
      <c r="V32" s="1038">
        <v>513</v>
      </c>
      <c r="W32" s="1038"/>
      <c r="X32" s="1038"/>
      <c r="Y32" s="1038"/>
      <c r="Z32" s="1038"/>
      <c r="AA32" s="1038" t="s">
        <v>544</v>
      </c>
      <c r="AB32" s="1038"/>
      <c r="AC32" s="1038"/>
      <c r="AD32" s="1038"/>
      <c r="AE32" s="1039"/>
      <c r="AF32" s="1013" t="s">
        <v>112</v>
      </c>
      <c r="AG32" s="1014"/>
      <c r="AH32" s="1014"/>
      <c r="AI32" s="1014"/>
      <c r="AJ32" s="1015"/>
      <c r="AK32" s="974">
        <v>220</v>
      </c>
      <c r="AL32" s="965"/>
      <c r="AM32" s="965"/>
      <c r="AN32" s="965"/>
      <c r="AO32" s="965"/>
      <c r="AP32" s="965">
        <v>1499</v>
      </c>
      <c r="AQ32" s="965"/>
      <c r="AR32" s="965"/>
      <c r="AS32" s="965"/>
      <c r="AT32" s="965"/>
      <c r="AU32" s="965">
        <v>703</v>
      </c>
      <c r="AV32" s="965"/>
      <c r="AW32" s="965"/>
      <c r="AX32" s="965"/>
      <c r="AY32" s="965"/>
      <c r="AZ32" s="1036" t="s">
        <v>534</v>
      </c>
      <c r="BA32" s="1036"/>
      <c r="BB32" s="1036"/>
      <c r="BC32" s="1036"/>
      <c r="BD32" s="1036"/>
      <c r="BE32" s="1026" t="s">
        <v>535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812</v>
      </c>
      <c r="AG63" s="953"/>
      <c r="AH63" s="953"/>
      <c r="AI63" s="953"/>
      <c r="AJ63" s="1024"/>
      <c r="AK63" s="1025"/>
      <c r="AL63" s="957"/>
      <c r="AM63" s="957"/>
      <c r="AN63" s="957"/>
      <c r="AO63" s="957"/>
      <c r="AP63" s="953">
        <v>2271</v>
      </c>
      <c r="AQ63" s="953"/>
      <c r="AR63" s="953"/>
      <c r="AS63" s="953"/>
      <c r="AT63" s="953"/>
      <c r="AU63" s="953">
        <v>1472</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388</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528</v>
      </c>
      <c r="C68" s="980"/>
      <c r="D68" s="980"/>
      <c r="E68" s="980"/>
      <c r="F68" s="980"/>
      <c r="G68" s="980"/>
      <c r="H68" s="980"/>
      <c r="I68" s="980"/>
      <c r="J68" s="980"/>
      <c r="K68" s="980"/>
      <c r="L68" s="980"/>
      <c r="M68" s="980"/>
      <c r="N68" s="980"/>
      <c r="O68" s="980"/>
      <c r="P68" s="981"/>
      <c r="Q68" s="982">
        <v>8932</v>
      </c>
      <c r="R68" s="976"/>
      <c r="S68" s="976"/>
      <c r="T68" s="976"/>
      <c r="U68" s="976"/>
      <c r="V68" s="976">
        <v>8154</v>
      </c>
      <c r="W68" s="976"/>
      <c r="X68" s="976"/>
      <c r="Y68" s="976"/>
      <c r="Z68" s="976"/>
      <c r="AA68" s="976">
        <v>778</v>
      </c>
      <c r="AB68" s="976"/>
      <c r="AC68" s="976"/>
      <c r="AD68" s="976"/>
      <c r="AE68" s="976"/>
      <c r="AF68" s="976">
        <v>778</v>
      </c>
      <c r="AG68" s="976"/>
      <c r="AH68" s="976"/>
      <c r="AI68" s="976"/>
      <c r="AJ68" s="976"/>
      <c r="AK68" s="976">
        <v>215</v>
      </c>
      <c r="AL68" s="976"/>
      <c r="AM68" s="976"/>
      <c r="AN68" s="976"/>
      <c r="AO68" s="976"/>
      <c r="AP68" s="976">
        <v>4112</v>
      </c>
      <c r="AQ68" s="976"/>
      <c r="AR68" s="976"/>
      <c r="AS68" s="976"/>
      <c r="AT68" s="976"/>
      <c r="AU68" s="976">
        <v>177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102798</v>
      </c>
      <c r="R69" s="965"/>
      <c r="S69" s="965"/>
      <c r="T69" s="965"/>
      <c r="U69" s="965"/>
      <c r="V69" s="965">
        <v>101293</v>
      </c>
      <c r="W69" s="965"/>
      <c r="X69" s="965"/>
      <c r="Y69" s="965"/>
      <c r="Z69" s="965"/>
      <c r="AA69" s="965">
        <v>1505</v>
      </c>
      <c r="AB69" s="965"/>
      <c r="AC69" s="965"/>
      <c r="AD69" s="965"/>
      <c r="AE69" s="965"/>
      <c r="AF69" s="965">
        <v>20588</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t="s">
        <v>533</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530</v>
      </c>
      <c r="C70" s="969"/>
      <c r="D70" s="969"/>
      <c r="E70" s="969"/>
      <c r="F70" s="969"/>
      <c r="G70" s="969"/>
      <c r="H70" s="969"/>
      <c r="I70" s="969"/>
      <c r="J70" s="969"/>
      <c r="K70" s="969"/>
      <c r="L70" s="969"/>
      <c r="M70" s="969"/>
      <c r="N70" s="969"/>
      <c r="O70" s="969"/>
      <c r="P70" s="970"/>
      <c r="Q70" s="971">
        <v>87208</v>
      </c>
      <c r="R70" s="965"/>
      <c r="S70" s="965"/>
      <c r="T70" s="965"/>
      <c r="U70" s="965"/>
      <c r="V70" s="965">
        <v>82708</v>
      </c>
      <c r="W70" s="965"/>
      <c r="X70" s="965"/>
      <c r="Y70" s="965"/>
      <c r="Z70" s="965"/>
      <c r="AA70" s="965">
        <v>4501</v>
      </c>
      <c r="AB70" s="965"/>
      <c r="AC70" s="965"/>
      <c r="AD70" s="965"/>
      <c r="AE70" s="965"/>
      <c r="AF70" s="965">
        <v>4501</v>
      </c>
      <c r="AG70" s="965"/>
      <c r="AH70" s="965"/>
      <c r="AI70" s="965"/>
      <c r="AJ70" s="965"/>
      <c r="AK70" s="965">
        <v>6230</v>
      </c>
      <c r="AL70" s="965"/>
      <c r="AM70" s="965"/>
      <c r="AN70" s="965"/>
      <c r="AO70" s="965"/>
      <c r="AP70" s="965">
        <v>36294</v>
      </c>
      <c r="AQ70" s="965"/>
      <c r="AR70" s="965"/>
      <c r="AS70" s="965"/>
      <c r="AT70" s="965"/>
      <c r="AU70" s="965">
        <v>1706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5719</v>
      </c>
      <c r="R71" s="965"/>
      <c r="S71" s="965"/>
      <c r="T71" s="965"/>
      <c r="U71" s="965"/>
      <c r="V71" s="965">
        <v>5659</v>
      </c>
      <c r="W71" s="965"/>
      <c r="X71" s="965"/>
      <c r="Y71" s="965"/>
      <c r="Z71" s="965"/>
      <c r="AA71" s="965">
        <v>59</v>
      </c>
      <c r="AB71" s="965"/>
      <c r="AC71" s="965"/>
      <c r="AD71" s="965"/>
      <c r="AE71" s="965"/>
      <c r="AF71" s="965">
        <v>59</v>
      </c>
      <c r="AG71" s="965"/>
      <c r="AH71" s="965"/>
      <c r="AI71" s="965"/>
      <c r="AJ71" s="965"/>
      <c r="AK71" s="965">
        <v>1598</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532</v>
      </c>
      <c r="C72" s="969"/>
      <c r="D72" s="969"/>
      <c r="E72" s="969"/>
      <c r="F72" s="969"/>
      <c r="G72" s="969"/>
      <c r="H72" s="969"/>
      <c r="I72" s="969"/>
      <c r="J72" s="969"/>
      <c r="K72" s="969"/>
      <c r="L72" s="969"/>
      <c r="M72" s="969"/>
      <c r="N72" s="969"/>
      <c r="O72" s="969"/>
      <c r="P72" s="970"/>
      <c r="Q72" s="971">
        <v>1161940</v>
      </c>
      <c r="R72" s="965"/>
      <c r="S72" s="965"/>
      <c r="T72" s="965"/>
      <c r="U72" s="965"/>
      <c r="V72" s="965">
        <v>1129127</v>
      </c>
      <c r="W72" s="965"/>
      <c r="X72" s="965"/>
      <c r="Y72" s="965"/>
      <c r="Z72" s="965"/>
      <c r="AA72" s="965">
        <v>32812</v>
      </c>
      <c r="AB72" s="965"/>
      <c r="AC72" s="965"/>
      <c r="AD72" s="965"/>
      <c r="AE72" s="965"/>
      <c r="AF72" s="965">
        <v>32812</v>
      </c>
      <c r="AG72" s="965"/>
      <c r="AH72" s="965"/>
      <c r="AI72" s="965"/>
      <c r="AJ72" s="965"/>
      <c r="AK72" s="965">
        <v>16486</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58738</v>
      </c>
      <c r="AG88" s="953"/>
      <c r="AH88" s="953"/>
      <c r="AI88" s="953"/>
      <c r="AJ88" s="953"/>
      <c r="AK88" s="957"/>
      <c r="AL88" s="957"/>
      <c r="AM88" s="957"/>
      <c r="AN88" s="957"/>
      <c r="AO88" s="957"/>
      <c r="AP88" s="953">
        <v>40406</v>
      </c>
      <c r="AQ88" s="953"/>
      <c r="AR88" s="953"/>
      <c r="AS88" s="953"/>
      <c r="AT88" s="953"/>
      <c r="AU88" s="953">
        <v>1883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428</v>
      </c>
      <c r="CS102" s="945"/>
      <c r="CT102" s="945"/>
      <c r="CU102" s="945"/>
      <c r="CV102" s="946"/>
      <c r="CW102" s="944">
        <v>481</v>
      </c>
      <c r="CX102" s="945"/>
      <c r="CY102" s="945"/>
      <c r="CZ102" s="945"/>
      <c r="DA102" s="946"/>
      <c r="DB102" s="944">
        <v>4686</v>
      </c>
      <c r="DC102" s="945"/>
      <c r="DD102" s="945"/>
      <c r="DE102" s="945"/>
      <c r="DF102" s="946"/>
      <c r="DG102" s="944">
        <v>10733</v>
      </c>
      <c r="DH102" s="945"/>
      <c r="DI102" s="945"/>
      <c r="DJ102" s="945"/>
      <c r="DK102" s="946"/>
      <c r="DL102" s="944" t="s">
        <v>544</v>
      </c>
      <c r="DM102" s="945"/>
      <c r="DN102" s="945"/>
      <c r="DO102" s="945"/>
      <c r="DP102" s="946"/>
      <c r="DQ102" s="944" t="s">
        <v>546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286</v>
      </c>
      <c r="AG109" s="886"/>
      <c r="AH109" s="886"/>
      <c r="AI109" s="886"/>
      <c r="AJ109" s="887"/>
      <c r="AK109" s="888" t="s">
        <v>285</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286</v>
      </c>
      <c r="BW109" s="886"/>
      <c r="BX109" s="886"/>
      <c r="BY109" s="886"/>
      <c r="BZ109" s="887"/>
      <c r="CA109" s="888" t="s">
        <v>285</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286</v>
      </c>
      <c r="DM109" s="886"/>
      <c r="DN109" s="886"/>
      <c r="DO109" s="886"/>
      <c r="DP109" s="887"/>
      <c r="DQ109" s="888" t="s">
        <v>285</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8818514</v>
      </c>
      <c r="AB110" s="871"/>
      <c r="AC110" s="871"/>
      <c r="AD110" s="871"/>
      <c r="AE110" s="872"/>
      <c r="AF110" s="873">
        <v>8588049</v>
      </c>
      <c r="AG110" s="871"/>
      <c r="AH110" s="871"/>
      <c r="AI110" s="871"/>
      <c r="AJ110" s="872"/>
      <c r="AK110" s="873">
        <v>7769246</v>
      </c>
      <c r="AL110" s="871"/>
      <c r="AM110" s="871"/>
      <c r="AN110" s="871"/>
      <c r="AO110" s="872"/>
      <c r="AP110" s="874">
        <v>5.7</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58231975</v>
      </c>
      <c r="BR110" s="798"/>
      <c r="BS110" s="798"/>
      <c r="BT110" s="798"/>
      <c r="BU110" s="798"/>
      <c r="BV110" s="798">
        <v>57416508</v>
      </c>
      <c r="BW110" s="798"/>
      <c r="BX110" s="798"/>
      <c r="BY110" s="798"/>
      <c r="BZ110" s="798"/>
      <c r="CA110" s="798">
        <v>53042900</v>
      </c>
      <c r="CB110" s="798"/>
      <c r="CC110" s="798"/>
      <c r="CD110" s="798"/>
      <c r="CE110" s="798"/>
      <c r="CF110" s="859">
        <v>38.6</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24985199</v>
      </c>
      <c r="BR111" s="769"/>
      <c r="BS111" s="769"/>
      <c r="BT111" s="769"/>
      <c r="BU111" s="769"/>
      <c r="BV111" s="769">
        <v>24015261</v>
      </c>
      <c r="BW111" s="769"/>
      <c r="BX111" s="769"/>
      <c r="BY111" s="769"/>
      <c r="BZ111" s="769"/>
      <c r="CA111" s="769">
        <v>22762765</v>
      </c>
      <c r="CB111" s="769"/>
      <c r="CC111" s="769"/>
      <c r="CD111" s="769"/>
      <c r="CE111" s="769"/>
      <c r="CF111" s="846">
        <v>16.600000000000001</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400900</v>
      </c>
      <c r="AB112" s="782"/>
      <c r="AC112" s="782"/>
      <c r="AD112" s="782"/>
      <c r="AE112" s="783"/>
      <c r="AF112" s="784">
        <v>463733</v>
      </c>
      <c r="AG112" s="782"/>
      <c r="AH112" s="782"/>
      <c r="AI112" s="782"/>
      <c r="AJ112" s="783"/>
      <c r="AK112" s="784">
        <v>507833</v>
      </c>
      <c r="AL112" s="782"/>
      <c r="AM112" s="782"/>
      <c r="AN112" s="782"/>
      <c r="AO112" s="783"/>
      <c r="AP112" s="752">
        <v>0.4</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1153772</v>
      </c>
      <c r="BR112" s="769"/>
      <c r="BS112" s="769"/>
      <c r="BT112" s="769"/>
      <c r="BU112" s="769"/>
      <c r="BV112" s="769">
        <v>1305611</v>
      </c>
      <c r="BW112" s="769"/>
      <c r="BX112" s="769"/>
      <c r="BY112" s="769"/>
      <c r="BZ112" s="769"/>
      <c r="CA112" s="769">
        <v>1472345</v>
      </c>
      <c r="CB112" s="769"/>
      <c r="CC112" s="769"/>
      <c r="CD112" s="769"/>
      <c r="CE112" s="769"/>
      <c r="CF112" s="846">
        <v>1.1000000000000001</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113033</v>
      </c>
      <c r="AB113" s="907"/>
      <c r="AC113" s="907"/>
      <c r="AD113" s="907"/>
      <c r="AE113" s="908"/>
      <c r="AF113" s="909">
        <v>123233</v>
      </c>
      <c r="AG113" s="907"/>
      <c r="AH113" s="907"/>
      <c r="AI113" s="907"/>
      <c r="AJ113" s="908"/>
      <c r="AK113" s="909">
        <v>123370</v>
      </c>
      <c r="AL113" s="907"/>
      <c r="AM113" s="907"/>
      <c r="AN113" s="907"/>
      <c r="AO113" s="908"/>
      <c r="AP113" s="910">
        <v>0.1</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2330843</v>
      </c>
      <c r="BR113" s="769"/>
      <c r="BS113" s="769"/>
      <c r="BT113" s="769"/>
      <c r="BU113" s="769"/>
      <c r="BV113" s="769">
        <v>1859081</v>
      </c>
      <c r="BW113" s="769"/>
      <c r="BX113" s="769"/>
      <c r="BY113" s="769"/>
      <c r="BZ113" s="769"/>
      <c r="CA113" s="769">
        <v>1882625</v>
      </c>
      <c r="CB113" s="769"/>
      <c r="CC113" s="769"/>
      <c r="CD113" s="769"/>
      <c r="CE113" s="769"/>
      <c r="CF113" s="846">
        <v>1.4</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529365</v>
      </c>
      <c r="AB114" s="782"/>
      <c r="AC114" s="782"/>
      <c r="AD114" s="782"/>
      <c r="AE114" s="783"/>
      <c r="AF114" s="784">
        <v>534497</v>
      </c>
      <c r="AG114" s="782"/>
      <c r="AH114" s="782"/>
      <c r="AI114" s="782"/>
      <c r="AJ114" s="783"/>
      <c r="AK114" s="784">
        <v>422655</v>
      </c>
      <c r="AL114" s="782"/>
      <c r="AM114" s="782"/>
      <c r="AN114" s="782"/>
      <c r="AO114" s="783"/>
      <c r="AP114" s="752">
        <v>0.3</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41246666</v>
      </c>
      <c r="BR114" s="769"/>
      <c r="BS114" s="769"/>
      <c r="BT114" s="769"/>
      <c r="BU114" s="769"/>
      <c r="BV114" s="769">
        <v>40982438</v>
      </c>
      <c r="BW114" s="769"/>
      <c r="BX114" s="769"/>
      <c r="BY114" s="769"/>
      <c r="BZ114" s="769"/>
      <c r="CA114" s="769">
        <v>38970125</v>
      </c>
      <c r="CB114" s="769"/>
      <c r="CC114" s="769"/>
      <c r="CD114" s="769"/>
      <c r="CE114" s="769"/>
      <c r="CF114" s="846">
        <v>28.4</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1315461</v>
      </c>
      <c r="AB115" s="907"/>
      <c r="AC115" s="907"/>
      <c r="AD115" s="907"/>
      <c r="AE115" s="908"/>
      <c r="AF115" s="909">
        <v>1124270</v>
      </c>
      <c r="AG115" s="907"/>
      <c r="AH115" s="907"/>
      <c r="AI115" s="907"/>
      <c r="AJ115" s="908"/>
      <c r="AK115" s="909">
        <v>1736280</v>
      </c>
      <c r="AL115" s="907"/>
      <c r="AM115" s="907"/>
      <c r="AN115" s="907"/>
      <c r="AO115" s="908"/>
      <c r="AP115" s="910">
        <v>1.3</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15025800</v>
      </c>
      <c r="DH115" s="782"/>
      <c r="DI115" s="782"/>
      <c r="DJ115" s="782"/>
      <c r="DK115" s="783"/>
      <c r="DL115" s="784">
        <v>14585598</v>
      </c>
      <c r="DM115" s="782"/>
      <c r="DN115" s="782"/>
      <c r="DO115" s="782"/>
      <c r="DP115" s="783"/>
      <c r="DQ115" s="784">
        <v>13954044</v>
      </c>
      <c r="DR115" s="782"/>
      <c r="DS115" s="782"/>
      <c r="DT115" s="782"/>
      <c r="DU115" s="783"/>
      <c r="DV115" s="752">
        <v>10.199999999999999</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1046880</v>
      </c>
      <c r="DH116" s="782"/>
      <c r="DI116" s="782"/>
      <c r="DJ116" s="782"/>
      <c r="DK116" s="783"/>
      <c r="DL116" s="784">
        <v>1288545</v>
      </c>
      <c r="DM116" s="782"/>
      <c r="DN116" s="782"/>
      <c r="DO116" s="782"/>
      <c r="DP116" s="783"/>
      <c r="DQ116" s="784">
        <v>1454510</v>
      </c>
      <c r="DR116" s="782"/>
      <c r="DS116" s="782"/>
      <c r="DT116" s="782"/>
      <c r="DU116" s="783"/>
      <c r="DV116" s="752">
        <v>1.1000000000000001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11177273</v>
      </c>
      <c r="AB117" s="893"/>
      <c r="AC117" s="893"/>
      <c r="AD117" s="893"/>
      <c r="AE117" s="894"/>
      <c r="AF117" s="896">
        <v>10833782</v>
      </c>
      <c r="AG117" s="893"/>
      <c r="AH117" s="893"/>
      <c r="AI117" s="893"/>
      <c r="AJ117" s="894"/>
      <c r="AK117" s="896">
        <v>10559384</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286</v>
      </c>
      <c r="AG118" s="886"/>
      <c r="AH118" s="886"/>
      <c r="AI118" s="886"/>
      <c r="AJ118" s="887"/>
      <c r="AK118" s="888" t="s">
        <v>285</v>
      </c>
      <c r="AL118" s="886"/>
      <c r="AM118" s="886"/>
      <c r="AN118" s="886"/>
      <c r="AO118" s="887"/>
      <c r="AP118" s="889" t="s">
        <v>399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427</v>
      </c>
      <c r="BP118" s="836"/>
      <c r="BQ118" s="855">
        <v>127948455</v>
      </c>
      <c r="BR118" s="856"/>
      <c r="BS118" s="856"/>
      <c r="BT118" s="856"/>
      <c r="BU118" s="856"/>
      <c r="BV118" s="856">
        <v>125578899</v>
      </c>
      <c r="BW118" s="856"/>
      <c r="BX118" s="856"/>
      <c r="BY118" s="856"/>
      <c r="BZ118" s="856"/>
      <c r="CA118" s="856">
        <v>118130760</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65417214</v>
      </c>
      <c r="BR119" s="798"/>
      <c r="BS119" s="798"/>
      <c r="BT119" s="798"/>
      <c r="BU119" s="798"/>
      <c r="BV119" s="798">
        <v>65531520</v>
      </c>
      <c r="BW119" s="798"/>
      <c r="BX119" s="798"/>
      <c r="BY119" s="798"/>
      <c r="BZ119" s="798"/>
      <c r="CA119" s="798">
        <v>69493905</v>
      </c>
      <c r="CB119" s="798"/>
      <c r="CC119" s="798"/>
      <c r="CD119" s="798"/>
      <c r="CE119" s="798"/>
      <c r="CF119" s="859">
        <v>50.6</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8912519</v>
      </c>
      <c r="DH119" s="715"/>
      <c r="DI119" s="715"/>
      <c r="DJ119" s="715"/>
      <c r="DK119" s="716"/>
      <c r="DL119" s="717">
        <v>8141118</v>
      </c>
      <c r="DM119" s="715"/>
      <c r="DN119" s="715"/>
      <c r="DO119" s="715"/>
      <c r="DP119" s="716"/>
      <c r="DQ119" s="717">
        <v>7354211</v>
      </c>
      <c r="DR119" s="715"/>
      <c r="DS119" s="715"/>
      <c r="DT119" s="715"/>
      <c r="DU119" s="716"/>
      <c r="DV119" s="805">
        <v>5.4</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3513629</v>
      </c>
      <c r="BR120" s="769"/>
      <c r="BS120" s="769"/>
      <c r="BT120" s="769"/>
      <c r="BU120" s="769"/>
      <c r="BV120" s="769">
        <v>4369591</v>
      </c>
      <c r="BW120" s="769"/>
      <c r="BX120" s="769"/>
      <c r="BY120" s="769"/>
      <c r="BZ120" s="769"/>
      <c r="CA120" s="769">
        <v>4726271</v>
      </c>
      <c r="CB120" s="769"/>
      <c r="CC120" s="769"/>
      <c r="CD120" s="769"/>
      <c r="CE120" s="769"/>
      <c r="CF120" s="846">
        <v>3.4</v>
      </c>
      <c r="CG120" s="847"/>
      <c r="CH120" s="847"/>
      <c r="CI120" s="847"/>
      <c r="CJ120" s="847"/>
      <c r="CK120" s="848" t="s">
        <v>433</v>
      </c>
      <c r="CL120" s="808"/>
      <c r="CM120" s="808"/>
      <c r="CN120" s="808"/>
      <c r="CO120" s="809"/>
      <c r="CP120" s="852"/>
      <c r="CQ120" s="853"/>
      <c r="CR120" s="853"/>
      <c r="CS120" s="853"/>
      <c r="CT120" s="853"/>
      <c r="CU120" s="853"/>
      <c r="CV120" s="853"/>
      <c r="CW120" s="853"/>
      <c r="CX120" s="853"/>
      <c r="CY120" s="853"/>
      <c r="CZ120" s="853"/>
      <c r="DA120" s="853"/>
      <c r="DB120" s="853"/>
      <c r="DC120" s="853"/>
      <c r="DD120" s="853"/>
      <c r="DE120" s="853"/>
      <c r="DF120" s="854"/>
      <c r="DG120" s="797"/>
      <c r="DH120" s="798"/>
      <c r="DI120" s="798"/>
      <c r="DJ120" s="798"/>
      <c r="DK120" s="798"/>
      <c r="DL120" s="798"/>
      <c r="DM120" s="798"/>
      <c r="DN120" s="798"/>
      <c r="DO120" s="798"/>
      <c r="DP120" s="798"/>
      <c r="DQ120" s="798"/>
      <c r="DR120" s="798"/>
      <c r="DS120" s="798"/>
      <c r="DT120" s="798"/>
      <c r="DU120" s="798"/>
      <c r="DV120" s="799"/>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178236301</v>
      </c>
      <c r="BR121" s="856"/>
      <c r="BS121" s="856"/>
      <c r="BT121" s="856"/>
      <c r="BU121" s="856"/>
      <c r="BV121" s="856">
        <v>173629389</v>
      </c>
      <c r="BW121" s="856"/>
      <c r="BX121" s="856"/>
      <c r="BY121" s="856"/>
      <c r="BZ121" s="856"/>
      <c r="CA121" s="856">
        <v>162026328</v>
      </c>
      <c r="CB121" s="856"/>
      <c r="CC121" s="856"/>
      <c r="CD121" s="856"/>
      <c r="CE121" s="856"/>
      <c r="CF121" s="857">
        <v>118</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12743</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436</v>
      </c>
      <c r="BP122" s="836"/>
      <c r="BQ122" s="837">
        <v>247167144</v>
      </c>
      <c r="BR122" s="838"/>
      <c r="BS122" s="838"/>
      <c r="BT122" s="838"/>
      <c r="BU122" s="838"/>
      <c r="BV122" s="838">
        <v>243530500</v>
      </c>
      <c r="BW122" s="838"/>
      <c r="BX122" s="838"/>
      <c r="BY122" s="838"/>
      <c r="BZ122" s="838"/>
      <c r="CA122" s="838">
        <v>236246504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132835</v>
      </c>
      <c r="AB123" s="782"/>
      <c r="AC123" s="782"/>
      <c r="AD123" s="782"/>
      <c r="AE123" s="783"/>
      <c r="AF123" s="784">
        <v>132835</v>
      </c>
      <c r="AG123" s="782"/>
      <c r="AH123" s="782"/>
      <c r="AI123" s="782"/>
      <c r="AJ123" s="783"/>
      <c r="AK123" s="784">
        <v>132835</v>
      </c>
      <c r="AL123" s="782"/>
      <c r="AM123" s="782"/>
      <c r="AN123" s="782"/>
      <c r="AO123" s="783"/>
      <c r="AP123" s="752">
        <v>0.1</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c r="CQ124" s="827"/>
      <c r="CR124" s="827"/>
      <c r="CS124" s="827"/>
      <c r="CT124" s="827"/>
      <c r="CU124" s="827"/>
      <c r="CV124" s="827"/>
      <c r="CW124" s="827"/>
      <c r="CX124" s="827"/>
      <c r="CY124" s="827"/>
      <c r="CZ124" s="827"/>
      <c r="DA124" s="827"/>
      <c r="DB124" s="827"/>
      <c r="DC124" s="827"/>
      <c r="DD124" s="827"/>
      <c r="DE124" s="827"/>
      <c r="DF124" s="828"/>
      <c r="DG124" s="714"/>
      <c r="DH124" s="715"/>
      <c r="DI124" s="715"/>
      <c r="DJ124" s="715"/>
      <c r="DK124" s="716"/>
      <c r="DL124" s="717"/>
      <c r="DM124" s="715"/>
      <c r="DN124" s="715"/>
      <c r="DO124" s="715"/>
      <c r="DP124" s="716"/>
      <c r="DQ124" s="717"/>
      <c r="DR124" s="715"/>
      <c r="DS124" s="715"/>
      <c r="DT124" s="715"/>
      <c r="DU124" s="716"/>
      <c r="DV124" s="805"/>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438</v>
      </c>
      <c r="CL125" s="808"/>
      <c r="CM125" s="808"/>
      <c r="CN125" s="808"/>
      <c r="CO125" s="809"/>
      <c r="CP125" s="814" t="s">
        <v>439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1157269</v>
      </c>
      <c r="AB126" s="782"/>
      <c r="AC126" s="782"/>
      <c r="AD126" s="782"/>
      <c r="AE126" s="783"/>
      <c r="AF126" s="784">
        <v>972384</v>
      </c>
      <c r="AG126" s="782"/>
      <c r="AH126" s="782"/>
      <c r="AI126" s="782"/>
      <c r="AJ126" s="783"/>
      <c r="AK126" s="784">
        <v>1585253</v>
      </c>
      <c r="AL126" s="782"/>
      <c r="AM126" s="782"/>
      <c r="AN126" s="782"/>
      <c r="AO126" s="783"/>
      <c r="AP126" s="752">
        <v>1.2</v>
      </c>
      <c r="AQ126" s="753"/>
      <c r="AR126" s="753"/>
      <c r="AS126" s="753"/>
      <c r="AT126" s="754"/>
      <c r="AU126" s="233"/>
      <c r="AV126" s="233"/>
      <c r="AW126" s="233"/>
      <c r="AX126" s="804" t="s">
        <v>440</v>
      </c>
      <c r="AY126" s="762"/>
      <c r="AZ126" s="762"/>
      <c r="BA126" s="762"/>
      <c r="BB126" s="762"/>
      <c r="BC126" s="762"/>
      <c r="BD126" s="762"/>
      <c r="BE126" s="763"/>
      <c r="BF126" s="761" t="s">
        <v>441</v>
      </c>
      <c r="BG126" s="762"/>
      <c r="BH126" s="762"/>
      <c r="BI126" s="762"/>
      <c r="BJ126" s="762"/>
      <c r="BK126" s="762"/>
      <c r="BL126" s="763"/>
      <c r="BM126" s="761" t="s">
        <v>442</v>
      </c>
      <c r="BN126" s="762"/>
      <c r="BO126" s="762"/>
      <c r="BP126" s="762"/>
      <c r="BQ126" s="762"/>
      <c r="BR126" s="762"/>
      <c r="BS126" s="763"/>
      <c r="BT126" s="761" t="s">
        <v>443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12614</v>
      </c>
      <c r="AB127" s="782"/>
      <c r="AC127" s="782"/>
      <c r="AD127" s="782"/>
      <c r="AE127" s="783"/>
      <c r="AF127" s="784">
        <v>19051</v>
      </c>
      <c r="AG127" s="782"/>
      <c r="AH127" s="782"/>
      <c r="AI127" s="782"/>
      <c r="AJ127" s="783"/>
      <c r="AK127" s="784">
        <v>18192</v>
      </c>
      <c r="AL127" s="782"/>
      <c r="AM127" s="782"/>
      <c r="AN127" s="782"/>
      <c r="AO127" s="783"/>
      <c r="AP127" s="752">
        <v>0</v>
      </c>
      <c r="AQ127" s="753"/>
      <c r="AR127" s="753"/>
      <c r="AS127" s="753"/>
      <c r="AT127" s="754"/>
      <c r="AU127" s="233"/>
      <c r="AV127" s="233"/>
      <c r="AW127" s="233"/>
      <c r="AX127" s="755" t="s">
        <v>446</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448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449</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450</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81">
        <v>153088512</v>
      </c>
      <c r="AB129" s="782"/>
      <c r="AC129" s="782"/>
      <c r="AD129" s="782"/>
      <c r="AE129" s="783"/>
      <c r="AF129" s="784">
        <v>149649947</v>
      </c>
      <c r="AG129" s="782"/>
      <c r="AH129" s="782"/>
      <c r="AI129" s="782"/>
      <c r="AJ129" s="783"/>
      <c r="AK129" s="784">
        <v>150033218</v>
      </c>
      <c r="AL129" s="782"/>
      <c r="AM129" s="782"/>
      <c r="AN129" s="782"/>
      <c r="AO129" s="783"/>
      <c r="AP129" s="785"/>
      <c r="AQ129" s="786"/>
      <c r="AR129" s="786"/>
      <c r="AS129" s="786"/>
      <c r="AT129" s="787"/>
      <c r="AU129" s="235"/>
      <c r="AV129" s="235"/>
      <c r="AW129" s="235"/>
      <c r="AX129" s="770" t="s">
        <v>452</v>
      </c>
      <c r="AY129" s="766"/>
      <c r="AZ129" s="766"/>
      <c r="BA129" s="766"/>
      <c r="BB129" s="766"/>
      <c r="BC129" s="766"/>
      <c r="BD129" s="766"/>
      <c r="BE129" s="767"/>
      <c r="BF129" s="771">
        <v>-1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81">
        <v>11867375</v>
      </c>
      <c r="AB130" s="782"/>
      <c r="AC130" s="782"/>
      <c r="AD130" s="782"/>
      <c r="AE130" s="783"/>
      <c r="AF130" s="784">
        <v>12449430</v>
      </c>
      <c r="AG130" s="782"/>
      <c r="AH130" s="782"/>
      <c r="AI130" s="782"/>
      <c r="AJ130" s="783"/>
      <c r="AK130" s="784">
        <v>12698605</v>
      </c>
      <c r="AL130" s="782"/>
      <c r="AM130" s="782"/>
      <c r="AN130" s="782"/>
      <c r="AO130" s="783"/>
      <c r="AP130" s="785"/>
      <c r="AQ130" s="786"/>
      <c r="AR130" s="786"/>
      <c r="AS130" s="786"/>
      <c r="AT130" s="787"/>
      <c r="AU130" s="235"/>
      <c r="AV130" s="235"/>
      <c r="AW130" s="235"/>
      <c r="AX130" s="749" t="s">
        <v>455</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456</v>
      </c>
      <c r="X131" s="712"/>
      <c r="Y131" s="712"/>
      <c r="Z131" s="713"/>
      <c r="AA131" s="714">
        <v>141221137</v>
      </c>
      <c r="AB131" s="715"/>
      <c r="AC131" s="715"/>
      <c r="AD131" s="715"/>
      <c r="AE131" s="716"/>
      <c r="AF131" s="717">
        <v>137200517</v>
      </c>
      <c r="AG131" s="715"/>
      <c r="AH131" s="715"/>
      <c r="AI131" s="715"/>
      <c r="AJ131" s="716"/>
      <c r="AK131" s="717">
        <v>137334613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458</v>
      </c>
      <c r="W132" s="735"/>
      <c r="X132" s="735"/>
      <c r="Y132" s="735"/>
      <c r="Z132" s="736"/>
      <c r="AA132" s="737">
        <v>-0.48866764200000001</v>
      </c>
      <c r="AB132" s="738"/>
      <c r="AC132" s="738"/>
      <c r="AD132" s="738"/>
      <c r="AE132" s="739"/>
      <c r="AF132" s="740">
        <v>-1.1775815679999999</v>
      </c>
      <c r="AG132" s="738"/>
      <c r="AH132" s="738"/>
      <c r="AI132" s="738"/>
      <c r="AJ132" s="739"/>
      <c r="AK132" s="740">
        <v>-1.55767068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459</v>
      </c>
      <c r="W133" s="744"/>
      <c r="X133" s="744"/>
      <c r="Y133" s="744"/>
      <c r="Z133" s="745"/>
      <c r="AA133" s="746">
        <v>0.3</v>
      </c>
      <c r="AB133" s="747"/>
      <c r="AC133" s="747"/>
      <c r="AD133" s="747"/>
      <c r="AE133" s="748"/>
      <c r="AF133" s="746">
        <v>-0.4</v>
      </c>
      <c r="AG133" s="747"/>
      <c r="AH133" s="747"/>
      <c r="AI133" s="747"/>
      <c r="AJ133" s="748"/>
      <c r="AK133" s="746">
        <v>-1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31" t="s">
        <v>467</v>
      </c>
      <c r="H9" s="1132"/>
      <c r="I9" s="1132"/>
      <c r="J9" s="1133"/>
      <c r="K9" s="263">
        <v>42127904</v>
      </c>
      <c r="L9" s="264">
        <v>59234</v>
      </c>
      <c r="M9" s="265">
        <v>65999</v>
      </c>
      <c r="N9" s="266">
        <v>-10.3</v>
      </c>
    </row>
    <row r="10" spans="1:16">
      <c r="A10" s="248"/>
      <c r="B10" s="244"/>
      <c r="C10" s="244"/>
      <c r="D10" s="244"/>
      <c r="E10" s="244"/>
      <c r="F10" s="244"/>
      <c r="G10" s="1131" t="s">
        <v>468</v>
      </c>
      <c r="H10" s="1132"/>
      <c r="I10" s="1132"/>
      <c r="J10" s="1133"/>
      <c r="K10" s="267">
        <v>742981</v>
      </c>
      <c r="L10" s="268">
        <v>1045</v>
      </c>
      <c r="M10" s="269">
        <v>1088</v>
      </c>
      <c r="N10" s="270">
        <v>-4</v>
      </c>
    </row>
    <row r="11" spans="1:16" ht="13.5" customHeight="1">
      <c r="A11" s="248"/>
      <c r="B11" s="244"/>
      <c r="C11" s="244"/>
      <c r="D11" s="244"/>
      <c r="E11" s="244"/>
      <c r="F11" s="244"/>
      <c r="G11" s="1131" t="s">
        <v>469</v>
      </c>
      <c r="H11" s="1132"/>
      <c r="I11" s="1132"/>
      <c r="J11" s="1133"/>
      <c r="K11" s="267">
        <v>577805</v>
      </c>
      <c r="L11" s="268">
        <v>812</v>
      </c>
      <c r="M11" s="269">
        <v>990</v>
      </c>
      <c r="N11" s="270">
        <v>-18</v>
      </c>
    </row>
    <row r="12" spans="1:16" ht="13.5" customHeight="1">
      <c r="A12" s="248"/>
      <c r="B12" s="244"/>
      <c r="C12" s="244"/>
      <c r="D12" s="244"/>
      <c r="E12" s="244"/>
      <c r="F12" s="244"/>
      <c r="G12" s="1131" t="s">
        <v>470</v>
      </c>
      <c r="H12" s="1132"/>
      <c r="I12" s="1132"/>
      <c r="J12" s="1133"/>
      <c r="K12" s="267" t="s">
        <v>471</v>
      </c>
      <c r="L12" s="268" t="s">
        <v>471</v>
      </c>
      <c r="M12" s="269" t="s">
        <v>471</v>
      </c>
      <c r="N12" s="270" t="s">
        <v>471</v>
      </c>
    </row>
    <row r="13" spans="1:16" ht="13.5" customHeight="1">
      <c r="A13" s="248"/>
      <c r="B13" s="244"/>
      <c r="C13" s="244"/>
      <c r="D13" s="244"/>
      <c r="E13" s="244"/>
      <c r="F13" s="244"/>
      <c r="G13" s="1131" t="s">
        <v>472</v>
      </c>
      <c r="H13" s="1132"/>
      <c r="I13" s="1132"/>
      <c r="J13" s="1133"/>
      <c r="K13" s="267" t="s">
        <v>471</v>
      </c>
      <c r="L13" s="268" t="s">
        <v>471</v>
      </c>
      <c r="M13" s="269" t="s">
        <v>471</v>
      </c>
      <c r="N13" s="270" t="s">
        <v>471</v>
      </c>
    </row>
    <row r="14" spans="1:16" ht="13.5" customHeight="1">
      <c r="A14" s="248"/>
      <c r="B14" s="244"/>
      <c r="C14" s="244"/>
      <c r="D14" s="244"/>
      <c r="E14" s="244"/>
      <c r="F14" s="244"/>
      <c r="G14" s="1131" t="s">
        <v>473</v>
      </c>
      <c r="H14" s="1132"/>
      <c r="I14" s="1132"/>
      <c r="J14" s="1133"/>
      <c r="K14" s="267">
        <v>1916604</v>
      </c>
      <c r="L14" s="268">
        <v>2695</v>
      </c>
      <c r="M14" s="269">
        <v>2437</v>
      </c>
      <c r="N14" s="270">
        <v>10.6</v>
      </c>
    </row>
    <row r="15" spans="1:16" ht="13.5" customHeight="1">
      <c r="A15" s="248"/>
      <c r="B15" s="244"/>
      <c r="C15" s="244"/>
      <c r="D15" s="244"/>
      <c r="E15" s="244"/>
      <c r="F15" s="244"/>
      <c r="G15" s="1131" t="s">
        <v>474</v>
      </c>
      <c r="H15" s="1132"/>
      <c r="I15" s="1132"/>
      <c r="J15" s="1133"/>
      <c r="K15" s="267">
        <v>739827</v>
      </c>
      <c r="L15" s="268">
        <v>1040</v>
      </c>
      <c r="M15" s="269">
        <v>1342</v>
      </c>
      <c r="N15" s="270">
        <v>-22.5</v>
      </c>
    </row>
    <row r="16" spans="1:16">
      <c r="A16" s="248"/>
      <c r="B16" s="244"/>
      <c r="C16" s="244"/>
      <c r="D16" s="244"/>
      <c r="E16" s="244"/>
      <c r="F16" s="244"/>
      <c r="G16" s="1134" t="s">
        <v>475</v>
      </c>
      <c r="H16" s="1135"/>
      <c r="I16" s="1135"/>
      <c r="J16" s="1136"/>
      <c r="K16" s="268">
        <v>-3514857</v>
      </c>
      <c r="L16" s="268">
        <v>-4942</v>
      </c>
      <c r="M16" s="269">
        <v>-6224</v>
      </c>
      <c r="N16" s="270">
        <v>-20.6</v>
      </c>
    </row>
    <row r="17" spans="1:16">
      <c r="A17" s="248"/>
      <c r="B17" s="244"/>
      <c r="C17" s="244"/>
      <c r="D17" s="244"/>
      <c r="E17" s="244"/>
      <c r="F17" s="244"/>
      <c r="G17" s="1134" t="s">
        <v>170</v>
      </c>
      <c r="H17" s="1135"/>
      <c r="I17" s="1135"/>
      <c r="J17" s="1136"/>
      <c r="K17" s="268">
        <v>42590264</v>
      </c>
      <c r="L17" s="268">
        <v>59884</v>
      </c>
      <c r="M17" s="269">
        <v>65631</v>
      </c>
      <c r="N17" s="270">
        <v>-8.8000000000000007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28" t="s">
        <v>480</v>
      </c>
      <c r="H21" s="1129"/>
      <c r="I21" s="1129"/>
      <c r="J21" s="1130"/>
      <c r="K21" s="280">
        <v>6.04</v>
      </c>
      <c r="L21" s="281">
        <v>6.45</v>
      </c>
      <c r="M21" s="282">
        <v>-0.41</v>
      </c>
      <c r="N21" s="249"/>
      <c r="O21" s="283"/>
      <c r="P21" s="279"/>
    </row>
    <row r="22" spans="1:16" s="284" customFormat="1">
      <c r="A22" s="279"/>
      <c r="B22" s="249"/>
      <c r="C22" s="249"/>
      <c r="D22" s="249"/>
      <c r="E22" s="249"/>
      <c r="F22" s="249"/>
      <c r="G22" s="1128" t="s">
        <v>481</v>
      </c>
      <c r="H22" s="1129"/>
      <c r="I22" s="1129"/>
      <c r="J22" s="1130"/>
      <c r="K22" s="285">
        <v>100.9</v>
      </c>
      <c r="L22" s="286">
        <v>99.7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19" t="s">
        <v>485</v>
      </c>
      <c r="H32" s="1120"/>
      <c r="I32" s="1120"/>
      <c r="J32" s="1121"/>
      <c r="K32" s="294">
        <v>7769246</v>
      </c>
      <c r="L32" s="294">
        <v>10924</v>
      </c>
      <c r="M32" s="295">
        <v>10437</v>
      </c>
      <c r="N32" s="296">
        <v>4.7</v>
      </c>
    </row>
    <row r="33" spans="1:16" ht="13.5" customHeight="1">
      <c r="A33" s="248"/>
      <c r="B33" s="244"/>
      <c r="C33" s="244"/>
      <c r="D33" s="244"/>
      <c r="E33" s="244"/>
      <c r="F33" s="244"/>
      <c r="G33" s="1119" t="s">
        <v>486</v>
      </c>
      <c r="H33" s="1120"/>
      <c r="I33" s="1120"/>
      <c r="J33" s="1121"/>
      <c r="K33" s="294" t="s">
        <v>471</v>
      </c>
      <c r="L33" s="294" t="s">
        <v>471</v>
      </c>
      <c r="M33" s="295">
        <v>1</v>
      </c>
      <c r="N33" s="296" t="s">
        <v>471</v>
      </c>
    </row>
    <row r="34" spans="1:16" ht="27" customHeight="1">
      <c r="A34" s="248"/>
      <c r="B34" s="244"/>
      <c r="C34" s="244"/>
      <c r="D34" s="244"/>
      <c r="E34" s="244"/>
      <c r="F34" s="244"/>
      <c r="G34" s="1119" t="s">
        <v>487</v>
      </c>
      <c r="H34" s="1120"/>
      <c r="I34" s="1120"/>
      <c r="J34" s="1121"/>
      <c r="K34" s="294">
        <v>507833</v>
      </c>
      <c r="L34" s="294">
        <v>714</v>
      </c>
      <c r="M34" s="295">
        <v>384</v>
      </c>
      <c r="N34" s="296">
        <v>85.9</v>
      </c>
    </row>
    <row r="35" spans="1:16" ht="27" customHeight="1">
      <c r="A35" s="248"/>
      <c r="B35" s="244"/>
      <c r="C35" s="244"/>
      <c r="D35" s="244"/>
      <c r="E35" s="244"/>
      <c r="F35" s="244"/>
      <c r="G35" s="1119" t="s">
        <v>488</v>
      </c>
      <c r="H35" s="1120"/>
      <c r="I35" s="1120"/>
      <c r="J35" s="1121"/>
      <c r="K35" s="294">
        <v>123370</v>
      </c>
      <c r="L35" s="294">
        <v>173</v>
      </c>
      <c r="M35" s="295">
        <v>28</v>
      </c>
      <c r="N35" s="296">
        <v>517.9</v>
      </c>
    </row>
    <row r="36" spans="1:16" ht="27" customHeight="1">
      <c r="A36" s="248"/>
      <c r="B36" s="244"/>
      <c r="C36" s="244"/>
      <c r="D36" s="244"/>
      <c r="E36" s="244"/>
      <c r="F36" s="244"/>
      <c r="G36" s="1119" t="s">
        <v>489</v>
      </c>
      <c r="H36" s="1120"/>
      <c r="I36" s="1120"/>
      <c r="J36" s="1121"/>
      <c r="K36" s="294">
        <v>422655</v>
      </c>
      <c r="L36" s="294">
        <v>594</v>
      </c>
      <c r="M36" s="295">
        <v>738</v>
      </c>
      <c r="N36" s="296">
        <v>-19.5</v>
      </c>
    </row>
    <row r="37" spans="1:16" ht="13.5" customHeight="1">
      <c r="A37" s="248"/>
      <c r="B37" s="244"/>
      <c r="C37" s="244"/>
      <c r="D37" s="244"/>
      <c r="E37" s="244"/>
      <c r="F37" s="244"/>
      <c r="G37" s="1119" t="s">
        <v>490</v>
      </c>
      <c r="H37" s="1120"/>
      <c r="I37" s="1120"/>
      <c r="J37" s="1121"/>
      <c r="K37" s="294">
        <v>1736280</v>
      </c>
      <c r="L37" s="294">
        <v>2441</v>
      </c>
      <c r="M37" s="295">
        <v>2211</v>
      </c>
      <c r="N37" s="296">
        <v>10.4</v>
      </c>
    </row>
    <row r="38" spans="1:16" ht="27" customHeight="1">
      <c r="A38" s="248"/>
      <c r="B38" s="244"/>
      <c r="C38" s="244"/>
      <c r="D38" s="244"/>
      <c r="E38" s="244"/>
      <c r="F38" s="244"/>
      <c r="G38" s="1122" t="s">
        <v>491</v>
      </c>
      <c r="H38" s="1123"/>
      <c r="I38" s="1123"/>
      <c r="J38" s="1124"/>
      <c r="K38" s="297" t="s">
        <v>471</v>
      </c>
      <c r="L38" s="297" t="s">
        <v>471</v>
      </c>
      <c r="M38" s="298">
        <v>0</v>
      </c>
      <c r="N38" s="299" t="s">
        <v>471</v>
      </c>
      <c r="O38" s="293"/>
    </row>
    <row r="39" spans="1:16">
      <c r="A39" s="248"/>
      <c r="B39" s="244"/>
      <c r="C39" s="244"/>
      <c r="D39" s="244"/>
      <c r="E39" s="244"/>
      <c r="F39" s="244"/>
      <c r="G39" s="1122" t="s">
        <v>492</v>
      </c>
      <c r="H39" s="1123"/>
      <c r="I39" s="1123"/>
      <c r="J39" s="1124"/>
      <c r="K39" s="300" t="s">
        <v>471</v>
      </c>
      <c r="L39" s="300" t="s">
        <v>471</v>
      </c>
      <c r="M39" s="301">
        <v>-20</v>
      </c>
      <c r="N39" s="302" t="s">
        <v>471</v>
      </c>
      <c r="O39" s="293"/>
    </row>
    <row r="40" spans="1:16" ht="27" customHeight="1">
      <c r="A40" s="248"/>
      <c r="B40" s="244"/>
      <c r="C40" s="244"/>
      <c r="D40" s="244"/>
      <c r="E40" s="244"/>
      <c r="F40" s="244"/>
      <c r="G40" s="1119" t="s">
        <v>493</v>
      </c>
      <c r="H40" s="1120"/>
      <c r="I40" s="1120"/>
      <c r="J40" s="1121"/>
      <c r="K40" s="300" t="s">
        <v>471</v>
      </c>
      <c r="L40" s="300" t="s">
        <v>471</v>
      </c>
      <c r="M40" s="301" t="s">
        <v>471</v>
      </c>
      <c r="N40" s="302" t="s">
        <v>471</v>
      </c>
      <c r="O40" s="293"/>
    </row>
    <row r="41" spans="1:16">
      <c r="A41" s="248"/>
      <c r="B41" s="244"/>
      <c r="C41" s="244"/>
      <c r="D41" s="244"/>
      <c r="E41" s="244"/>
      <c r="F41" s="244"/>
      <c r="G41" s="1125" t="s">
        <v>280</v>
      </c>
      <c r="H41" s="1126"/>
      <c r="I41" s="1126"/>
      <c r="J41" s="1127"/>
      <c r="K41" s="294">
        <v>10559384</v>
      </c>
      <c r="L41" s="300">
        <v>14847</v>
      </c>
      <c r="M41" s="301">
        <v>13779</v>
      </c>
      <c r="N41" s="302">
        <v>7.8</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2" t="s">
        <v>462</v>
      </c>
      <c r="J49" s="1114" t="s">
        <v>497</v>
      </c>
      <c r="K49" s="1115"/>
      <c r="L49" s="1115"/>
      <c r="M49" s="1115"/>
      <c r="N49" s="1116"/>
    </row>
    <row r="50" spans="1:14">
      <c r="A50" s="248"/>
      <c r="B50" s="244"/>
      <c r="C50" s="244"/>
      <c r="D50" s="244"/>
      <c r="E50" s="244"/>
      <c r="F50" s="244"/>
      <c r="G50" s="312"/>
      <c r="H50" s="313"/>
      <c r="I50" s="1113"/>
      <c r="J50" s="314" t="s">
        <v>498</v>
      </c>
      <c r="K50" s="315" t="s">
        <v>499</v>
      </c>
      <c r="L50" s="316" t="s">
        <v>500</v>
      </c>
      <c r="M50" s="317" t="s">
        <v>501</v>
      </c>
      <c r="N50" s="318" t="s">
        <v>502</v>
      </c>
    </row>
    <row r="51" spans="1:14">
      <c r="A51" s="248"/>
      <c r="B51" s="244"/>
      <c r="C51" s="244"/>
      <c r="D51" s="244"/>
      <c r="E51" s="244"/>
      <c r="F51" s="244"/>
      <c r="G51" s="310" t="s">
        <v>503</v>
      </c>
      <c r="H51" s="311"/>
      <c r="I51" s="319">
        <v>40972932</v>
      </c>
      <c r="J51" s="320">
        <v>59100</v>
      </c>
      <c r="K51" s="321">
        <v>62.9</v>
      </c>
      <c r="L51" s="322">
        <v>55625</v>
      </c>
      <c r="M51" s="323">
        <v>7.1</v>
      </c>
      <c r="N51" s="324">
        <v>55.8</v>
      </c>
    </row>
    <row r="52" spans="1:14">
      <c r="A52" s="248"/>
      <c r="B52" s="244"/>
      <c r="C52" s="244"/>
      <c r="D52" s="244"/>
      <c r="E52" s="244"/>
      <c r="F52" s="244"/>
      <c r="G52" s="325"/>
      <c r="H52" s="326" t="s">
        <v>504</v>
      </c>
      <c r="I52" s="327">
        <v>25583364</v>
      </c>
      <c r="J52" s="328">
        <v>36902</v>
      </c>
      <c r="K52" s="329">
        <v>71.099999999999994</v>
      </c>
      <c r="L52" s="330">
        <v>37732</v>
      </c>
      <c r="M52" s="331">
        <v>-0.9</v>
      </c>
      <c r="N52" s="332">
        <v>72</v>
      </c>
    </row>
    <row r="53" spans="1:14">
      <c r="A53" s="248"/>
      <c r="B53" s="244"/>
      <c r="C53" s="244"/>
      <c r="D53" s="244"/>
      <c r="E53" s="244"/>
      <c r="F53" s="244"/>
      <c r="G53" s="310" t="s">
        <v>505</v>
      </c>
      <c r="H53" s="311"/>
      <c r="I53" s="319">
        <v>28698785</v>
      </c>
      <c r="J53" s="320">
        <v>41313</v>
      </c>
      <c r="K53" s="321">
        <v>-30.1</v>
      </c>
      <c r="L53" s="322">
        <v>41485</v>
      </c>
      <c r="M53" s="323">
        <v>-25.4</v>
      </c>
      <c r="N53" s="324">
        <v>-4.7</v>
      </c>
    </row>
    <row r="54" spans="1:14">
      <c r="A54" s="248"/>
      <c r="B54" s="244"/>
      <c r="C54" s="244"/>
      <c r="D54" s="244"/>
      <c r="E54" s="244"/>
      <c r="F54" s="244"/>
      <c r="G54" s="325"/>
      <c r="H54" s="326" t="s">
        <v>504</v>
      </c>
      <c r="I54" s="327">
        <v>16386993</v>
      </c>
      <c r="J54" s="328">
        <v>23590</v>
      </c>
      <c r="K54" s="329">
        <v>-36.1</v>
      </c>
      <c r="L54" s="330">
        <v>28975</v>
      </c>
      <c r="M54" s="331">
        <v>-23.2</v>
      </c>
      <c r="N54" s="332">
        <v>-12.9</v>
      </c>
    </row>
    <row r="55" spans="1:14">
      <c r="A55" s="248"/>
      <c r="B55" s="244"/>
      <c r="C55" s="244"/>
      <c r="D55" s="244"/>
      <c r="E55" s="244"/>
      <c r="F55" s="244"/>
      <c r="G55" s="310" t="s">
        <v>506</v>
      </c>
      <c r="H55" s="311"/>
      <c r="I55" s="319">
        <v>23298961</v>
      </c>
      <c r="J55" s="320">
        <v>33503</v>
      </c>
      <c r="K55" s="321">
        <v>-18.899999999999999</v>
      </c>
      <c r="L55" s="322">
        <v>39651</v>
      </c>
      <c r="M55" s="323">
        <v>-4.4000000000000004</v>
      </c>
      <c r="N55" s="324">
        <v>-14.5</v>
      </c>
    </row>
    <row r="56" spans="1:14">
      <c r="A56" s="248"/>
      <c r="B56" s="244"/>
      <c r="C56" s="244"/>
      <c r="D56" s="244"/>
      <c r="E56" s="244"/>
      <c r="F56" s="244"/>
      <c r="G56" s="325"/>
      <c r="H56" s="326" t="s">
        <v>504</v>
      </c>
      <c r="I56" s="327">
        <v>11968994</v>
      </c>
      <c r="J56" s="328">
        <v>17211</v>
      </c>
      <c r="K56" s="329">
        <v>-27</v>
      </c>
      <c r="L56" s="330">
        <v>28525</v>
      </c>
      <c r="M56" s="331">
        <v>-1.6</v>
      </c>
      <c r="N56" s="332">
        <v>-25.4</v>
      </c>
    </row>
    <row r="57" spans="1:14">
      <c r="A57" s="248"/>
      <c r="B57" s="244"/>
      <c r="C57" s="244"/>
      <c r="D57" s="244"/>
      <c r="E57" s="244"/>
      <c r="F57" s="244"/>
      <c r="G57" s="310" t="s">
        <v>507</v>
      </c>
      <c r="H57" s="311"/>
      <c r="I57" s="319">
        <v>23978101</v>
      </c>
      <c r="J57" s="320">
        <v>33791</v>
      </c>
      <c r="K57" s="321">
        <v>0.9</v>
      </c>
      <c r="L57" s="322">
        <v>37665</v>
      </c>
      <c r="M57" s="323">
        <v>-5</v>
      </c>
      <c r="N57" s="324">
        <v>5.9</v>
      </c>
    </row>
    <row r="58" spans="1:14">
      <c r="A58" s="248"/>
      <c r="B58" s="244"/>
      <c r="C58" s="244"/>
      <c r="D58" s="244"/>
      <c r="E58" s="244"/>
      <c r="F58" s="244"/>
      <c r="G58" s="325"/>
      <c r="H58" s="326" t="s">
        <v>504</v>
      </c>
      <c r="I58" s="327">
        <v>14689196</v>
      </c>
      <c r="J58" s="328">
        <v>20700</v>
      </c>
      <c r="K58" s="329">
        <v>20.3</v>
      </c>
      <c r="L58" s="330">
        <v>25730</v>
      </c>
      <c r="M58" s="331">
        <v>-9.8000000000000007</v>
      </c>
      <c r="N58" s="332">
        <v>30.1</v>
      </c>
    </row>
    <row r="59" spans="1:14">
      <c r="A59" s="248"/>
      <c r="B59" s="244"/>
      <c r="C59" s="244"/>
      <c r="D59" s="244"/>
      <c r="E59" s="244"/>
      <c r="F59" s="244"/>
      <c r="G59" s="310" t="s">
        <v>508</v>
      </c>
      <c r="H59" s="311"/>
      <c r="I59" s="319">
        <v>23957384</v>
      </c>
      <c r="J59" s="320">
        <v>33685</v>
      </c>
      <c r="K59" s="321">
        <v>-0.3</v>
      </c>
      <c r="L59" s="322">
        <v>36861</v>
      </c>
      <c r="M59" s="323">
        <v>-2.1</v>
      </c>
      <c r="N59" s="324">
        <v>1.8</v>
      </c>
    </row>
    <row r="60" spans="1:14">
      <c r="A60" s="248"/>
      <c r="B60" s="244"/>
      <c r="C60" s="244"/>
      <c r="D60" s="244"/>
      <c r="E60" s="244"/>
      <c r="F60" s="244"/>
      <c r="G60" s="325"/>
      <c r="H60" s="326" t="s">
        <v>504</v>
      </c>
      <c r="I60" s="333">
        <v>14399065</v>
      </c>
      <c r="J60" s="328">
        <v>20246</v>
      </c>
      <c r="K60" s="329">
        <v>-2.2000000000000002</v>
      </c>
      <c r="L60" s="330">
        <v>23990</v>
      </c>
      <c r="M60" s="331">
        <v>-6.8</v>
      </c>
      <c r="N60" s="332">
        <v>4.5999999999999996</v>
      </c>
    </row>
    <row r="61" spans="1:14">
      <c r="A61" s="248"/>
      <c r="B61" s="244"/>
      <c r="C61" s="244"/>
      <c r="D61" s="244"/>
      <c r="E61" s="244"/>
      <c r="F61" s="244"/>
      <c r="G61" s="310" t="s">
        <v>509</v>
      </c>
      <c r="H61" s="334"/>
      <c r="I61" s="335">
        <v>28181233</v>
      </c>
      <c r="J61" s="336">
        <v>40278</v>
      </c>
      <c r="K61" s="337">
        <v>2.9</v>
      </c>
      <c r="L61" s="338">
        <v>42257</v>
      </c>
      <c r="M61" s="339">
        <v>-6</v>
      </c>
      <c r="N61" s="324">
        <v>8.9</v>
      </c>
    </row>
    <row r="62" spans="1:14">
      <c r="A62" s="248"/>
      <c r="B62" s="244"/>
      <c r="C62" s="244"/>
      <c r="D62" s="244"/>
      <c r="E62" s="244"/>
      <c r="F62" s="244"/>
      <c r="G62" s="325"/>
      <c r="H62" s="326" t="s">
        <v>504</v>
      </c>
      <c r="I62" s="327">
        <v>16605522</v>
      </c>
      <c r="J62" s="328">
        <v>23730</v>
      </c>
      <c r="K62" s="329">
        <v>5.2</v>
      </c>
      <c r="L62" s="330">
        <v>28990</v>
      </c>
      <c r="M62" s="331">
        <v>-8.5</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7" t="s">
        <v>3</v>
      </c>
      <c r="D47" s="1137"/>
      <c r="E47" s="1138"/>
      <c r="F47" s="11">
        <v>15.83</v>
      </c>
      <c r="G47" s="12">
        <v>15.9</v>
      </c>
      <c r="H47" s="12">
        <v>16.86</v>
      </c>
      <c r="I47" s="12">
        <v>18.239999999999998</v>
      </c>
      <c r="J47" s="13">
        <v>19.309999999999999</v>
      </c>
    </row>
    <row r="48" spans="2:10" ht="57.75" customHeight="1">
      <c r="B48" s="14"/>
      <c r="C48" s="1139" t="s">
        <v>4</v>
      </c>
      <c r="D48" s="1139"/>
      <c r="E48" s="1140"/>
      <c r="F48" s="15">
        <v>2.4500000000000002</v>
      </c>
      <c r="G48" s="16">
        <v>2.56</v>
      </c>
      <c r="H48" s="16">
        <v>3.2</v>
      </c>
      <c r="I48" s="16">
        <v>3.25</v>
      </c>
      <c r="J48" s="17">
        <v>2.87</v>
      </c>
    </row>
    <row r="49" spans="2:10" ht="57.75" customHeight="1" thickBot="1">
      <c r="B49" s="18"/>
      <c r="C49" s="1141" t="s">
        <v>5</v>
      </c>
      <c r="D49" s="1141"/>
      <c r="E49" s="1142"/>
      <c r="F49" s="19" t="s">
        <v>516</v>
      </c>
      <c r="G49" s="20" t="s">
        <v>517</v>
      </c>
      <c r="H49" s="20" t="s">
        <v>518</v>
      </c>
      <c r="I49" s="20" t="s">
        <v>519</v>
      </c>
      <c r="J49" s="21">
        <v>0.53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49" t="s">
        <v>520</v>
      </c>
      <c r="D34" s="1149"/>
      <c r="E34" s="1150"/>
      <c r="F34" s="32">
        <v>2.4500000000000002</v>
      </c>
      <c r="G34" s="33">
        <v>2.56</v>
      </c>
      <c r="H34" s="33">
        <v>3.2</v>
      </c>
      <c r="I34" s="33">
        <v>3.25</v>
      </c>
      <c r="J34" s="34">
        <v>2.87</v>
      </c>
      <c r="K34" s="22"/>
      <c r="L34" s="22"/>
      <c r="M34" s="22"/>
      <c r="N34" s="22"/>
      <c r="O34" s="22"/>
      <c r="P34" s="22"/>
    </row>
    <row r="35" spans="1:16" ht="39" customHeight="1">
      <c r="A35" s="22"/>
      <c r="B35" s="35"/>
      <c r="C35" s="1143" t="s">
        <v>521</v>
      </c>
      <c r="D35" s="1144"/>
      <c r="E35" s="1145"/>
      <c r="F35" s="36">
        <v>0.36</v>
      </c>
      <c r="G35" s="37">
        <v>0.38</v>
      </c>
      <c r="H35" s="37">
        <v>0.39</v>
      </c>
      <c r="I35" s="37">
        <v>0.4</v>
      </c>
      <c r="J35" s="38">
        <v>0.4</v>
      </c>
      <c r="K35" s="22"/>
      <c r="L35" s="22"/>
      <c r="M35" s="22"/>
      <c r="N35" s="22"/>
      <c r="O35" s="22"/>
      <c r="P35" s="22"/>
    </row>
    <row r="36" spans="1:16" ht="39" customHeight="1">
      <c r="A36" s="22"/>
      <c r="B36" s="35"/>
      <c r="C36" s="1143" t="s">
        <v>522</v>
      </c>
      <c r="D36" s="1144"/>
      <c r="E36" s="1145"/>
      <c r="F36" s="36">
        <v>0.01</v>
      </c>
      <c r="G36" s="37">
        <v>0.14000000000000001</v>
      </c>
      <c r="H36" s="37">
        <v>0.06</v>
      </c>
      <c r="I36" s="37">
        <v>0.04</v>
      </c>
      <c r="J36" s="38">
        <v>0.12</v>
      </c>
      <c r="K36" s="22"/>
      <c r="L36" s="22"/>
      <c r="M36" s="22"/>
      <c r="N36" s="22"/>
      <c r="O36" s="22"/>
      <c r="P36" s="22"/>
    </row>
    <row r="37" spans="1:16" ht="39" customHeight="1">
      <c r="A37" s="22"/>
      <c r="B37" s="35"/>
      <c r="C37" s="1143" t="s">
        <v>523</v>
      </c>
      <c r="D37" s="1144"/>
      <c r="E37" s="1145"/>
      <c r="F37" s="36">
        <v>0.01</v>
      </c>
      <c r="G37" s="37">
        <v>0.02</v>
      </c>
      <c r="H37" s="37">
        <v>0.02</v>
      </c>
      <c r="I37" s="37">
        <v>0.02</v>
      </c>
      <c r="J37" s="38">
        <v>0.02</v>
      </c>
      <c r="K37" s="22"/>
      <c r="L37" s="22"/>
      <c r="M37" s="22"/>
      <c r="N37" s="22"/>
      <c r="O37" s="22"/>
      <c r="P37" s="22"/>
    </row>
    <row r="38" spans="1:16" ht="39" customHeight="1">
      <c r="A38" s="22"/>
      <c r="B38" s="35"/>
      <c r="C38" s="1143" t="s">
        <v>524</v>
      </c>
      <c r="D38" s="1144"/>
      <c r="E38" s="1145"/>
      <c r="F38" s="36">
        <v>0</v>
      </c>
      <c r="G38" s="37">
        <v>0</v>
      </c>
      <c r="H38" s="37">
        <v>0</v>
      </c>
      <c r="I38" s="37">
        <v>0</v>
      </c>
      <c r="J38" s="38">
        <v>0</v>
      </c>
      <c r="K38" s="22"/>
      <c r="L38" s="22"/>
      <c r="M38" s="22"/>
      <c r="N38" s="22"/>
      <c r="O38" s="22"/>
      <c r="P38" s="22"/>
    </row>
    <row r="39" spans="1:16" ht="39" customHeight="1">
      <c r="A39" s="22"/>
      <c r="B39" s="35"/>
      <c r="C39" s="1143" t="s">
        <v>525</v>
      </c>
      <c r="D39" s="1144"/>
      <c r="E39" s="1145"/>
      <c r="F39" s="36">
        <v>0</v>
      </c>
      <c r="G39" s="37">
        <v>0</v>
      </c>
      <c r="H39" s="37">
        <v>0.01</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471</v>
      </c>
      <c r="G42" s="37" t="s">
        <v>471</v>
      </c>
      <c r="H42" s="37" t="s">
        <v>471</v>
      </c>
      <c r="I42" s="37" t="s">
        <v>471</v>
      </c>
      <c r="J42" s="38" t="s">
        <v>471</v>
      </c>
      <c r="K42" s="22"/>
      <c r="L42" s="22"/>
      <c r="M42" s="22"/>
      <c r="N42" s="22"/>
      <c r="O42" s="22"/>
      <c r="P42" s="22"/>
    </row>
    <row r="43" spans="1:16" ht="39" customHeight="1" thickBot="1">
      <c r="A43" s="22"/>
      <c r="B43" s="40"/>
      <c r="C43" s="1146" t="s">
        <v>527</v>
      </c>
      <c r="D43" s="1147"/>
      <c r="E43" s="1148"/>
      <c r="F43" s="41">
        <v>0</v>
      </c>
      <c r="G43" s="42">
        <v>0</v>
      </c>
      <c r="H43" s="42">
        <v>0</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59" t="s">
        <v>11</v>
      </c>
      <c r="C45" s="1160"/>
      <c r="D45" s="58"/>
      <c r="E45" s="1165" t="s">
        <v>12</v>
      </c>
      <c r="F45" s="1165"/>
      <c r="G45" s="1165"/>
      <c r="H45" s="1165"/>
      <c r="I45" s="1165"/>
      <c r="J45" s="1166"/>
      <c r="K45" s="59">
        <v>10082</v>
      </c>
      <c r="L45" s="60">
        <v>9307</v>
      </c>
      <c r="M45" s="60">
        <v>8819</v>
      </c>
      <c r="N45" s="60">
        <v>8588</v>
      </c>
      <c r="O45" s="61">
        <v>7769</v>
      </c>
      <c r="P45" s="48"/>
      <c r="Q45" s="48"/>
      <c r="R45" s="48"/>
      <c r="S45" s="48"/>
      <c r="T45" s="48"/>
      <c r="U45" s="48"/>
    </row>
    <row r="46" spans="1:21" ht="30.75" customHeight="1">
      <c r="A46" s="48"/>
      <c r="B46" s="1161"/>
      <c r="C46" s="1162"/>
      <c r="D46" s="62"/>
      <c r="E46" s="1153" t="s">
        <v>13</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c r="A47" s="48"/>
      <c r="B47" s="1161"/>
      <c r="C47" s="1162"/>
      <c r="D47" s="62"/>
      <c r="E47" s="1153" t="s">
        <v>14</v>
      </c>
      <c r="F47" s="1153"/>
      <c r="G47" s="1153"/>
      <c r="H47" s="1153"/>
      <c r="I47" s="1153"/>
      <c r="J47" s="1154"/>
      <c r="K47" s="63">
        <v>262</v>
      </c>
      <c r="L47" s="64">
        <v>326</v>
      </c>
      <c r="M47" s="64">
        <v>400</v>
      </c>
      <c r="N47" s="64">
        <v>464</v>
      </c>
      <c r="O47" s="65">
        <v>508</v>
      </c>
      <c r="P47" s="48"/>
      <c r="Q47" s="48"/>
      <c r="R47" s="48"/>
      <c r="S47" s="48"/>
      <c r="T47" s="48"/>
      <c r="U47" s="48"/>
    </row>
    <row r="48" spans="1:21" ht="30.75" customHeight="1">
      <c r="A48" s="48"/>
      <c r="B48" s="1161"/>
      <c r="C48" s="1162"/>
      <c r="D48" s="62"/>
      <c r="E48" s="1153" t="s">
        <v>15</v>
      </c>
      <c r="F48" s="1153"/>
      <c r="G48" s="1153"/>
      <c r="H48" s="1153"/>
      <c r="I48" s="1153"/>
      <c r="J48" s="1154"/>
      <c r="K48" s="63">
        <v>155</v>
      </c>
      <c r="L48" s="64">
        <v>149</v>
      </c>
      <c r="M48" s="64">
        <v>113</v>
      </c>
      <c r="N48" s="64">
        <v>123</v>
      </c>
      <c r="O48" s="65">
        <v>123</v>
      </c>
      <c r="P48" s="48"/>
      <c r="Q48" s="48"/>
      <c r="R48" s="48"/>
      <c r="S48" s="48"/>
      <c r="T48" s="48"/>
      <c r="U48" s="48"/>
    </row>
    <row r="49" spans="1:21" ht="30.75" customHeight="1">
      <c r="A49" s="48"/>
      <c r="B49" s="1161"/>
      <c r="C49" s="1162"/>
      <c r="D49" s="62"/>
      <c r="E49" s="1153" t="s">
        <v>16</v>
      </c>
      <c r="F49" s="1153"/>
      <c r="G49" s="1153"/>
      <c r="H49" s="1153"/>
      <c r="I49" s="1153"/>
      <c r="J49" s="1154"/>
      <c r="K49" s="63">
        <v>766</v>
      </c>
      <c r="L49" s="64">
        <v>617</v>
      </c>
      <c r="M49" s="64">
        <v>529</v>
      </c>
      <c r="N49" s="64">
        <v>534</v>
      </c>
      <c r="O49" s="65">
        <v>423</v>
      </c>
      <c r="P49" s="48"/>
      <c r="Q49" s="48"/>
      <c r="R49" s="48"/>
      <c r="S49" s="48"/>
      <c r="T49" s="48"/>
      <c r="U49" s="48"/>
    </row>
    <row r="50" spans="1:21" ht="30.75" customHeight="1">
      <c r="A50" s="48"/>
      <c r="B50" s="1161"/>
      <c r="C50" s="1162"/>
      <c r="D50" s="62"/>
      <c r="E50" s="1153" t="s">
        <v>17</v>
      </c>
      <c r="F50" s="1153"/>
      <c r="G50" s="1153"/>
      <c r="H50" s="1153"/>
      <c r="I50" s="1153"/>
      <c r="J50" s="1154"/>
      <c r="K50" s="63">
        <v>1626</v>
      </c>
      <c r="L50" s="64">
        <v>1350</v>
      </c>
      <c r="M50" s="64">
        <v>1315</v>
      </c>
      <c r="N50" s="64">
        <v>1124</v>
      </c>
      <c r="O50" s="65">
        <v>1736</v>
      </c>
      <c r="P50" s="48"/>
      <c r="Q50" s="48"/>
      <c r="R50" s="48"/>
      <c r="S50" s="48"/>
      <c r="T50" s="48"/>
      <c r="U50" s="48"/>
    </row>
    <row r="51" spans="1:21" ht="30.75" customHeight="1">
      <c r="A51" s="48"/>
      <c r="B51" s="1163"/>
      <c r="C51" s="1164"/>
      <c r="D51" s="66"/>
      <c r="E51" s="1153" t="s">
        <v>18</v>
      </c>
      <c r="F51" s="1153"/>
      <c r="G51" s="1153"/>
      <c r="H51" s="1153"/>
      <c r="I51" s="1153"/>
      <c r="J51" s="1154"/>
      <c r="K51" s="63" t="s">
        <v>471</v>
      </c>
      <c r="L51" s="64" t="s">
        <v>471</v>
      </c>
      <c r="M51" s="64" t="s">
        <v>471</v>
      </c>
      <c r="N51" s="64" t="s">
        <v>471</v>
      </c>
      <c r="O51" s="65" t="s">
        <v>471</v>
      </c>
      <c r="P51" s="48"/>
      <c r="Q51" s="48"/>
      <c r="R51" s="48"/>
      <c r="S51" s="48"/>
      <c r="T51" s="48"/>
      <c r="U51" s="48"/>
    </row>
    <row r="52" spans="1:21" ht="30.75" customHeight="1">
      <c r="A52" s="48"/>
      <c r="B52" s="1151" t="s">
        <v>19</v>
      </c>
      <c r="C52" s="1152"/>
      <c r="D52" s="66"/>
      <c r="E52" s="1153" t="s">
        <v>20</v>
      </c>
      <c r="F52" s="1153"/>
      <c r="G52" s="1153"/>
      <c r="H52" s="1153"/>
      <c r="I52" s="1153"/>
      <c r="J52" s="1154"/>
      <c r="K52" s="63">
        <v>10638</v>
      </c>
      <c r="L52" s="64">
        <v>11416</v>
      </c>
      <c r="M52" s="64">
        <v>11867</v>
      </c>
      <c r="N52" s="64">
        <v>12449</v>
      </c>
      <c r="O52" s="65">
        <v>12699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2253</v>
      </c>
      <c r="L53" s="69">
        <v>333</v>
      </c>
      <c r="M53" s="69">
        <v>-691</v>
      </c>
      <c r="N53" s="69">
        <v>-1616</v>
      </c>
      <c r="O53" s="70">
        <v>-2140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nerima</cp:lastModifiedBy>
  <cp:lastPrinted>2015-04-07T00:53:21Z</cp:lastPrinted>
  <dcterms:created xsi:type="dcterms:W3CDTF">2015-02-17T06:32:56Z</dcterms:created>
  <dcterms:modified xsi:type="dcterms:W3CDTF">2017-02-26T23:45:42Z</dcterms:modified>
  <cp:category/>
</cp:coreProperties>
</file>