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13_ncr:1_{9053C00E-F5E5-4C1E-B199-384AE0753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 (記入例)" sheetId="6" r:id="rId1"/>
  </sheets>
  <definedNames>
    <definedName name="_xlnm.Print_Area" localSheetId="0">'様式３ (記入例)'!$A$1:$Q$29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6" l="1"/>
  <c r="H14" i="6"/>
  <c r="G14" i="6"/>
  <c r="K14" i="6" s="1"/>
  <c r="N14" i="6" s="1"/>
  <c r="H13" i="6"/>
  <c r="G13" i="6"/>
  <c r="K13" i="6" s="1"/>
  <c r="N13" i="6" s="1"/>
  <c r="H12" i="6"/>
  <c r="G12" i="6"/>
  <c r="H11" i="6"/>
  <c r="G11" i="6"/>
  <c r="H10" i="6"/>
  <c r="G10" i="6"/>
  <c r="K10" i="6" s="1"/>
  <c r="N11" i="6" l="1"/>
  <c r="K12" i="6"/>
  <c r="N12" i="6" s="1"/>
</calcChain>
</file>

<file path=xl/sharedStrings.xml><?xml version="1.0" encoding="utf-8"?>
<sst xmlns="http://schemas.openxmlformats.org/spreadsheetml/2006/main" count="59" uniqueCount="51">
  <si>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7"/>
  </si>
  <si>
    <t>不在者投票
管理者氏名　　　　　　　　　　　　　　　　　　　　　　　　　　　　　　　　　　　　　　　　　　　</t>
    <phoneticPr fontId="7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</si>
  <si>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7"/>
  </si>
  <si>
    <t>氏名</t>
    <rPh sb="0" eb="2">
      <t>シメイ</t>
    </rPh>
    <phoneticPr fontId="7"/>
  </si>
  <si>
    <t>立会日</t>
    <rPh sb="0" eb="2">
      <t>タチア</t>
    </rPh>
    <rPh sb="2" eb="3">
      <t>ニチ</t>
    </rPh>
    <phoneticPr fontId="7"/>
  </si>
  <si>
    <t>立会時間</t>
    <rPh sb="0" eb="2">
      <t>タチア</t>
    </rPh>
    <rPh sb="2" eb="4">
      <t>ジカン</t>
    </rPh>
    <phoneticPr fontId="7"/>
  </si>
  <si>
    <t>立会場所</t>
    <rPh sb="0" eb="2">
      <t>タチア</t>
    </rPh>
    <rPh sb="2" eb="4">
      <t>バショ</t>
    </rPh>
    <phoneticPr fontId="7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</si>
  <si>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7"/>
  </si>
  <si>
    <t>報酬上限額
(10,900×時間数（A）/8.5）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7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</si>
  <si>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7"/>
  </si>
  <si>
    <t>備考</t>
    <rPh sb="0" eb="2">
      <t>ビコウ</t>
    </rPh>
    <phoneticPr fontId="7"/>
  </si>
  <si>
    <t>自</t>
    <rPh sb="0" eb="1">
      <t>ジ</t>
    </rPh>
    <phoneticPr fontId="7"/>
  </si>
  <si>
    <t>～</t>
    <phoneticPr fontId="7"/>
  </si>
  <si>
    <t>至</t>
    <rPh sb="0" eb="1">
      <t>イタル</t>
    </rPh>
    <phoneticPr fontId="7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</si>
  <si>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7"/>
  </si>
  <si>
    <t>時間数
（A)</t>
    <rPh sb="0" eb="3">
      <t>ジカンスウ</t>
    </rPh>
    <phoneticPr fontId="7"/>
  </si>
  <si>
    <t>円</t>
    <rPh sb="0" eb="1">
      <t>エン</t>
    </rPh>
    <phoneticPr fontId="7"/>
  </si>
  <si>
    <t>～</t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</si>
  <si>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7"/>
  </si>
  <si>
    <t>合計</t>
    <rPh sb="0" eb="2">
      <t>ゴウケイ</t>
    </rPh>
    <phoneticPr fontId="7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</si>
  <si>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7"/>
  </si>
  <si>
    <t>　　　　　　　 　人</t>
    <rPh sb="9" eb="10">
      <t>ニン</t>
    </rPh>
    <phoneticPr fontId="7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</si>
  <si>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7"/>
  </si>
  <si>
    <t>勤務時間</t>
    <rPh sb="0" eb="2">
      <t>キンム</t>
    </rPh>
    <rPh sb="2" eb="4">
      <t>ジカン</t>
    </rPh>
    <phoneticPr fontId="7"/>
  </si>
  <si>
    <t>報酬上限額</t>
    <rPh sb="0" eb="2">
      <t>ホウシュウ</t>
    </rPh>
    <rPh sb="2" eb="4">
      <t>ジョウゲン</t>
    </rPh>
    <rPh sb="4" eb="5">
      <t>ガク</t>
    </rPh>
    <phoneticPr fontId="7"/>
  </si>
  <si>
    <t>（注）</t>
    <rPh sb="1" eb="2">
      <t>チュウ</t>
    </rPh>
    <phoneticPr fontId="7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</si>
  <si>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7"/>
  </si>
  <si>
    <t>1時間以下</t>
    <rPh sb="1" eb="3">
      <t>ジカン</t>
    </rPh>
    <rPh sb="3" eb="5">
      <t>イカ</t>
    </rPh>
    <phoneticPr fontId="7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</si>
  <si>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</si>
  <si>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7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</si>
  <si>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</si>
  <si>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7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</si>
  <si>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</si>
  <si>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7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</si>
  <si>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</si>
  <si>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7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</si>
  <si>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</si>
  <si>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7"/>
  </si>
  <si>
    <t>7時間超</t>
    <rPh sb="1" eb="3">
      <t>ジカン</t>
    </rPh>
    <rPh sb="3" eb="4">
      <t>チョウ</t>
    </rPh>
    <phoneticPr fontId="7"/>
  </si>
  <si>
    <t>様式３＜記入例＞</t>
    <rPh sb="0" eb="2">
      <t>ヨウシキ</t>
    </rPh>
    <rPh sb="4" eb="6">
      <t>キニュウ</t>
    </rPh>
    <rPh sb="6" eb="7">
      <t>レイ</t>
    </rPh>
    <phoneticPr fontId="7"/>
  </si>
  <si>
    <t>医療法人社団　○○会　○○病院　院長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ビョウイン</t>
    </rPh>
    <rPh sb="16" eb="18">
      <t>インチョウ</t>
    </rPh>
    <phoneticPr fontId="7"/>
  </si>
  <si>
    <t>選挙　太郎</t>
    <phoneticPr fontId="7"/>
  </si>
  <si>
    <t>２階会議室</t>
    <rPh sb="1" eb="2">
      <t>カイ</t>
    </rPh>
    <rPh sb="2" eb="5">
      <t>カイギシツ</t>
    </rPh>
    <phoneticPr fontId="7"/>
  </si>
  <si>
    <t>■■　一郎</t>
    <rPh sb="3" eb="5">
      <t>イチロウ</t>
    </rPh>
    <phoneticPr fontId="7"/>
  </si>
  <si>
    <t>１階食堂</t>
    <rPh sb="1" eb="2">
      <t>カイ</t>
    </rPh>
    <rPh sb="2" eb="4">
      <t>ショクドウ</t>
    </rPh>
    <phoneticPr fontId="7"/>
  </si>
  <si>
    <t>◎□　三郎</t>
    <rPh sb="3" eb="5">
      <t>サブロウ</t>
    </rPh>
    <phoneticPr fontId="7"/>
  </si>
  <si>
    <r>
      <t>　</t>
    </r>
    <r>
      <rPr>
        <b/>
        <sz val="9"/>
        <color indexed="8"/>
        <rFont val="HG創英角ﾎﾟｯﾌﾟ体"/>
        <family val="3"/>
        <charset val="128"/>
      </rPr>
      <t>↑</t>
    </r>
    <r>
      <rPr>
        <b/>
        <sz val="9"/>
        <color indexed="8"/>
        <rFont val="ＭＳ Ｐゴシック"/>
        <family val="3"/>
        <charset val="128"/>
      </rPr>
      <t>　7時間を超える場合（注３参照）は、「時間数」には入力せず、「１日」欄に「1」と入力してください。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ニュウリョク</t>
    </rPh>
    <rPh sb="34" eb="35">
      <t>ニチ</t>
    </rPh>
    <rPh sb="36" eb="37">
      <t>ラン</t>
    </rPh>
    <rPh sb="42" eb="44">
      <t>ニュウリョク</t>
    </rPh>
    <phoneticPr fontId="7"/>
  </si>
  <si>
    <t>令和８年４月12日執行練馬区長選挙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1" eb="17">
      <t>ネリマクチョウセンキョ</t>
    </rPh>
    <phoneticPr fontId="7"/>
  </si>
  <si>
    <t>令８.○.△</t>
    <rPh sb="0" eb="1">
      <t>レイ</t>
    </rPh>
    <phoneticPr fontId="7"/>
  </si>
  <si>
    <t>令８.○.□</t>
    <rPh sb="0" eb="1">
      <t>レイ</t>
    </rPh>
    <phoneticPr fontId="7"/>
  </si>
  <si>
    <t>２　１回あたりの従事時間は、8時間30分を1日とし、1日分を12,400円とします。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</si>
</sst>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#,###&quot;円&quot;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indexed="8"/>
      <name val="HG創英角ﾎﾟｯﾌﾟ体"/>
      <family val="3"/>
      <charset val="128"/>
    </font>
    <font>
      <b/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/>
  </cellStyleXfs>
  <cellXfs count="109">
    <xf numFmtId="0" fontId="0" fillId="0" borderId="0" xfId="0"/>
    <xf numFmtId="0" fontId="5" fillId="0" borderId="0" xfId="1" applyFont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3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177" fontId="9" fillId="0" borderId="28" xfId="2" applyNumberFormat="1" applyFont="1" applyFill="1" applyBorder="1" applyAlignment="1">
      <alignment vertical="center"/>
    </xf>
    <xf numFmtId="38" fontId="17" fillId="2" borderId="23" xfId="2" applyFont="1" applyFill="1" applyBorder="1" applyAlignment="1">
      <alignment horizontal="right" vertical="center"/>
    </xf>
    <xf numFmtId="177" fontId="9" fillId="0" borderId="22" xfId="2" applyNumberFormat="1" applyFont="1" applyFill="1" applyBorder="1" applyAlignment="1">
      <alignment horizontal="right" vertical="center"/>
    </xf>
    <xf numFmtId="0" fontId="9" fillId="0" borderId="0" xfId="1" applyFont="1"/>
    <xf numFmtId="0" fontId="16" fillId="2" borderId="41" xfId="1" applyFont="1" applyFill="1" applyBorder="1" applyAlignment="1">
      <alignment horizontal="center" vertical="center"/>
    </xf>
    <xf numFmtId="20" fontId="17" fillId="2" borderId="42" xfId="1" applyNumberFormat="1" applyFont="1" applyFill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20" fontId="17" fillId="2" borderId="43" xfId="1" applyNumberFormat="1" applyFont="1" applyFill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176" fontId="17" fillId="0" borderId="45" xfId="1" applyNumberFormat="1" applyFont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38" fontId="17" fillId="2" borderId="15" xfId="2" applyFont="1" applyFill="1" applyBorder="1" applyAlignment="1">
      <alignment horizontal="right" vertical="center"/>
    </xf>
    <xf numFmtId="177" fontId="9" fillId="0" borderId="46" xfId="2" applyNumberFormat="1" applyFont="1" applyFill="1" applyBorder="1" applyAlignment="1">
      <alignment horizontal="right" vertical="center"/>
    </xf>
    <xf numFmtId="20" fontId="17" fillId="2" borderId="47" xfId="1" applyNumberFormat="1" applyFont="1" applyFill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20" fontId="17" fillId="2" borderId="44" xfId="1" applyNumberFormat="1" applyFont="1" applyFill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176" fontId="17" fillId="0" borderId="52" xfId="1" applyNumberFormat="1" applyFont="1" applyBorder="1" applyAlignment="1">
      <alignment horizontal="center" vertical="center"/>
    </xf>
    <xf numFmtId="177" fontId="9" fillId="0" borderId="18" xfId="2" applyNumberFormat="1" applyFont="1" applyFill="1" applyBorder="1" applyAlignment="1">
      <alignment vertical="center"/>
    </xf>
    <xf numFmtId="177" fontId="9" fillId="0" borderId="53" xfId="2" applyNumberFormat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3" fillId="0" borderId="31" xfId="1" applyFont="1" applyBorder="1"/>
    <xf numFmtId="0" fontId="3" fillId="0" borderId="21" xfId="1" applyFont="1" applyBorder="1"/>
    <xf numFmtId="0" fontId="11" fillId="2" borderId="8" xfId="1" applyFont="1" applyFill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2" fillId="0" borderId="0" xfId="1" applyFont="1" applyAlignment="1">
      <alignment horizontal="left" vertical="center"/>
    </xf>
    <xf numFmtId="0" fontId="5" fillId="0" borderId="14" xfId="1" applyFont="1" applyBorder="1" applyAlignment="1">
      <alignment horizontal="center" vertical="center" shrinkToFit="1"/>
    </xf>
    <xf numFmtId="0" fontId="18" fillId="0" borderId="0" xfId="1" applyFont="1" applyAlignment="1">
      <alignment horizontal="right"/>
    </xf>
    <xf numFmtId="177" fontId="5" fillId="0" borderId="14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9" fillId="0" borderId="40" xfId="1" applyNumberFormat="1" applyFont="1" applyBorder="1" applyAlignment="1">
      <alignment horizontal="center" vertical="center"/>
    </xf>
    <xf numFmtId="0" fontId="18" fillId="0" borderId="56" xfId="1" applyFont="1" applyBorder="1" applyAlignment="1">
      <alignment vertical="center"/>
    </xf>
    <xf numFmtId="176" fontId="9" fillId="0" borderId="45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vertical="center"/>
    </xf>
    <xf numFmtId="0" fontId="9" fillId="2" borderId="41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38" fontId="9" fillId="2" borderId="15" xfId="2" applyFont="1" applyFill="1" applyBorder="1" applyAlignment="1">
      <alignment horizontal="right" vertical="center"/>
    </xf>
    <xf numFmtId="0" fontId="9" fillId="2" borderId="47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center" vertical="center"/>
    </xf>
    <xf numFmtId="0" fontId="9" fillId="2" borderId="49" xfId="1" applyFont="1" applyFill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38" fontId="9" fillId="2" borderId="19" xfId="2" applyFont="1" applyFill="1" applyBorder="1" applyAlignment="1">
      <alignment horizontal="right" vertical="center"/>
    </xf>
    <xf numFmtId="0" fontId="18" fillId="0" borderId="2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 wrapText="1"/>
    </xf>
    <xf numFmtId="0" fontId="18" fillId="0" borderId="54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177" fontId="9" fillId="0" borderId="32" xfId="1" applyNumberFormat="1" applyFont="1" applyBorder="1" applyAlignment="1">
      <alignment horizontal="right" vertical="center"/>
    </xf>
    <xf numFmtId="177" fontId="9" fillId="0" borderId="55" xfId="1" applyNumberFormat="1" applyFont="1" applyBorder="1" applyAlignment="1">
      <alignment horizontal="right" vertical="center"/>
    </xf>
    <xf numFmtId="177" fontId="9" fillId="0" borderId="37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6" xfId="1" applyFont="1" applyBorder="1"/>
    <xf numFmtId="0" fontId="3" fillId="0" borderId="12" xfId="1" applyFont="1" applyBorder="1"/>
    <xf numFmtId="0" fontId="3" fillId="0" borderId="13" xfId="1" applyFont="1" applyBorder="1"/>
    <xf numFmtId="0" fontId="20" fillId="0" borderId="0" xfId="1" applyFont="1" applyAlignment="1">
      <alignment horizontal="left" vertical="center" wrapText="1" shrinkToFit="1"/>
    </xf>
    <xf numFmtId="0" fontId="10" fillId="0" borderId="0" xfId="1" applyFont="1" applyAlignment="1">
      <alignment horizontal="left" vertical="center" shrinkToFit="1"/>
    </xf>
    <xf numFmtId="0" fontId="10" fillId="0" borderId="5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11</xdr:row>
      <xdr:rowOff>152400</xdr:rowOff>
    </xdr:from>
    <xdr:to>
      <xdr:col>8</xdr:col>
      <xdr:colOff>544823</xdr:colOff>
      <xdr:row>13</xdr:row>
      <xdr:rowOff>238125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815340" y="3192780"/>
          <a:ext cx="4179563" cy="72580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10744200" y="175260"/>
          <a:ext cx="12700" cy="7048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10744200" y="722376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10744200" y="722376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0744200" y="722376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449580</xdr:colOff>
      <xdr:row>1</xdr:row>
      <xdr:rowOff>92075</xdr:rowOff>
    </xdr:from>
    <xdr:to>
      <xdr:col>14</xdr:col>
      <xdr:colOff>152400</xdr:colOff>
      <xdr:row>3</xdr:row>
      <xdr:rowOff>88900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551420" y="267335"/>
          <a:ext cx="3345180" cy="644525"/>
        </a:xfrm>
        <a:prstGeom prst="roundRect">
          <a:avLst/>
        </a:prstGeom>
        <a:ln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ja-JP" altLang="en-US" sz="1400">
              <a:latin typeface="+mn-ea"/>
              <a:ea typeface="+mn-ea"/>
            </a:rPr>
            <a:t>この様式</a:t>
          </a:r>
          <a:r>
            <a:rPr kumimoji="1" lang="ja-JP" altLang="en-US" sz="1400" b="0" u="none">
              <a:latin typeface="+mn-ea"/>
              <a:ea typeface="+mn-ea"/>
            </a:rPr>
            <a:t>は、</a:t>
          </a:r>
          <a:r>
            <a:rPr kumimoji="1" lang="ja-JP" altLang="en-US" sz="1400" b="1" u="sng">
              <a:latin typeface="+mn-ea"/>
              <a:ea typeface="+mn-ea"/>
            </a:rPr>
            <a:t>外部立会人報酬を請求する場合</a:t>
          </a:r>
          <a:r>
            <a:rPr kumimoji="1" lang="ja-JP" altLang="en-US" sz="1400">
              <a:latin typeface="+mn-ea"/>
              <a:ea typeface="+mn-ea"/>
            </a:rPr>
            <a:t>のみ提出して下さい。</a:t>
          </a:r>
        </a:p>
      </xdr:txBody>
    </xdr:sp>
    <xdr:clientData/>
  </xdr:twoCellAnchor>
  <xdr:twoCellAnchor>
    <xdr:from>
      <xdr:col>5</xdr:col>
      <xdr:colOff>92766</xdr:colOff>
      <xdr:row>4</xdr:row>
      <xdr:rowOff>39757</xdr:rowOff>
    </xdr:from>
    <xdr:to>
      <xdr:col>7</xdr:col>
      <xdr:colOff>629479</xdr:colOff>
      <xdr:row>5</xdr:row>
      <xdr:rowOff>371061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2451653" y="1027044"/>
          <a:ext cx="1934817" cy="536713"/>
        </a:xfrm>
        <a:prstGeom prst="wedgeRoundRectCallout">
          <a:avLst>
            <a:gd name="adj1" fmla="val 18139"/>
            <a:gd name="adj2" fmla="val 13330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+mj-lt"/>
              <a:cs typeface="Times New Roman"/>
            </a:rPr>
            <a:t>日数と時間数の両方には入力しないでください。</a:t>
          </a:r>
        </a:p>
      </xdr:txBody>
    </xdr:sp>
    <xdr:clientData/>
  </xdr:twoCellAnchor>
  <xdr:twoCellAnchor>
    <xdr:from>
      <xdr:col>9</xdr:col>
      <xdr:colOff>410817</xdr:colOff>
      <xdr:row>14</xdr:row>
      <xdr:rowOff>46383</xdr:rowOff>
    </xdr:from>
    <xdr:to>
      <xdr:col>13</xdr:col>
      <xdr:colOff>1106556</xdr:colOff>
      <xdr:row>17</xdr:row>
      <xdr:rowOff>205409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6129130" y="4035287"/>
          <a:ext cx="4512365" cy="821635"/>
        </a:xfrm>
        <a:prstGeom prst="wedgeRoundRectCallout">
          <a:avLst>
            <a:gd name="adj1" fmla="val 17245"/>
            <a:gd name="adj2" fmla="val -14146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■■一郎氏に実際に支払った報酬額（交通費等を含む。）が・・・</a:t>
          </a:r>
          <a:endParaRPr lang="ja-JP" altLang="ja-JP" sz="900">
            <a:effectLst/>
          </a:endParaRPr>
        </a:p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（例１）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10,000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円だった場合→「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10,000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円」と記入</a:t>
          </a:r>
          <a:endParaRPr lang="ja-JP" altLang="ja-JP" sz="900">
            <a:effectLst/>
          </a:endParaRPr>
        </a:p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（例２）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13,000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円だった場合→「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12,400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円」と記入（上限額）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11</xdr:row>
      <xdr:rowOff>21428</xdr:rowOff>
    </xdr:from>
    <xdr:to>
      <xdr:col>0</xdr:col>
      <xdr:colOff>316510</xdr:colOff>
      <xdr:row>14</xdr:row>
      <xdr:rowOff>150296</xdr:rowOff>
    </xdr:to>
    <xdr:sp macro="" textlink="" fLocksText="0">
      <xdr:nvSpPr>
        <xdr:cNvPr id="13" name="Rectangle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 bwMode="auto">
        <a:xfrm>
          <a:off x="9525" y="3093241"/>
          <a:ext cx="306985" cy="10932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- </a:t>
          </a:r>
          <a:r>
            <a:rPr lang="en-US" altLang="ja-JP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28</a:t>
          </a:r>
          <a:r>
            <a:rPr lang="ja-JP" altLang="en-US" sz="1600" b="0" i="0" u="none" baseline="0">
              <a:solidFill>
                <a:srgbClr val="000000"/>
              </a:solidFill>
              <a:latin typeface="ＭＳ 明朝"/>
              <a:ea typeface="ＭＳ 明朝"/>
            </a:rPr>
            <a:t>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N29"/>
  <sheetViews>
    <sheetView showZeros="0" tabSelected="1" view="pageBreakPreview" zoomScale="115" zoomScaleNormal="100" zoomScaleSheetLayoutView="115" zoomScalePageLayoutView="80" workbookViewId="0">
      <selection activeCell="R4" sqref="R4"/>
    </sheetView>
  </sheetViews>
  <sheetFormatPr defaultColWidth="8.875" defaultRowHeight="13.5" x14ac:dyDescent="0.15"/>
  <cols>
    <col min="1" max="1" width="5.5" style="2" customWidth="1"/>
    <col min="2" max="2" width="2.5" style="2" customWidth="1"/>
    <col min="3" max="3" width="15.125" style="2" bestFit="1" customWidth="1"/>
    <col min="4" max="4" width="9.375" style="2" customWidth="1"/>
    <col min="5" max="5" width="3.875" style="2" customWidth="1"/>
    <col min="6" max="6" width="8.875" style="2" customWidth="1"/>
    <col min="7" max="7" width="9.5" style="2" customWidth="1"/>
    <col min="8" max="8" width="9.125" style="2" customWidth="1"/>
    <col min="9" max="9" width="16.625" style="2" customWidth="1"/>
    <col min="10" max="10" width="18.25" style="2" customWidth="1"/>
    <col min="11" max="11" width="16.125" style="2" customWidth="1"/>
    <col min="12" max="12" width="12.75" style="2" customWidth="1"/>
    <col min="13" max="13" width="3.125" style="2" bestFit="1" customWidth="1"/>
    <col min="14" max="14" width="15.875" style="2" customWidth="1"/>
    <col min="15" max="17" width="2.5" style="2" customWidth="1"/>
    <col min="18" max="16384" width="8.875" style="2"/>
  </cols>
  <sheetData>
    <row r="1" spans="3:14" ht="14.25" customHeight="1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3:14" ht="25.5" customHeight="1" x14ac:dyDescent="0.15"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3:14" ht="26.25" customHeight="1" x14ac:dyDescent="0.15">
      <c r="C3" s="91" t="s">
        <v>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3:14" ht="14.25" customHeight="1" x14ac:dyDescent="0.15">
      <c r="C4" s="4"/>
      <c r="D4" s="4"/>
      <c r="E4" s="4"/>
      <c r="F4" s="4"/>
      <c r="G4" s="4"/>
      <c r="H4" s="4"/>
      <c r="I4" s="4"/>
      <c r="J4" s="4"/>
      <c r="K4" s="5"/>
      <c r="L4" s="5"/>
      <c r="M4" s="5"/>
    </row>
    <row r="5" spans="3:14" ht="16.5" customHeight="1" x14ac:dyDescent="0.15">
      <c r="C5" s="6"/>
      <c r="D5" s="4"/>
      <c r="E5" s="4"/>
      <c r="F5" s="4"/>
      <c r="G5" s="4"/>
      <c r="H5" s="5"/>
      <c r="I5" s="92" t="s">
        <v>1</v>
      </c>
      <c r="J5" s="94" t="s">
        <v>2</v>
      </c>
      <c r="K5" s="95"/>
      <c r="L5" s="96" t="s">
        <v>3</v>
      </c>
      <c r="M5" s="97"/>
      <c r="N5" s="98"/>
    </row>
    <row r="6" spans="3:14" ht="31.5" customHeight="1" x14ac:dyDescent="0.15">
      <c r="C6" s="99" t="s">
        <v>47</v>
      </c>
      <c r="D6" s="100"/>
      <c r="E6" s="100"/>
      <c r="F6" s="100"/>
      <c r="G6" s="100"/>
      <c r="H6" s="101"/>
      <c r="I6" s="93"/>
      <c r="J6" s="105" t="s">
        <v>40</v>
      </c>
      <c r="K6" s="106"/>
      <c r="L6" s="107" t="s">
        <v>41</v>
      </c>
      <c r="M6" s="108"/>
      <c r="N6" s="106"/>
    </row>
    <row r="7" spans="3:14" ht="6" customHeight="1" thickBot="1" x14ac:dyDescent="0.2"/>
    <row r="8" spans="3:14" s="7" customFormat="1" ht="18" customHeight="1" x14ac:dyDescent="0.4">
      <c r="C8" s="82" t="s">
        <v>4</v>
      </c>
      <c r="D8" s="102" t="s">
        <v>5</v>
      </c>
      <c r="E8" s="103"/>
      <c r="F8" s="103"/>
      <c r="G8" s="103"/>
      <c r="H8" s="104"/>
      <c r="I8" s="84" t="s">
        <v>6</v>
      </c>
      <c r="J8" s="84" t="s">
        <v>7</v>
      </c>
      <c r="K8" s="84" t="s">
        <v>8</v>
      </c>
      <c r="L8" s="87" t="s">
        <v>9</v>
      </c>
      <c r="M8" s="88"/>
      <c r="N8" s="69" t="s">
        <v>10</v>
      </c>
    </row>
    <row r="9" spans="3:14" s="7" customFormat="1" ht="39" customHeight="1" thickBot="1" x14ac:dyDescent="0.45">
      <c r="C9" s="83"/>
      <c r="D9" s="8" t="s">
        <v>11</v>
      </c>
      <c r="E9" s="9" t="s">
        <v>12</v>
      </c>
      <c r="F9" s="9" t="s">
        <v>13</v>
      </c>
      <c r="G9" s="9" t="s">
        <v>14</v>
      </c>
      <c r="H9" s="10" t="s">
        <v>15</v>
      </c>
      <c r="I9" s="85"/>
      <c r="J9" s="85"/>
      <c r="K9" s="86"/>
      <c r="L9" s="89"/>
      <c r="M9" s="90"/>
      <c r="N9" s="70"/>
    </row>
    <row r="10" spans="3:14" s="17" customFormat="1" ht="25.5" customHeight="1" x14ac:dyDescent="0.15">
      <c r="C10" s="11" t="s">
        <v>48</v>
      </c>
      <c r="D10" s="19">
        <v>0.375</v>
      </c>
      <c r="E10" s="20" t="s">
        <v>12</v>
      </c>
      <c r="F10" s="21">
        <v>0.6875</v>
      </c>
      <c r="G10" s="12">
        <f>IF(COUNTA(D10,F10)=2,IF(VALUE(F10-D10)&gt;7/24,1,""),0)</f>
        <v>1</v>
      </c>
      <c r="H10" s="49" t="str">
        <f>IF(COUNTA(D10,F10)=2,IF(VALUE(F10-D10)&lt;=7/24,CEILING(F10-D10,"1:00")*24,""),0)</f>
        <v/>
      </c>
      <c r="I10" s="13" t="s">
        <v>42</v>
      </c>
      <c r="J10" s="13" t="s">
        <v>43</v>
      </c>
      <c r="K10" s="14">
        <f>IF(G10=1,10900,ROUND(10900*_xlfn.CEILING.MATH(H10)/8.5,0))</f>
        <v>10900</v>
      </c>
      <c r="L10" s="15">
        <v>12400</v>
      </c>
      <c r="M10" s="16" t="s">
        <v>16</v>
      </c>
      <c r="N10" s="50"/>
    </row>
    <row r="11" spans="3:14" s="17" customFormat="1" ht="25.5" customHeight="1" x14ac:dyDescent="0.15">
      <c r="C11" s="18" t="s">
        <v>49</v>
      </c>
      <c r="D11" s="27">
        <v>0.54861111111111105</v>
      </c>
      <c r="E11" s="28" t="s">
        <v>17</v>
      </c>
      <c r="F11" s="29">
        <v>0.6875</v>
      </c>
      <c r="G11" s="28" t="str">
        <f>IF(COUNTA(D11,F11)=2,IF(VALUE(F11-D11)&gt;7/24,1,""),0)</f>
        <v/>
      </c>
      <c r="H11" s="51">
        <f>IF(COUNTA(D11,F11)=2,IF(VALUE(F11-D11)&lt;=7/24,CEILING(F11-D11,"1:00")*24,""),0)</f>
        <v>4</v>
      </c>
      <c r="I11" s="24" t="s">
        <v>44</v>
      </c>
      <c r="J11" s="24" t="s">
        <v>45</v>
      </c>
      <c r="K11" s="14">
        <v>7294</v>
      </c>
      <c r="L11" s="25">
        <v>7294</v>
      </c>
      <c r="M11" s="26" t="s">
        <v>16</v>
      </c>
      <c r="N11" s="52" t="str">
        <f>IF(L11&gt;K11,"※上限を超えています","")</f>
        <v/>
      </c>
    </row>
    <row r="12" spans="3:14" s="17" customFormat="1" ht="25.5" customHeight="1" x14ac:dyDescent="0.15">
      <c r="C12" s="53"/>
      <c r="D12" s="54"/>
      <c r="E12" s="20" t="s">
        <v>17</v>
      </c>
      <c r="F12" s="55"/>
      <c r="G12" s="22">
        <f>IF(COUNTA(D12,F12)=2,IF(VALUE(F12-D12)&gt;7/24,1,""),0)</f>
        <v>0</v>
      </c>
      <c r="H12" s="23">
        <f>IF(COUNTA(D12,F12)=2,IF(VALUE(F12-D12)&lt;=7/24,CEILING(F12-D12,"1:00")*24,""),0)</f>
        <v>0</v>
      </c>
      <c r="I12" s="56"/>
      <c r="J12" s="56"/>
      <c r="K12" s="14">
        <f>IF(G12=1,10900,ROUND(10900*_xlfn.CEILING.MATH(H12)/8.5,0))</f>
        <v>0</v>
      </c>
      <c r="L12" s="57"/>
      <c r="M12" s="26" t="s">
        <v>16</v>
      </c>
      <c r="N12" s="52" t="str">
        <f>IF(L12&gt;K12,"※上限を超えています","")</f>
        <v/>
      </c>
    </row>
    <row r="13" spans="3:14" s="17" customFormat="1" ht="25.5" customHeight="1" x14ac:dyDescent="0.15">
      <c r="C13" s="53"/>
      <c r="D13" s="58"/>
      <c r="E13" s="28" t="s">
        <v>17</v>
      </c>
      <c r="F13" s="59"/>
      <c r="G13" s="22">
        <f>IF(COUNTA(D13,F13)=2,IF(VALUE(F13-D13)&gt;7/24,1,""),0)</f>
        <v>0</v>
      </c>
      <c r="H13" s="23">
        <f>IF(COUNTA(D13,F13)=2,IF(VALUE(F13-D13)&lt;=7/24,CEILING(F13-D13,"1:00")*24,""),0)</f>
        <v>0</v>
      </c>
      <c r="I13" s="56"/>
      <c r="J13" s="56"/>
      <c r="K13" s="14">
        <f>IF(G13=1,10900,ROUND(10900*_xlfn.CEILING.MATH(H13)/8.5,0))</f>
        <v>0</v>
      </c>
      <c r="L13" s="57"/>
      <c r="M13" s="26" t="s">
        <v>16</v>
      </c>
      <c r="N13" s="52" t="str">
        <f>IF(L13&gt;K13,"※上限を超えています","")</f>
        <v/>
      </c>
    </row>
    <row r="14" spans="3:14" s="17" customFormat="1" ht="25.5" customHeight="1" thickBot="1" x14ac:dyDescent="0.2">
      <c r="C14" s="60"/>
      <c r="D14" s="61"/>
      <c r="E14" s="30" t="s">
        <v>17</v>
      </c>
      <c r="F14" s="62"/>
      <c r="G14" s="31">
        <f>IF(COUNTA(D14,F14)=2,IF(VALUE(F14-D14)&gt;7/24,1,""),0)</f>
        <v>0</v>
      </c>
      <c r="H14" s="32">
        <f>IF(COUNTA(D14,F14)=2,IF(VALUE(F14-D14)&lt;=7/24,CEILING(F14-D14,"1:00")*24,""),0)</f>
        <v>0</v>
      </c>
      <c r="I14" s="63"/>
      <c r="J14" s="63"/>
      <c r="K14" s="33">
        <f>IF(G14=1,10900,ROUND(10900*_xlfn.CEILING.MATH(H14)/8.5,0))</f>
        <v>0</v>
      </c>
      <c r="L14" s="64"/>
      <c r="M14" s="34" t="s">
        <v>16</v>
      </c>
      <c r="N14" s="65" t="str">
        <f>IF(L14&gt;K14,"※上限を超えています","")</f>
        <v/>
      </c>
    </row>
    <row r="15" spans="3:14" s="37" customFormat="1" ht="25.5" customHeight="1" x14ac:dyDescent="0.15">
      <c r="C15" s="35"/>
      <c r="D15" s="35"/>
      <c r="E15" s="36"/>
      <c r="F15" s="35"/>
      <c r="G15" s="66" t="s">
        <v>46</v>
      </c>
      <c r="I15" s="35"/>
      <c r="J15" s="35"/>
      <c r="K15" s="35"/>
      <c r="L15" s="35"/>
      <c r="M15" s="35"/>
      <c r="N15" s="35"/>
    </row>
    <row r="16" spans="3:14" ht="9" customHeight="1" thickBot="1" x14ac:dyDescent="0.2"/>
    <row r="17" spans="3:14" ht="18" customHeight="1" x14ac:dyDescent="0.15">
      <c r="C17" s="71" t="s">
        <v>18</v>
      </c>
      <c r="D17" s="38" t="s">
        <v>19</v>
      </c>
      <c r="E17" s="39"/>
      <c r="H17" s="74" t="s">
        <v>20</v>
      </c>
      <c r="I17" s="77">
        <f>SUM(L10:L14)</f>
        <v>19694</v>
      </c>
    </row>
    <row r="18" spans="3:14" ht="18" customHeight="1" x14ac:dyDescent="0.45">
      <c r="C18" s="72"/>
      <c r="D18" s="40">
        <v>2</v>
      </c>
      <c r="E18" s="41"/>
      <c r="H18" s="75"/>
      <c r="I18" s="78"/>
    </row>
    <row r="19" spans="3:14" ht="18" customHeight="1" thickBot="1" x14ac:dyDescent="0.2">
      <c r="C19" s="73"/>
      <c r="D19" s="42" t="s">
        <v>21</v>
      </c>
      <c r="E19" s="43"/>
      <c r="H19" s="76"/>
      <c r="I19" s="79"/>
    </row>
    <row r="20" spans="3:14" ht="18" customHeight="1" x14ac:dyDescent="0.15">
      <c r="D20" s="1"/>
      <c r="E20" s="1"/>
      <c r="J20" s="1"/>
      <c r="K20" s="1"/>
      <c r="L20" s="44" t="s">
        <v>22</v>
      </c>
      <c r="M20" s="1"/>
      <c r="N20" s="1"/>
    </row>
    <row r="21" spans="3:14" ht="18" customHeight="1" x14ac:dyDescent="0.15">
      <c r="D21" s="1"/>
      <c r="E21" s="1"/>
      <c r="J21" s="1"/>
      <c r="L21" s="80" t="s">
        <v>23</v>
      </c>
      <c r="M21" s="81"/>
      <c r="N21" s="45" t="s">
        <v>24</v>
      </c>
    </row>
    <row r="22" spans="3:14" ht="17.25" x14ac:dyDescent="0.15">
      <c r="C22" s="46" t="s">
        <v>25</v>
      </c>
      <c r="D22" s="37" t="s">
        <v>26</v>
      </c>
      <c r="F22" s="1"/>
      <c r="G22" s="1"/>
      <c r="H22" s="1"/>
      <c r="I22" s="1"/>
      <c r="J22" s="1"/>
      <c r="L22" s="67" t="s">
        <v>27</v>
      </c>
      <c r="M22" s="68"/>
      <c r="N22" s="47">
        <v>1459</v>
      </c>
    </row>
    <row r="23" spans="3:14" ht="17.25" x14ac:dyDescent="0.15">
      <c r="C23" s="37"/>
      <c r="D23" s="37" t="s">
        <v>50</v>
      </c>
      <c r="F23" s="1"/>
      <c r="G23" s="1"/>
      <c r="H23" s="1"/>
      <c r="I23" s="1"/>
      <c r="J23" s="1"/>
      <c r="L23" s="67" t="s">
        <v>28</v>
      </c>
      <c r="M23" s="68"/>
      <c r="N23" s="47">
        <v>2918</v>
      </c>
    </row>
    <row r="24" spans="3:14" ht="17.25" x14ac:dyDescent="0.15">
      <c r="C24" s="37"/>
      <c r="D24" s="37" t="s">
        <v>29</v>
      </c>
      <c r="F24" s="1"/>
      <c r="G24" s="1"/>
      <c r="H24" s="1"/>
      <c r="I24" s="1"/>
      <c r="J24" s="1"/>
      <c r="L24" s="67" t="s">
        <v>30</v>
      </c>
      <c r="M24" s="68"/>
      <c r="N24" s="47">
        <v>4376</v>
      </c>
    </row>
    <row r="25" spans="3:14" ht="17.25" x14ac:dyDescent="0.15">
      <c r="C25" s="48"/>
      <c r="D25" s="37" t="s">
        <v>31</v>
      </c>
      <c r="E25" s="1"/>
      <c r="F25" s="1"/>
      <c r="G25" s="1"/>
      <c r="H25" s="1"/>
      <c r="I25" s="1"/>
      <c r="J25" s="1"/>
      <c r="L25" s="67" t="s">
        <v>32</v>
      </c>
      <c r="M25" s="68"/>
      <c r="N25" s="47">
        <v>5835</v>
      </c>
    </row>
    <row r="26" spans="3:14" ht="17.25" x14ac:dyDescent="0.15">
      <c r="C26" s="48"/>
      <c r="D26" s="37" t="s">
        <v>33</v>
      </c>
      <c r="E26" s="1"/>
      <c r="F26" s="1"/>
      <c r="G26" s="1"/>
      <c r="H26" s="1"/>
      <c r="I26" s="1"/>
      <c r="J26" s="1"/>
      <c r="L26" s="67" t="s">
        <v>34</v>
      </c>
      <c r="M26" s="68"/>
      <c r="N26" s="47">
        <v>7294</v>
      </c>
    </row>
    <row r="27" spans="3:14" ht="17.25" x14ac:dyDescent="0.15">
      <c r="C27" s="37"/>
      <c r="D27" s="37" t="s">
        <v>35</v>
      </c>
      <c r="E27" s="1"/>
      <c r="F27" s="1"/>
      <c r="G27" s="1"/>
      <c r="H27" s="1"/>
      <c r="I27" s="1"/>
      <c r="J27" s="1"/>
      <c r="L27" s="67" t="s">
        <v>36</v>
      </c>
      <c r="M27" s="68"/>
      <c r="N27" s="47">
        <v>8753</v>
      </c>
    </row>
    <row r="28" spans="3:14" ht="17.25" x14ac:dyDescent="0.15">
      <c r="D28" s="1"/>
      <c r="E28" s="1"/>
      <c r="F28" s="1"/>
      <c r="G28" s="1"/>
      <c r="H28" s="1"/>
      <c r="I28" s="1"/>
      <c r="J28" s="1"/>
      <c r="L28" s="67" t="s">
        <v>37</v>
      </c>
      <c r="M28" s="68"/>
      <c r="N28" s="47">
        <v>10212</v>
      </c>
    </row>
    <row r="29" spans="3:14" ht="17.25" x14ac:dyDescent="0.15">
      <c r="D29" s="1"/>
      <c r="E29" s="1"/>
      <c r="F29" s="1"/>
      <c r="G29" s="1"/>
      <c r="H29" s="1"/>
      <c r="I29" s="1"/>
      <c r="J29" s="1"/>
      <c r="L29" s="67" t="s">
        <v>38</v>
      </c>
      <c r="M29" s="68"/>
      <c r="N29" s="47">
        <v>12400</v>
      </c>
    </row>
  </sheetData>
  <mergeCells count="26">
    <mergeCell ref="C3:N3"/>
    <mergeCell ref="I5:I6"/>
    <mergeCell ref="J5:K5"/>
    <mergeCell ref="L5:N5"/>
    <mergeCell ref="C6:H6"/>
    <mergeCell ref="J6:K6"/>
    <mergeCell ref="L6:N6"/>
    <mergeCell ref="L22:M22"/>
    <mergeCell ref="C8:C9"/>
    <mergeCell ref="D8:H8"/>
    <mergeCell ref="I8:I9"/>
    <mergeCell ref="J8:J9"/>
    <mergeCell ref="K8:K9"/>
    <mergeCell ref="L8:M9"/>
    <mergeCell ref="N8:N9"/>
    <mergeCell ref="C17:C19"/>
    <mergeCell ref="H17:H19"/>
    <mergeCell ref="I17:I19"/>
    <mergeCell ref="L21:M21"/>
    <mergeCell ref="L29:M29"/>
    <mergeCell ref="L23:M23"/>
    <mergeCell ref="L24:M24"/>
    <mergeCell ref="L25:M25"/>
    <mergeCell ref="L26:M26"/>
    <mergeCell ref="L27:M27"/>
    <mergeCell ref="L28:M28"/>
  </mergeCells>
  <phoneticPr fontId="1"/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 (記入例)</vt:lpstr>
      <vt:lpstr>'様式３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