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15" activeTab="1"/>
  </bookViews>
  <sheets>
    <sheet name="ｐ１" sheetId="1" r:id="rId1"/>
    <sheet name="ｐ２ " sheetId="2" r:id="rId2"/>
    <sheet name="ｐ３" sheetId="3" r:id="rId3"/>
  </sheets>
  <definedNames>
    <definedName name="_xlnm.Print_Area" localSheetId="0">'ｐ１'!$A$1:$J$34</definedName>
    <definedName name="_xlnm.Print_Area" localSheetId="2">'ｐ３'!$A$1:$Q$29</definedName>
  </definedNames>
  <calcPr fullCalcOnLoad="1"/>
</workbook>
</file>

<file path=xl/sharedStrings.xml><?xml version="1.0" encoding="utf-8"?>
<sst xmlns="http://schemas.openxmlformats.org/spreadsheetml/2006/main" count="142" uniqueCount="83">
  <si>
    <t>小学校</t>
  </si>
  <si>
    <t>中学校</t>
  </si>
  <si>
    <t>計</t>
  </si>
  <si>
    <t>区　　　　　　分</t>
  </si>
  <si>
    <t>１年生</t>
  </si>
  <si>
    <t>２年生</t>
  </si>
  <si>
    <t>３年生</t>
  </si>
  <si>
    <t>４年生</t>
  </si>
  <si>
    <t>５年生</t>
  </si>
  <si>
    <t>６年生</t>
  </si>
  <si>
    <t>小　学　校</t>
  </si>
  <si>
    <t>中　学　校</t>
  </si>
  <si>
    <t>学校の教職員等が発見</t>
  </si>
  <si>
    <t>内　　　訳</t>
  </si>
  <si>
    <t>学級担任が発見</t>
  </si>
  <si>
    <t>養護教諭が発見</t>
  </si>
  <si>
    <t>スクールカウンセラー等の外部の相談員が発見</t>
  </si>
  <si>
    <t>アンケート調査など学校の取組により発見</t>
  </si>
  <si>
    <t>学校の教職員以外からの情報により発見</t>
  </si>
  <si>
    <t>内　　　　　　訳</t>
  </si>
  <si>
    <t>本人からの訴え</t>
  </si>
  <si>
    <t>当該児童生徒（本人）の保護者からの訴え</t>
  </si>
  <si>
    <t>児童生徒（本人を除く）からの情報</t>
  </si>
  <si>
    <t>保護者（本人の保護者を除く）からの情報</t>
  </si>
  <si>
    <t>地域の住民からの情報</t>
  </si>
  <si>
    <t>学校以外の関係機関（相談機関を含む）からの情報</t>
  </si>
  <si>
    <t>その他（匿名による投書など）</t>
  </si>
  <si>
    <t>区　　　　　分</t>
  </si>
  <si>
    <t>学級担任に相談</t>
  </si>
  <si>
    <t>養護教諭に相談</t>
  </si>
  <si>
    <t>スクールカウンセラー等の相談員に相談</t>
  </si>
  <si>
    <t>学校以外の相談機関に相談
（電話相談やメール等も含む）</t>
  </si>
  <si>
    <t>保護者や家族等に相談</t>
  </si>
  <si>
    <t>友人に相談</t>
  </si>
  <si>
    <t>その他（地域の人など）</t>
  </si>
  <si>
    <t>誰にも相談していない</t>
  </si>
  <si>
    <t>仲間はずれ、集団による無視をされる。</t>
  </si>
  <si>
    <t>金品をたかられる。</t>
  </si>
  <si>
    <t>その他</t>
  </si>
  <si>
    <t>（注１）　複数選択を可とする。</t>
  </si>
  <si>
    <t>小学校</t>
  </si>
  <si>
    <t>中学校</t>
  </si>
  <si>
    <t>24年度</t>
  </si>
  <si>
    <t>23年度</t>
  </si>
  <si>
    <t>24年度</t>
  </si>
  <si>
    <t>25年度</t>
  </si>
  <si>
    <t>件数</t>
  </si>
  <si>
    <t>１　いじめの状況</t>
  </si>
  <si>
    <t>中学校</t>
  </si>
  <si>
    <t>（１）いじめ認知件数推移</t>
  </si>
  <si>
    <t>（２）いじめ認知件数の学年別内訳</t>
  </si>
  <si>
    <t>解消率
（％）</t>
  </si>
  <si>
    <t>軽くぶつかられたり、遊ぶふりをして
叩かれたり、蹴られたりする。</t>
  </si>
  <si>
    <t>ひどくぶつかられたり、叩かれたり、
蹴られたりする。</t>
  </si>
  <si>
    <t>金品を隠されたり、盗まれたり、
壊されたり、捨てられたりする。</t>
  </si>
  <si>
    <t>（５）　いじめの態様　　　　　　　　　　　　　　　　　　　　　　　　　　　　　　　　　　　　　　　　　　　　　　　　　　　　　　　　　　　　　　　　　</t>
  </si>
  <si>
    <t>　（単位：件）</t>
  </si>
  <si>
    <t>（６）　いじめられた児童生徒の相談の状況　</t>
  </si>
  <si>
    <t>（単位：件）</t>
  </si>
  <si>
    <t>（４）　いじめ発見のきっかけ</t>
  </si>
  <si>
    <t>（３）　いじめの現在の状況</t>
  </si>
  <si>
    <t>校種</t>
  </si>
  <si>
    <t>　　　　　　　　　　　　　年度
　項目</t>
  </si>
  <si>
    <t>　　　　　年度
　学年</t>
  </si>
  <si>
    <t>　　　　　年度
　校種</t>
  </si>
  <si>
    <t>いやなことや恥ずかしいこと、危険な
ことをされたり、させられたりする。</t>
  </si>
  <si>
    <t>パソコンや携帯電話等で、誹謗中傷や
いやなことをされる。</t>
  </si>
  <si>
    <t>学級担任以外の教職員に相談(養護教
諭、ｽｸｰﾙｶｳﾝｾﾗｰ等の相談員を除く)</t>
  </si>
  <si>
    <t>　　　　　　　　　　　　年度
　項目</t>
  </si>
  <si>
    <t>冷やかしやからかい、悪口や脅し文
句、いやなことを言われる。</t>
  </si>
  <si>
    <t>解消しているもの</t>
  </si>
  <si>
    <t>解消に向けて
取組み中</t>
  </si>
  <si>
    <t>他校への
転学、退学等</t>
  </si>
  <si>
    <r>
      <t>学級担任以外の教職員が発見</t>
    </r>
    <r>
      <rPr>
        <sz val="9"/>
        <color indexed="8"/>
        <rFont val="ＭＳ 明朝"/>
        <family val="1"/>
      </rPr>
      <t xml:space="preserve">
</t>
    </r>
    <r>
      <rPr>
        <sz val="8"/>
        <color indexed="8"/>
        <rFont val="ＭＳ 明朝"/>
        <family val="1"/>
      </rPr>
      <t>(養護教諭、スクールカウンセラー等の相談員を除く)</t>
    </r>
  </si>
  <si>
    <t>一定の解消が図られたが
継続支援中</t>
  </si>
  <si>
    <t>21年度</t>
  </si>
  <si>
    <t>22年度</t>
  </si>
  <si>
    <t>平成２６年度　練馬区におけるいじめの状況</t>
  </si>
  <si>
    <t>（「平成２６年度児童・生徒の問題行動等生徒指導上の諸問題に関する調査」より）</t>
  </si>
  <si>
    <t>26年度</t>
  </si>
  <si>
    <t>24年度</t>
  </si>
  <si>
    <t>25年度</t>
  </si>
  <si>
    <t>資料４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</si>
</sst>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"/>
    <numFmt numFmtId="183" formatCode="0.0000"/>
    <numFmt numFmtId="184" formatCode="0.000"/>
    <numFmt numFmtId="185" formatCode="0.0"/>
    <numFmt numFmtId="186" formatCode="0.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20"/>
      <color indexed="8"/>
      <name val="ＭＳ 明朝"/>
      <family val="1"/>
    </font>
    <font>
      <sz val="12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20"/>
      <color theme="1"/>
      <name val="ＭＳ 明朝"/>
      <family val="1"/>
    </font>
    <font>
      <sz val="12"/>
      <color theme="1"/>
      <name val="ＭＳ 明朝"/>
      <family val="1"/>
    </font>
    <font>
      <sz val="14"/>
      <color theme="1"/>
      <name val="ＭＳ 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 style="thin">
        <color theme="1"/>
      </top>
      <bottom style="thin">
        <color theme="1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theme="1"/>
      </bottom>
    </border>
    <border>
      <left>
        <color indexed="63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>
        <color theme="1"/>
      </right>
      <top style="thin"/>
      <bottom style="thin">
        <color theme="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theme="1"/>
      </right>
      <top>
        <color indexed="63"/>
      </top>
      <bottom style="thin"/>
    </border>
    <border>
      <left style="thin"/>
      <right style="thin">
        <color theme="1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>
        <color theme="1"/>
      </right>
      <top style="thin">
        <color theme="1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theme="1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theme="1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 style="thin">
        <color theme="1"/>
      </bottom>
      <diagonal style="thin"/>
    </border>
    <border diagonalDown="1">
      <left>
        <color indexed="63"/>
      </left>
      <right style="thin"/>
      <top style="thin"/>
      <bottom style="thin">
        <color theme="1"/>
      </bottom>
      <diagonal style="thin"/>
    </border>
    <border>
      <left style="thin"/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>
        <color theme="1"/>
      </right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>
        <color theme="1"/>
      </right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>
        <color theme="1"/>
      </right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>
        <color theme="1"/>
      </top>
      <bottom style="thin"/>
    </border>
    <border>
      <left>
        <color indexed="63"/>
      </left>
      <right style="thin">
        <color theme="1"/>
      </right>
      <top style="thin">
        <color theme="1"/>
      </top>
      <bottom style="thin"/>
    </border>
    <border diagonalDown="1">
      <left style="thin">
        <color theme="1"/>
      </left>
      <right>
        <color indexed="63"/>
      </right>
      <top style="thin">
        <color theme="1"/>
      </top>
      <bottom style="thin">
        <color theme="1"/>
      </bottom>
      <diagonal style="thin">
        <color theme="1"/>
      </diagonal>
    </border>
    <border diagonalDown="1">
      <left>
        <color indexed="63"/>
      </left>
      <right style="thin"/>
      <top style="thin">
        <color theme="1"/>
      </top>
      <bottom style="thin">
        <color theme="1"/>
      </bottom>
      <diagonal style="thin">
        <color theme="1"/>
      </diagonal>
    </border>
    <border>
      <left style="thin">
        <color theme="1"/>
      </left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 style="thin"/>
      <bottom style="thin">
        <color theme="1"/>
      </bottom>
    </border>
    <border>
      <left>
        <color indexed="63"/>
      </left>
      <right style="thin"/>
      <top style="thin"/>
      <bottom style="thin">
        <color theme="1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>
        <color theme="1"/>
      </left>
      <right>
        <color indexed="63"/>
      </right>
      <top style="hair"/>
      <bottom style="hair"/>
    </border>
    <border>
      <left style="thin">
        <color theme="1"/>
      </left>
      <right>
        <color indexed="63"/>
      </right>
      <top style="hair"/>
      <bottom style="thin"/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hair"/>
    </border>
    <border>
      <left>
        <color indexed="63"/>
      </left>
      <right>
        <color indexed="63"/>
      </right>
      <top style="thin">
        <color theme="1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79">
    <xf numFmtId="0" fontId="0" fillId="0" borderId="0" xfId="0" applyAlignment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3" fillId="0" borderId="0" xfId="0" applyFont="1" applyFill="1" applyAlignment="1">
      <alignment vertical="center"/>
    </xf>
    <xf numFmtId="0" fontId="53" fillId="0" borderId="0" xfId="0" applyFont="1" applyFill="1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4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3" fillId="0" borderId="0" xfId="0" applyFont="1" applyFill="1" applyAlignment="1">
      <alignment vertical="center"/>
    </xf>
    <xf numFmtId="0" fontId="53" fillId="0" borderId="28" xfId="0" applyFont="1" applyBorder="1" applyAlignment="1">
      <alignment vertical="center"/>
    </xf>
    <xf numFmtId="0" fontId="53" fillId="0" borderId="29" xfId="0" applyFont="1" applyBorder="1" applyAlignment="1">
      <alignment vertical="center"/>
    </xf>
    <xf numFmtId="0" fontId="53" fillId="0" borderId="30" xfId="0" applyFont="1" applyBorder="1" applyAlignment="1">
      <alignment vertical="center"/>
    </xf>
    <xf numFmtId="0" fontId="53" fillId="0" borderId="14" xfId="0" applyFont="1" applyBorder="1" applyAlignment="1">
      <alignment vertical="center"/>
    </xf>
    <xf numFmtId="0" fontId="53" fillId="0" borderId="0" xfId="0" applyFont="1" applyFill="1" applyAlignment="1">
      <alignment horizontal="right"/>
    </xf>
    <xf numFmtId="0" fontId="53" fillId="0" borderId="20" xfId="0" applyFont="1" applyFill="1" applyBorder="1" applyAlignment="1">
      <alignment vertical="center"/>
    </xf>
    <xf numFmtId="0" fontId="53" fillId="0" borderId="31" xfId="0" applyFont="1" applyFill="1" applyBorder="1" applyAlignment="1">
      <alignment vertical="center"/>
    </xf>
    <xf numFmtId="0" fontId="53" fillId="0" borderId="32" xfId="0" applyFont="1" applyBorder="1" applyAlignment="1">
      <alignment vertical="center"/>
    </xf>
    <xf numFmtId="0" fontId="53" fillId="0" borderId="33" xfId="0" applyFont="1" applyFill="1" applyBorder="1" applyAlignment="1">
      <alignment vertical="center" wrapText="1"/>
    </xf>
    <xf numFmtId="0" fontId="53" fillId="0" borderId="34" xfId="0" applyFont="1" applyBorder="1" applyAlignment="1">
      <alignment vertical="center"/>
    </xf>
    <xf numFmtId="0" fontId="53" fillId="0" borderId="33" xfId="0" applyFont="1" applyFill="1" applyBorder="1" applyAlignment="1">
      <alignment vertical="center"/>
    </xf>
    <xf numFmtId="0" fontId="53" fillId="0" borderId="33" xfId="0" applyFont="1" applyFill="1" applyBorder="1" applyAlignment="1">
      <alignment vertical="center" shrinkToFit="1"/>
    </xf>
    <xf numFmtId="0" fontId="53" fillId="0" borderId="35" xfId="0" applyFont="1" applyFill="1" applyBorder="1" applyAlignment="1">
      <alignment vertical="center"/>
    </xf>
    <xf numFmtId="0" fontId="53" fillId="0" borderId="36" xfId="0" applyFont="1" applyBorder="1" applyAlignment="1">
      <alignment vertical="center"/>
    </xf>
    <xf numFmtId="0" fontId="53" fillId="0" borderId="24" xfId="0" applyFont="1" applyFill="1" applyBorder="1" applyAlignment="1">
      <alignment vertical="center"/>
    </xf>
    <xf numFmtId="0" fontId="53" fillId="0" borderId="15" xfId="0" applyFont="1" applyBorder="1" applyAlignment="1">
      <alignment vertical="center"/>
    </xf>
    <xf numFmtId="0" fontId="53" fillId="0" borderId="0" xfId="0" applyFont="1" applyFill="1" applyBorder="1" applyAlignment="1">
      <alignment horizontal="left" vertical="center" shrinkToFit="1"/>
    </xf>
    <xf numFmtId="0" fontId="53" fillId="0" borderId="37" xfId="0" applyFont="1" applyFill="1" applyBorder="1" applyAlignment="1">
      <alignment horizontal="left" vertical="center"/>
    </xf>
    <xf numFmtId="0" fontId="53" fillId="0" borderId="38" xfId="0" applyFont="1" applyBorder="1" applyAlignment="1">
      <alignment horizontal="left" vertical="center"/>
    </xf>
    <xf numFmtId="0" fontId="53" fillId="0" borderId="36" xfId="0" applyFont="1" applyBorder="1" applyAlignment="1">
      <alignment horizontal="left" vertical="center"/>
    </xf>
    <xf numFmtId="0" fontId="53" fillId="0" borderId="14" xfId="0" applyFont="1" applyFill="1" applyBorder="1" applyAlignment="1">
      <alignment horizontal="center" vertical="center" shrinkToFit="1"/>
    </xf>
    <xf numFmtId="0" fontId="53" fillId="0" borderId="14" xfId="0" applyFont="1" applyFill="1" applyBorder="1" applyAlignment="1">
      <alignment horizontal="center" vertical="center" wrapText="1" shrinkToFit="1"/>
    </xf>
    <xf numFmtId="0" fontId="53" fillId="0" borderId="14" xfId="0" applyFont="1" applyBorder="1" applyAlignment="1">
      <alignment horizontal="right" vertical="center" wrapText="1"/>
    </xf>
    <xf numFmtId="185" fontId="53" fillId="0" borderId="14" xfId="0" applyNumberFormat="1" applyFont="1" applyBorder="1" applyAlignment="1">
      <alignment horizontal="right" vertical="center" wrapText="1"/>
    </xf>
    <xf numFmtId="0" fontId="55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185" fontId="3" fillId="0" borderId="14" xfId="0" applyNumberFormat="1" applyFont="1" applyBorder="1" applyAlignment="1">
      <alignment horizontal="right" vertical="center"/>
    </xf>
    <xf numFmtId="2" fontId="3" fillId="0" borderId="1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55" fillId="0" borderId="15" xfId="0" applyFont="1" applyBorder="1" applyAlignment="1">
      <alignment horizontal="center" vertical="center"/>
    </xf>
    <xf numFmtId="186" fontId="53" fillId="0" borderId="14" xfId="42" applyNumberFormat="1" applyFont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left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3" fillId="0" borderId="61" xfId="0" applyFont="1" applyFill="1" applyBorder="1" applyAlignment="1">
      <alignment horizontal="left" vertical="center" wrapText="1" shrinkToFit="1"/>
    </xf>
    <xf numFmtId="0" fontId="53" fillId="0" borderId="62" xfId="0" applyFont="1" applyFill="1" applyBorder="1" applyAlignment="1">
      <alignment horizontal="left" vertical="center" shrinkToFit="1"/>
    </xf>
    <xf numFmtId="0" fontId="53" fillId="0" borderId="34" xfId="0" applyFont="1" applyFill="1" applyBorder="1" applyAlignment="1">
      <alignment horizontal="left" vertical="center" shrinkToFit="1"/>
    </xf>
    <xf numFmtId="0" fontId="53" fillId="0" borderId="61" xfId="0" applyFont="1" applyFill="1" applyBorder="1" applyAlignment="1">
      <alignment horizontal="left" vertical="center"/>
    </xf>
    <xf numFmtId="0" fontId="53" fillId="0" borderId="62" xfId="0" applyFont="1" applyFill="1" applyBorder="1" applyAlignment="1">
      <alignment horizontal="left" vertical="center"/>
    </xf>
    <xf numFmtId="0" fontId="53" fillId="0" borderId="34" xfId="0" applyFont="1" applyFill="1" applyBorder="1" applyAlignment="1">
      <alignment horizontal="left" vertical="center"/>
    </xf>
    <xf numFmtId="0" fontId="53" fillId="0" borderId="37" xfId="0" applyFont="1" applyFill="1" applyBorder="1" applyAlignment="1">
      <alignment horizontal="left" vertical="center" wrapText="1" shrinkToFit="1"/>
    </xf>
    <xf numFmtId="0" fontId="53" fillId="0" borderId="38" xfId="0" applyFont="1" applyFill="1" applyBorder="1" applyAlignment="1">
      <alignment horizontal="left" vertical="center" shrinkToFit="1"/>
    </xf>
    <xf numFmtId="0" fontId="53" fillId="0" borderId="36" xfId="0" applyFont="1" applyFill="1" applyBorder="1" applyAlignment="1">
      <alignment horizontal="left" vertical="center" shrinkToFit="1"/>
    </xf>
    <xf numFmtId="0" fontId="53" fillId="0" borderId="44" xfId="0" applyFont="1" applyFill="1" applyBorder="1" applyAlignment="1">
      <alignment horizontal="center" vertical="center" shrinkToFit="1"/>
    </xf>
    <xf numFmtId="0" fontId="53" fillId="0" borderId="13" xfId="0" applyFont="1" applyFill="1" applyBorder="1" applyAlignment="1">
      <alignment horizontal="center" vertical="center" shrinkToFit="1"/>
    </xf>
    <xf numFmtId="0" fontId="53" fillId="0" borderId="15" xfId="0" applyFont="1" applyFill="1" applyBorder="1" applyAlignment="1">
      <alignment horizontal="center" vertical="center" shrinkToFit="1"/>
    </xf>
    <xf numFmtId="0" fontId="53" fillId="0" borderId="16" xfId="0" applyFont="1" applyFill="1" applyBorder="1" applyAlignment="1">
      <alignment horizontal="center" vertical="center" textRotation="255"/>
    </xf>
    <xf numFmtId="0" fontId="53" fillId="0" borderId="11" xfId="0" applyFont="1" applyFill="1" applyBorder="1" applyAlignment="1">
      <alignment horizontal="center" vertical="center" textRotation="255"/>
    </xf>
    <xf numFmtId="0" fontId="53" fillId="0" borderId="10" xfId="0" applyFont="1" applyFill="1" applyBorder="1" applyAlignment="1">
      <alignment horizontal="center" vertical="center" textRotation="255"/>
    </xf>
    <xf numFmtId="0" fontId="53" fillId="0" borderId="63" xfId="0" applyFont="1" applyFill="1" applyBorder="1" applyAlignment="1">
      <alignment horizontal="left" vertical="center"/>
    </xf>
    <xf numFmtId="0" fontId="53" fillId="0" borderId="64" xfId="0" applyFont="1" applyFill="1" applyBorder="1" applyAlignment="1">
      <alignment horizontal="left" vertical="center"/>
    </xf>
    <xf numFmtId="0" fontId="53" fillId="0" borderId="32" xfId="0" applyFont="1" applyFill="1" applyBorder="1" applyAlignment="1">
      <alignment horizontal="left" vertical="center"/>
    </xf>
    <xf numFmtId="0" fontId="53" fillId="0" borderId="44" xfId="0" applyFont="1" applyFill="1" applyBorder="1" applyAlignment="1">
      <alignment horizontal="center" vertical="center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53" fillId="0" borderId="65" xfId="0" applyFont="1" applyBorder="1" applyAlignment="1">
      <alignment horizontal="left" vertical="top" wrapText="1"/>
    </xf>
    <xf numFmtId="0" fontId="53" fillId="0" borderId="66" xfId="0" applyFont="1" applyBorder="1" applyAlignment="1">
      <alignment horizontal="left" vertical="top"/>
    </xf>
    <xf numFmtId="0" fontId="53" fillId="0" borderId="67" xfId="0" applyFont="1" applyBorder="1" applyAlignment="1">
      <alignment horizontal="left" vertical="top"/>
    </xf>
    <xf numFmtId="0" fontId="53" fillId="0" borderId="44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5" xfId="0" applyFont="1" applyBorder="1" applyAlignment="1">
      <alignment horizontal="center" vertical="center"/>
    </xf>
    <xf numFmtId="0" fontId="53" fillId="0" borderId="44" xfId="0" applyFont="1" applyFill="1" applyBorder="1" applyAlignment="1">
      <alignment horizontal="center" vertical="center"/>
    </xf>
    <xf numFmtId="0" fontId="53" fillId="0" borderId="13" xfId="0" applyFont="1" applyFill="1" applyBorder="1" applyAlignment="1">
      <alignment horizontal="center" vertical="center"/>
    </xf>
    <xf numFmtId="0" fontId="53" fillId="0" borderId="15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53" fillId="0" borderId="61" xfId="0" applyFont="1" applyFill="1" applyBorder="1" applyAlignment="1">
      <alignment horizontal="left" vertical="center" wrapText="1"/>
    </xf>
    <xf numFmtId="0" fontId="53" fillId="0" borderId="62" xfId="0" applyFont="1" applyFill="1" applyBorder="1" applyAlignment="1">
      <alignment horizontal="left" vertical="center" wrapText="1"/>
    </xf>
    <xf numFmtId="0" fontId="53" fillId="0" borderId="34" xfId="0" applyFont="1" applyFill="1" applyBorder="1" applyAlignment="1">
      <alignment horizontal="left" vertical="center" wrapText="1"/>
    </xf>
    <xf numFmtId="0" fontId="55" fillId="0" borderId="68" xfId="0" applyFont="1" applyFill="1" applyBorder="1" applyAlignment="1">
      <alignment horizontal="left" vertical="center"/>
    </xf>
    <xf numFmtId="0" fontId="55" fillId="0" borderId="62" xfId="0" applyFont="1" applyFill="1" applyBorder="1" applyAlignment="1">
      <alignment horizontal="left" vertical="center"/>
    </xf>
    <xf numFmtId="0" fontId="55" fillId="0" borderId="33" xfId="0" applyFont="1" applyFill="1" applyBorder="1" applyAlignment="1">
      <alignment horizontal="left" vertical="center"/>
    </xf>
    <xf numFmtId="0" fontId="55" fillId="0" borderId="69" xfId="0" applyFont="1" applyFill="1" applyBorder="1" applyAlignment="1">
      <alignment horizontal="left" vertical="center"/>
    </xf>
    <xf numFmtId="0" fontId="55" fillId="0" borderId="38" xfId="0" applyFont="1" applyFill="1" applyBorder="1" applyAlignment="1">
      <alignment horizontal="left" vertical="center"/>
    </xf>
    <xf numFmtId="0" fontId="55" fillId="0" borderId="35" xfId="0" applyFont="1" applyFill="1" applyBorder="1" applyAlignment="1">
      <alignment horizontal="left" vertical="center"/>
    </xf>
    <xf numFmtId="0" fontId="53" fillId="0" borderId="59" xfId="0" applyFont="1" applyFill="1" applyBorder="1" applyAlignment="1">
      <alignment horizontal="center" vertical="center"/>
    </xf>
    <xf numFmtId="0" fontId="53" fillId="0" borderId="23" xfId="0" applyFont="1" applyFill="1" applyBorder="1" applyAlignment="1">
      <alignment horizontal="center" vertical="center"/>
    </xf>
    <xf numFmtId="0" fontId="53" fillId="0" borderId="24" xfId="0" applyFont="1" applyFill="1" applyBorder="1" applyAlignment="1">
      <alignment horizontal="center" vertical="center"/>
    </xf>
    <xf numFmtId="0" fontId="53" fillId="0" borderId="70" xfId="0" applyFont="1" applyFill="1" applyBorder="1" applyAlignment="1">
      <alignment horizontal="left" vertical="center" wrapText="1"/>
    </xf>
    <xf numFmtId="0" fontId="53" fillId="0" borderId="19" xfId="0" applyFont="1" applyFill="1" applyBorder="1" applyAlignment="1">
      <alignment horizontal="left" vertical="center"/>
    </xf>
    <xf numFmtId="0" fontId="53" fillId="0" borderId="20" xfId="0" applyFont="1" applyFill="1" applyBorder="1" applyAlignment="1">
      <alignment horizontal="left" vertical="center"/>
    </xf>
    <xf numFmtId="0" fontId="55" fillId="0" borderId="68" xfId="0" applyFont="1" applyFill="1" applyBorder="1" applyAlignment="1">
      <alignment horizontal="left" vertical="center" shrinkToFit="1"/>
    </xf>
    <xf numFmtId="0" fontId="55" fillId="0" borderId="62" xfId="0" applyFont="1" applyFill="1" applyBorder="1" applyAlignment="1">
      <alignment horizontal="left" vertical="center" shrinkToFit="1"/>
    </xf>
    <xf numFmtId="0" fontId="55" fillId="0" borderId="33" xfId="0" applyFont="1" applyFill="1" applyBorder="1" applyAlignment="1">
      <alignment horizontal="left" vertical="center" shrinkToFit="1"/>
    </xf>
    <xf numFmtId="0" fontId="55" fillId="0" borderId="68" xfId="0" applyFont="1" applyFill="1" applyBorder="1" applyAlignment="1">
      <alignment horizontal="left" vertical="center" wrapText="1"/>
    </xf>
    <xf numFmtId="0" fontId="55" fillId="0" borderId="62" xfId="0" applyFont="1" applyFill="1" applyBorder="1" applyAlignment="1">
      <alignment horizontal="left" vertical="center" wrapText="1"/>
    </xf>
    <xf numFmtId="0" fontId="55" fillId="0" borderId="33" xfId="0" applyFont="1" applyFill="1" applyBorder="1" applyAlignment="1">
      <alignment horizontal="left" vertical="center" wrapText="1"/>
    </xf>
    <xf numFmtId="0" fontId="55" fillId="0" borderId="71" xfId="0" applyFont="1" applyFill="1" applyBorder="1" applyAlignment="1">
      <alignment horizontal="left" vertical="center"/>
    </xf>
    <xf numFmtId="0" fontId="55" fillId="0" borderId="72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0" fontId="55" fillId="0" borderId="61" xfId="0" applyFont="1" applyFill="1" applyBorder="1" applyAlignment="1">
      <alignment horizontal="left" vertical="center" wrapText="1" shrinkToFit="1"/>
    </xf>
    <xf numFmtId="0" fontId="55" fillId="0" borderId="34" xfId="0" applyFont="1" applyFill="1" applyBorder="1" applyAlignment="1">
      <alignment horizontal="left" vertical="center" shrinkToFit="1"/>
    </xf>
    <xf numFmtId="0" fontId="55" fillId="0" borderId="37" xfId="0" applyFont="1" applyFill="1" applyBorder="1" applyAlignment="1">
      <alignment horizontal="left" vertical="center" shrinkToFit="1"/>
    </xf>
    <xf numFmtId="0" fontId="55" fillId="0" borderId="38" xfId="0" applyFont="1" applyFill="1" applyBorder="1" applyAlignment="1">
      <alignment horizontal="left" vertical="center" shrinkToFit="1"/>
    </xf>
    <xf numFmtId="0" fontId="55" fillId="0" borderId="36" xfId="0" applyFont="1" applyFill="1" applyBorder="1" applyAlignment="1">
      <alignment horizontal="left" vertical="center" shrinkToFit="1"/>
    </xf>
    <xf numFmtId="0" fontId="55" fillId="0" borderId="61" xfId="0" applyFont="1" applyFill="1" applyBorder="1" applyAlignment="1">
      <alignment horizontal="left" vertical="center" shrinkToFit="1"/>
    </xf>
    <xf numFmtId="0" fontId="53" fillId="0" borderId="70" xfId="0" applyFont="1" applyFill="1" applyBorder="1" applyAlignment="1">
      <alignment horizontal="center" vertical="center"/>
    </xf>
    <xf numFmtId="0" fontId="53" fillId="0" borderId="19" xfId="0" applyFont="1" applyFill="1" applyBorder="1" applyAlignment="1">
      <alignment horizontal="center" vertical="center"/>
    </xf>
    <xf numFmtId="0" fontId="53" fillId="0" borderId="20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 vertical="center" wrapText="1"/>
    </xf>
    <xf numFmtId="0" fontId="53" fillId="0" borderId="65" xfId="0" applyFont="1" applyFill="1" applyBorder="1" applyAlignment="1">
      <alignment horizontal="left" vertical="center" wrapText="1"/>
    </xf>
    <xf numFmtId="0" fontId="53" fillId="0" borderId="66" xfId="0" applyFont="1" applyBorder="1" applyAlignment="1">
      <alignment horizontal="left" vertical="center" wrapText="1"/>
    </xf>
    <xf numFmtId="0" fontId="53" fillId="0" borderId="67" xfId="0" applyFont="1" applyBorder="1" applyAlignment="1">
      <alignment horizontal="left" vertical="center" wrapText="1"/>
    </xf>
    <xf numFmtId="0" fontId="55" fillId="0" borderId="73" xfId="0" applyFont="1" applyFill="1" applyBorder="1" applyAlignment="1">
      <alignment horizontal="left" vertical="center" wrapText="1" shrinkToFit="1"/>
    </xf>
    <xf numFmtId="0" fontId="55" fillId="0" borderId="74" xfId="0" applyFont="1" applyFill="1" applyBorder="1" applyAlignment="1">
      <alignment horizontal="left" vertical="center" shrinkToFit="1"/>
    </xf>
    <xf numFmtId="0" fontId="55" fillId="0" borderId="75" xfId="0" applyFont="1" applyFill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17</xdr:row>
      <xdr:rowOff>0</xdr:rowOff>
    </xdr:from>
    <xdr:to>
      <xdr:col>5</xdr:col>
      <xdr:colOff>161925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5838825"/>
          <a:ext cx="2495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75" zoomScaleSheetLayoutView="75" zoomScalePageLayoutView="0" workbookViewId="0" topLeftCell="A16">
      <selection activeCell="I25" sqref="I25"/>
    </sheetView>
  </sheetViews>
  <sheetFormatPr defaultColWidth="9.00390625" defaultRowHeight="13.5"/>
  <cols>
    <col min="1" max="1" width="6.625" style="6" customWidth="1"/>
    <col min="2" max="2" width="10.875" style="6" customWidth="1"/>
    <col min="3" max="8" width="8.125" style="6" customWidth="1"/>
    <col min="9" max="9" width="10.00390625" style="6" customWidth="1"/>
    <col min="10" max="12" width="6.625" style="6" customWidth="1"/>
    <col min="13" max="16384" width="9.00390625" style="6" customWidth="1"/>
  </cols>
  <sheetData>
    <row r="1" spans="9:10" ht="13.5">
      <c r="I1" s="75" t="s">
        <v>82</v>
      </c>
      <c r="J1" s="76"/>
    </row>
    <row r="2" spans="9:10" ht="13.5">
      <c r="I2" s="77"/>
      <c r="J2" s="78"/>
    </row>
    <row r="3" spans="9:10" ht="17.25">
      <c r="I3" s="39"/>
      <c r="J3" s="39"/>
    </row>
    <row r="4" spans="9:10" ht="17.25">
      <c r="I4" s="39"/>
      <c r="J4" s="39"/>
    </row>
    <row r="5" spans="9:10" ht="17.25">
      <c r="I5" s="39"/>
      <c r="J5" s="39"/>
    </row>
    <row r="6" spans="9:10" ht="17.25">
      <c r="I6" s="39"/>
      <c r="J6" s="39"/>
    </row>
    <row r="9" spans="1:10" ht="21">
      <c r="A9" s="73" t="s">
        <v>77</v>
      </c>
      <c r="B9" s="73"/>
      <c r="C9" s="73"/>
      <c r="D9" s="73"/>
      <c r="E9" s="73"/>
      <c r="F9" s="73"/>
      <c r="G9" s="73"/>
      <c r="H9" s="73"/>
      <c r="I9" s="73"/>
      <c r="J9" s="73"/>
    </row>
    <row r="10" spans="1:10" ht="13.5">
      <c r="A10" s="74" t="s">
        <v>78</v>
      </c>
      <c r="B10" s="74"/>
      <c r="C10" s="74"/>
      <c r="D10" s="74"/>
      <c r="E10" s="74"/>
      <c r="F10" s="74"/>
      <c r="G10" s="74"/>
      <c r="H10" s="74"/>
      <c r="I10" s="74"/>
      <c r="J10" s="74"/>
    </row>
    <row r="13" spans="1:8" s="1" customFormat="1" ht="28.5" customHeight="1">
      <c r="A13" s="26" t="s">
        <v>47</v>
      </c>
      <c r="B13" s="26"/>
      <c r="C13" s="26"/>
      <c r="D13" s="26"/>
      <c r="E13" s="26"/>
      <c r="F13" s="26"/>
      <c r="G13" s="26"/>
      <c r="H13" s="26"/>
    </row>
    <row r="14" spans="1:8" s="1" customFormat="1" ht="36.75" customHeight="1" hidden="1">
      <c r="A14" s="26"/>
      <c r="B14" s="26"/>
      <c r="C14" s="26"/>
      <c r="D14" s="26"/>
      <c r="E14" s="26"/>
      <c r="F14" s="26"/>
      <c r="G14" s="26"/>
      <c r="H14" s="26"/>
    </row>
    <row r="15" spans="1:8" s="3" customFormat="1" ht="30.75" customHeight="1">
      <c r="A15" s="9" t="s">
        <v>49</v>
      </c>
      <c r="B15" s="25"/>
      <c r="C15" s="25"/>
      <c r="D15" s="25"/>
      <c r="E15" s="25"/>
      <c r="F15" s="25"/>
      <c r="G15" s="25"/>
      <c r="H15" s="8" t="s">
        <v>56</v>
      </c>
    </row>
    <row r="16" spans="1:9" s="3" customFormat="1" ht="30.75" customHeight="1">
      <c r="A16" s="100" t="s">
        <v>64</v>
      </c>
      <c r="B16" s="101"/>
      <c r="C16" s="27" t="s">
        <v>75</v>
      </c>
      <c r="D16" s="27" t="s">
        <v>76</v>
      </c>
      <c r="E16" s="27" t="s">
        <v>43</v>
      </c>
      <c r="F16" s="28" t="s">
        <v>44</v>
      </c>
      <c r="G16" s="27" t="s">
        <v>45</v>
      </c>
      <c r="H16" s="29" t="s">
        <v>79</v>
      </c>
      <c r="I16" s="12"/>
    </row>
    <row r="17" spans="1:9" s="3" customFormat="1" ht="27.75" customHeight="1">
      <c r="A17" s="102" t="s">
        <v>40</v>
      </c>
      <c r="B17" s="93"/>
      <c r="C17" s="15">
        <v>133</v>
      </c>
      <c r="D17" s="15">
        <v>143</v>
      </c>
      <c r="E17" s="16">
        <v>164</v>
      </c>
      <c r="F17" s="17">
        <v>271</v>
      </c>
      <c r="G17" s="16">
        <v>276</v>
      </c>
      <c r="H17" s="30">
        <v>197</v>
      </c>
      <c r="I17" s="7"/>
    </row>
    <row r="18" spans="1:9" s="3" customFormat="1" ht="27.75" customHeight="1">
      <c r="A18" s="103" t="s">
        <v>48</v>
      </c>
      <c r="B18" s="104"/>
      <c r="C18" s="31">
        <v>81</v>
      </c>
      <c r="D18" s="31">
        <v>138</v>
      </c>
      <c r="E18" s="32">
        <v>126</v>
      </c>
      <c r="F18" s="33">
        <v>257</v>
      </c>
      <c r="G18" s="32">
        <v>233</v>
      </c>
      <c r="H18" s="34">
        <v>194</v>
      </c>
      <c r="I18" s="7"/>
    </row>
    <row r="19" spans="1:9" s="1" customFormat="1" ht="30" customHeight="1">
      <c r="A19" s="3"/>
      <c r="B19" s="3"/>
      <c r="C19" s="3"/>
      <c r="D19" s="3"/>
      <c r="E19" s="3"/>
      <c r="F19" s="3"/>
      <c r="G19" s="3"/>
      <c r="H19" s="3"/>
      <c r="I19" s="3"/>
    </row>
    <row r="20" spans="1:8" s="3" customFormat="1" ht="30.75" customHeight="1">
      <c r="A20" s="14" t="s">
        <v>50</v>
      </c>
      <c r="B20" s="14"/>
      <c r="C20" s="11"/>
      <c r="D20" s="10"/>
      <c r="E20" s="10"/>
      <c r="F20" s="10"/>
      <c r="G20" s="10"/>
      <c r="H20" s="8" t="s">
        <v>56</v>
      </c>
    </row>
    <row r="21" spans="1:9" s="1" customFormat="1" ht="24" customHeight="1">
      <c r="A21" s="96" t="s">
        <v>61</v>
      </c>
      <c r="B21" s="97"/>
      <c r="C21" s="81" t="s">
        <v>40</v>
      </c>
      <c r="D21" s="105"/>
      <c r="E21" s="82"/>
      <c r="F21" s="94" t="s">
        <v>48</v>
      </c>
      <c r="G21" s="94"/>
      <c r="H21" s="95"/>
      <c r="I21" s="12"/>
    </row>
    <row r="22" spans="1:9" s="1" customFormat="1" ht="30.75" customHeight="1">
      <c r="A22" s="79" t="s">
        <v>63</v>
      </c>
      <c r="B22" s="80"/>
      <c r="C22" s="28" t="s">
        <v>44</v>
      </c>
      <c r="D22" s="27" t="s">
        <v>45</v>
      </c>
      <c r="E22" s="29" t="s">
        <v>79</v>
      </c>
      <c r="F22" s="28" t="s">
        <v>44</v>
      </c>
      <c r="G22" s="27" t="s">
        <v>45</v>
      </c>
      <c r="H22" s="29" t="s">
        <v>79</v>
      </c>
      <c r="I22" s="12"/>
    </row>
    <row r="23" spans="1:9" s="1" customFormat="1" ht="30" customHeight="1">
      <c r="A23" s="92" t="s">
        <v>4</v>
      </c>
      <c r="B23" s="93"/>
      <c r="C23" s="19">
        <v>23</v>
      </c>
      <c r="D23" s="18">
        <v>20</v>
      </c>
      <c r="E23" s="19">
        <v>9</v>
      </c>
      <c r="F23" s="35">
        <v>124</v>
      </c>
      <c r="G23" s="18">
        <v>113</v>
      </c>
      <c r="H23" s="36">
        <v>119</v>
      </c>
      <c r="I23" s="12"/>
    </row>
    <row r="24" spans="1:9" s="1" customFormat="1" ht="30" customHeight="1">
      <c r="A24" s="81" t="s">
        <v>5</v>
      </c>
      <c r="B24" s="82"/>
      <c r="C24" s="21">
        <v>10</v>
      </c>
      <c r="D24" s="20">
        <v>23</v>
      </c>
      <c r="E24" s="21">
        <v>12</v>
      </c>
      <c r="F24" s="22">
        <v>75</v>
      </c>
      <c r="G24" s="20">
        <v>69</v>
      </c>
      <c r="H24" s="37">
        <v>58</v>
      </c>
      <c r="I24" s="12"/>
    </row>
    <row r="25" spans="1:9" s="1" customFormat="1" ht="30" customHeight="1">
      <c r="A25" s="81" t="s">
        <v>6</v>
      </c>
      <c r="B25" s="82"/>
      <c r="C25" s="21">
        <v>48</v>
      </c>
      <c r="D25" s="20">
        <v>43</v>
      </c>
      <c r="E25" s="21">
        <v>25</v>
      </c>
      <c r="F25" s="22">
        <v>58</v>
      </c>
      <c r="G25" s="20">
        <v>51</v>
      </c>
      <c r="H25" s="37">
        <v>17</v>
      </c>
      <c r="I25" s="12"/>
    </row>
    <row r="26" spans="1:9" s="1" customFormat="1" ht="30" customHeight="1">
      <c r="A26" s="81" t="s">
        <v>7</v>
      </c>
      <c r="B26" s="82"/>
      <c r="C26" s="21">
        <v>60</v>
      </c>
      <c r="D26" s="20">
        <v>66</v>
      </c>
      <c r="E26" s="21">
        <v>36</v>
      </c>
      <c r="F26" s="83"/>
      <c r="G26" s="84"/>
      <c r="H26" s="85"/>
      <c r="I26" s="12"/>
    </row>
    <row r="27" spans="1:9" s="1" customFormat="1" ht="30" customHeight="1">
      <c r="A27" s="81" t="s">
        <v>8</v>
      </c>
      <c r="B27" s="82"/>
      <c r="C27" s="21">
        <v>57</v>
      </c>
      <c r="D27" s="20">
        <v>62</v>
      </c>
      <c r="E27" s="21">
        <v>53</v>
      </c>
      <c r="F27" s="86"/>
      <c r="G27" s="87"/>
      <c r="H27" s="88"/>
      <c r="I27" s="12"/>
    </row>
    <row r="28" spans="1:9" s="1" customFormat="1" ht="30" customHeight="1">
      <c r="A28" s="98" t="s">
        <v>9</v>
      </c>
      <c r="B28" s="99"/>
      <c r="C28" s="23">
        <v>73</v>
      </c>
      <c r="D28" s="24">
        <v>62</v>
      </c>
      <c r="E28" s="23">
        <v>62</v>
      </c>
      <c r="F28" s="89"/>
      <c r="G28" s="90"/>
      <c r="H28" s="91"/>
      <c r="I28" s="12"/>
    </row>
    <row r="29" spans="1:9" s="1" customFormat="1" ht="30" customHeight="1">
      <c r="A29" s="81" t="s">
        <v>2</v>
      </c>
      <c r="B29" s="82"/>
      <c r="C29" s="21">
        <f>SUM(C23:C28)</f>
        <v>271</v>
      </c>
      <c r="D29" s="20">
        <f>SUM(D23:D28)</f>
        <v>276</v>
      </c>
      <c r="E29" s="21">
        <f>SUM(E23:E28)</f>
        <v>197</v>
      </c>
      <c r="F29" s="22">
        <f>SUM(F23:F25)</f>
        <v>257</v>
      </c>
      <c r="G29" s="21">
        <f>SUM(G23:G25)</f>
        <v>233</v>
      </c>
      <c r="H29" s="38">
        <f>SUM(H23:H25)</f>
        <v>194</v>
      </c>
      <c r="I29" s="13"/>
    </row>
    <row r="30" s="1" customFormat="1" ht="36.75" customHeight="1">
      <c r="A30" s="2"/>
    </row>
    <row r="31" ht="35.25" customHeight="1"/>
    <row r="32" ht="35.25" customHeight="1"/>
    <row r="33" ht="35.25" customHeight="1"/>
    <row r="34" ht="35.25" customHeight="1"/>
    <row r="35" ht="35.25" customHeight="1"/>
  </sheetData>
  <sheetProtection/>
  <mergeCells count="18">
    <mergeCell ref="F21:H21"/>
    <mergeCell ref="A21:B21"/>
    <mergeCell ref="A27:B27"/>
    <mergeCell ref="A28:B28"/>
    <mergeCell ref="A16:B16"/>
    <mergeCell ref="A17:B17"/>
    <mergeCell ref="A18:B18"/>
    <mergeCell ref="C21:E21"/>
    <mergeCell ref="A9:J9"/>
    <mergeCell ref="A10:J10"/>
    <mergeCell ref="I1:J2"/>
    <mergeCell ref="A22:B22"/>
    <mergeCell ref="A29:B29"/>
    <mergeCell ref="F26:H28"/>
    <mergeCell ref="A23:B23"/>
    <mergeCell ref="A24:B24"/>
    <mergeCell ref="A25:B25"/>
    <mergeCell ref="A26:B26"/>
  </mergeCells>
  <printOptions horizontalCentered="1" verticalCentered="1"/>
  <pageMargins left="0.7480314960629921" right="0.7874015748031497" top="0.35433070866141736" bottom="0.4724409448818898" header="0" footer="0"/>
  <pageSetup fitToHeight="6" horizontalDpi="300" verticalDpi="300" orientation="portrait" paperSize="9" scale="99" r:id="rId1"/>
  <headerFooter scaleWithDoc="0" alignWithMargins="0">
    <oddFooter>&amp;C－　１　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1"/>
  <sheetViews>
    <sheetView tabSelected="1" view="pageBreakPreview" zoomScale="60" zoomScalePageLayoutView="0" workbookViewId="0" topLeftCell="A1">
      <selection activeCell="F16" sqref="F16"/>
    </sheetView>
  </sheetViews>
  <sheetFormatPr defaultColWidth="9.00390625" defaultRowHeight="13.5"/>
  <cols>
    <col min="1" max="1" width="3.50390625" style="9" customWidth="1"/>
    <col min="2" max="3" width="9.00390625" style="9" customWidth="1"/>
    <col min="4" max="4" width="8.625" style="9" customWidth="1"/>
    <col min="5" max="5" width="10.25390625" style="9" customWidth="1"/>
    <col min="6" max="14" width="6.875" style="9" customWidth="1"/>
    <col min="15" max="16384" width="9.00390625" style="9" customWidth="1"/>
  </cols>
  <sheetData>
    <row r="1" spans="1:16" ht="14.25">
      <c r="A1" s="4" t="s">
        <v>60</v>
      </c>
      <c r="B1" s="41"/>
      <c r="C1" s="41"/>
      <c r="D1" s="41"/>
      <c r="E1" s="41"/>
      <c r="F1" s="41"/>
      <c r="G1" s="5"/>
      <c r="H1" s="8"/>
      <c r="I1" s="3"/>
      <c r="J1" s="3"/>
      <c r="K1" s="8" t="s">
        <v>56</v>
      </c>
      <c r="L1" s="3"/>
      <c r="M1" s="3"/>
      <c r="N1" s="3"/>
      <c r="O1" s="58"/>
      <c r="P1" s="3"/>
    </row>
    <row r="2" spans="1:11" ht="22.5" customHeight="1">
      <c r="A2" s="134" t="s">
        <v>27</v>
      </c>
      <c r="B2" s="135"/>
      <c r="C2" s="135"/>
      <c r="D2" s="135"/>
      <c r="E2" s="136"/>
      <c r="F2" s="127" t="s">
        <v>40</v>
      </c>
      <c r="G2" s="127"/>
      <c r="H2" s="127"/>
      <c r="I2" s="127" t="s">
        <v>41</v>
      </c>
      <c r="J2" s="127"/>
      <c r="K2" s="127"/>
    </row>
    <row r="3" spans="1:11" ht="29.25" customHeight="1">
      <c r="A3" s="128" t="s">
        <v>62</v>
      </c>
      <c r="B3" s="129"/>
      <c r="C3" s="129"/>
      <c r="D3" s="129"/>
      <c r="E3" s="130"/>
      <c r="F3" s="66" t="s">
        <v>42</v>
      </c>
      <c r="G3" s="66" t="s">
        <v>45</v>
      </c>
      <c r="H3" s="66" t="s">
        <v>79</v>
      </c>
      <c r="I3" s="66" t="s">
        <v>42</v>
      </c>
      <c r="J3" s="66" t="s">
        <v>45</v>
      </c>
      <c r="K3" s="66" t="s">
        <v>79</v>
      </c>
    </row>
    <row r="4" spans="1:11" ht="28.5" customHeight="1">
      <c r="A4" s="127" t="s">
        <v>70</v>
      </c>
      <c r="B4" s="127"/>
      <c r="C4" s="127"/>
      <c r="D4" s="127"/>
      <c r="E4" s="62" t="s">
        <v>46</v>
      </c>
      <c r="F4" s="64">
        <v>231</v>
      </c>
      <c r="G4" s="64">
        <v>239</v>
      </c>
      <c r="H4" s="64">
        <v>164</v>
      </c>
      <c r="I4" s="67">
        <v>236</v>
      </c>
      <c r="J4" s="67">
        <v>214</v>
      </c>
      <c r="K4" s="67">
        <v>184</v>
      </c>
    </row>
    <row r="5" spans="1:11" ht="28.5" customHeight="1">
      <c r="A5" s="127"/>
      <c r="B5" s="127"/>
      <c r="C5" s="127"/>
      <c r="D5" s="127"/>
      <c r="E5" s="63" t="s">
        <v>51</v>
      </c>
      <c r="F5" s="65">
        <v>85.23985239852398</v>
      </c>
      <c r="G5" s="65">
        <v>86.59420289855072</v>
      </c>
      <c r="H5" s="72">
        <f>(H4/H12)*100</f>
        <v>83.24873096446701</v>
      </c>
      <c r="I5" s="68">
        <v>91.82879377431907</v>
      </c>
      <c r="J5" s="68">
        <v>91.84549356223177</v>
      </c>
      <c r="K5" s="72">
        <f>(K4/K12)*100</f>
        <v>94.84536082474226</v>
      </c>
    </row>
    <row r="6" spans="1:11" ht="28.5" customHeight="1">
      <c r="A6" s="137" t="s">
        <v>74</v>
      </c>
      <c r="B6" s="137"/>
      <c r="C6" s="137"/>
      <c r="D6" s="137"/>
      <c r="E6" s="62" t="s">
        <v>46</v>
      </c>
      <c r="F6" s="67">
        <v>28</v>
      </c>
      <c r="G6" s="67">
        <v>20</v>
      </c>
      <c r="H6" s="67">
        <v>20</v>
      </c>
      <c r="I6" s="67">
        <v>15</v>
      </c>
      <c r="J6" s="67">
        <v>11</v>
      </c>
      <c r="K6" s="67">
        <v>8</v>
      </c>
    </row>
    <row r="7" spans="1:11" ht="28.5" customHeight="1">
      <c r="A7" s="137"/>
      <c r="B7" s="137"/>
      <c r="C7" s="137"/>
      <c r="D7" s="137"/>
      <c r="E7" s="63" t="s">
        <v>51</v>
      </c>
      <c r="F7" s="68">
        <v>10.33210332103321</v>
      </c>
      <c r="G7" s="68">
        <v>7.246376811594203</v>
      </c>
      <c r="H7" s="68">
        <f>(H6/H12)*100</f>
        <v>10.152284263959391</v>
      </c>
      <c r="I7" s="68">
        <v>5.836575875486381</v>
      </c>
      <c r="J7" s="68">
        <v>4.721030042918455</v>
      </c>
      <c r="K7" s="68">
        <f>(K6/K12)*100</f>
        <v>4.123711340206185</v>
      </c>
    </row>
    <row r="8" spans="1:11" ht="28.5" customHeight="1">
      <c r="A8" s="127" t="s">
        <v>71</v>
      </c>
      <c r="B8" s="127"/>
      <c r="C8" s="127"/>
      <c r="D8" s="127"/>
      <c r="E8" s="62" t="s">
        <v>46</v>
      </c>
      <c r="F8" s="67">
        <v>8</v>
      </c>
      <c r="G8" s="67">
        <v>15</v>
      </c>
      <c r="H8" s="67">
        <v>13</v>
      </c>
      <c r="I8" s="67">
        <v>5</v>
      </c>
      <c r="J8" s="67">
        <v>7</v>
      </c>
      <c r="K8" s="67">
        <v>2</v>
      </c>
    </row>
    <row r="9" spans="1:11" ht="28.5" customHeight="1">
      <c r="A9" s="127"/>
      <c r="B9" s="127"/>
      <c r="C9" s="127"/>
      <c r="D9" s="127"/>
      <c r="E9" s="63" t="s">
        <v>51</v>
      </c>
      <c r="F9" s="69">
        <v>2.952029520295203</v>
      </c>
      <c r="G9" s="69">
        <v>5.434782608695652</v>
      </c>
      <c r="H9" s="69">
        <f>(H8/H12)*100</f>
        <v>6.598984771573605</v>
      </c>
      <c r="I9" s="69">
        <v>1.9455252918287937</v>
      </c>
      <c r="J9" s="69">
        <v>3.004291845493562</v>
      </c>
      <c r="K9" s="69">
        <f>(K8/K12)*100</f>
        <v>1.0309278350515463</v>
      </c>
    </row>
    <row r="10" spans="1:11" ht="28.5" customHeight="1">
      <c r="A10" s="127" t="s">
        <v>72</v>
      </c>
      <c r="B10" s="127"/>
      <c r="C10" s="127"/>
      <c r="D10" s="127"/>
      <c r="E10" s="62" t="s">
        <v>46</v>
      </c>
      <c r="F10" s="67">
        <v>4</v>
      </c>
      <c r="G10" s="67">
        <v>2</v>
      </c>
      <c r="H10" s="67">
        <v>0</v>
      </c>
      <c r="I10" s="67">
        <v>1</v>
      </c>
      <c r="J10" s="67">
        <v>1</v>
      </c>
      <c r="K10" s="67">
        <v>0</v>
      </c>
    </row>
    <row r="11" spans="1:11" ht="28.5" customHeight="1">
      <c r="A11" s="127"/>
      <c r="B11" s="127"/>
      <c r="C11" s="127"/>
      <c r="D11" s="127"/>
      <c r="E11" s="63" t="s">
        <v>51</v>
      </c>
      <c r="F11" s="69">
        <v>1.4760147601476015</v>
      </c>
      <c r="G11" s="69">
        <v>0.7246376811594203</v>
      </c>
      <c r="H11" s="69">
        <f>(H10/H12)*100</f>
        <v>0</v>
      </c>
      <c r="I11" s="69">
        <v>0.38910505836575876</v>
      </c>
      <c r="J11" s="69">
        <v>0.4291845493562232</v>
      </c>
      <c r="K11" s="69">
        <f>(K10/K12)*100</f>
        <v>0</v>
      </c>
    </row>
    <row r="12" spans="1:11" ht="23.25" customHeight="1">
      <c r="A12" s="127" t="s">
        <v>2</v>
      </c>
      <c r="B12" s="127"/>
      <c r="C12" s="127"/>
      <c r="D12" s="127"/>
      <c r="E12" s="127"/>
      <c r="F12" s="67">
        <f aca="true" t="shared" si="0" ref="F12:K12">SUM(F4+F6+F8+F10)</f>
        <v>271</v>
      </c>
      <c r="G12" s="67">
        <f>SUM(G4+G6+G8+G10)</f>
        <v>276</v>
      </c>
      <c r="H12" s="67">
        <f t="shared" si="0"/>
        <v>197</v>
      </c>
      <c r="I12" s="67">
        <f t="shared" si="0"/>
        <v>257</v>
      </c>
      <c r="J12" s="67">
        <f t="shared" si="0"/>
        <v>233</v>
      </c>
      <c r="K12" s="67">
        <f t="shared" si="0"/>
        <v>194</v>
      </c>
    </row>
    <row r="13" spans="1:2" ht="7.5" customHeight="1">
      <c r="A13" s="70"/>
      <c r="B13" s="70"/>
    </row>
    <row r="14" spans="1:14" ht="32.25" customHeight="1">
      <c r="A14" s="3" t="s">
        <v>59</v>
      </c>
      <c r="B14" s="3"/>
      <c r="C14" s="3"/>
      <c r="D14" s="3"/>
      <c r="E14" s="3"/>
      <c r="F14" s="3"/>
      <c r="G14" s="3"/>
      <c r="H14" s="3"/>
      <c r="I14" s="3"/>
      <c r="J14" s="3"/>
      <c r="K14" s="8" t="s">
        <v>56</v>
      </c>
      <c r="L14" s="3"/>
      <c r="M14" s="3"/>
      <c r="N14" s="8"/>
    </row>
    <row r="15" spans="1:11" ht="21.75" customHeight="1">
      <c r="A15" s="131" t="s">
        <v>3</v>
      </c>
      <c r="B15" s="132"/>
      <c r="C15" s="132"/>
      <c r="D15" s="132"/>
      <c r="E15" s="133"/>
      <c r="F15" s="124" t="s">
        <v>0</v>
      </c>
      <c r="G15" s="125"/>
      <c r="H15" s="126"/>
      <c r="I15" s="124" t="s">
        <v>1</v>
      </c>
      <c r="J15" s="125"/>
      <c r="K15" s="126"/>
    </row>
    <row r="16" spans="1:11" ht="28.5" customHeight="1">
      <c r="A16" s="128" t="s">
        <v>62</v>
      </c>
      <c r="B16" s="129"/>
      <c r="C16" s="129"/>
      <c r="D16" s="129"/>
      <c r="E16" s="130"/>
      <c r="F16" s="66" t="s">
        <v>42</v>
      </c>
      <c r="G16" s="66" t="s">
        <v>45</v>
      </c>
      <c r="H16" s="66" t="s">
        <v>79</v>
      </c>
      <c r="I16" s="66" t="s">
        <v>42</v>
      </c>
      <c r="J16" s="66" t="s">
        <v>45</v>
      </c>
      <c r="K16" s="66" t="s">
        <v>79</v>
      </c>
    </row>
    <row r="17" spans="1:11" ht="28.5" customHeight="1">
      <c r="A17" s="131" t="s">
        <v>12</v>
      </c>
      <c r="B17" s="132"/>
      <c r="C17" s="132"/>
      <c r="D17" s="132"/>
      <c r="E17" s="133"/>
      <c r="F17" s="45">
        <v>140</v>
      </c>
      <c r="G17" s="45">
        <v>130</v>
      </c>
      <c r="H17" s="45">
        <v>128</v>
      </c>
      <c r="I17" s="45">
        <v>163</v>
      </c>
      <c r="J17" s="45">
        <v>155</v>
      </c>
      <c r="K17" s="45">
        <v>163</v>
      </c>
    </row>
    <row r="18" spans="1:11" ht="29.25" customHeight="1">
      <c r="A18" s="118" t="s">
        <v>13</v>
      </c>
      <c r="B18" s="121" t="s">
        <v>14</v>
      </c>
      <c r="C18" s="122"/>
      <c r="D18" s="122"/>
      <c r="E18" s="123"/>
      <c r="F18" s="42">
        <v>28</v>
      </c>
      <c r="G18" s="42">
        <v>28</v>
      </c>
      <c r="H18" s="42">
        <v>58</v>
      </c>
      <c r="I18" s="42">
        <v>10</v>
      </c>
      <c r="J18" s="42">
        <v>12</v>
      </c>
      <c r="K18" s="42">
        <v>18</v>
      </c>
    </row>
    <row r="19" spans="1:11" ht="29.25" customHeight="1">
      <c r="A19" s="119"/>
      <c r="B19" s="138" t="s">
        <v>73</v>
      </c>
      <c r="C19" s="139"/>
      <c r="D19" s="139"/>
      <c r="E19" s="140"/>
      <c r="F19" s="43">
        <v>3</v>
      </c>
      <c r="G19" s="43">
        <v>2</v>
      </c>
      <c r="H19" s="43">
        <v>7</v>
      </c>
      <c r="I19" s="43">
        <v>1</v>
      </c>
      <c r="J19" s="43">
        <v>3</v>
      </c>
      <c r="K19" s="43">
        <v>4</v>
      </c>
    </row>
    <row r="20" spans="1:11" ht="29.25" customHeight="1">
      <c r="A20" s="119"/>
      <c r="B20" s="109" t="s">
        <v>15</v>
      </c>
      <c r="C20" s="110"/>
      <c r="D20" s="110"/>
      <c r="E20" s="111"/>
      <c r="F20" s="43">
        <v>0</v>
      </c>
      <c r="G20" s="43">
        <v>0</v>
      </c>
      <c r="H20" s="43">
        <v>1</v>
      </c>
      <c r="I20" s="43">
        <v>2</v>
      </c>
      <c r="J20" s="43">
        <v>0</v>
      </c>
      <c r="K20" s="43">
        <v>0</v>
      </c>
    </row>
    <row r="21" spans="1:11" ht="29.25" customHeight="1">
      <c r="A21" s="119"/>
      <c r="B21" s="106" t="s">
        <v>16</v>
      </c>
      <c r="C21" s="107"/>
      <c r="D21" s="107"/>
      <c r="E21" s="108"/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</row>
    <row r="22" spans="1:11" ht="29.25" customHeight="1">
      <c r="A22" s="120"/>
      <c r="B22" s="112" t="s">
        <v>17</v>
      </c>
      <c r="C22" s="113"/>
      <c r="D22" s="113"/>
      <c r="E22" s="114"/>
      <c r="F22" s="44">
        <v>109</v>
      </c>
      <c r="G22" s="44">
        <v>100</v>
      </c>
      <c r="H22" s="44">
        <v>62</v>
      </c>
      <c r="I22" s="44">
        <v>150</v>
      </c>
      <c r="J22" s="44">
        <v>140</v>
      </c>
      <c r="K22" s="44">
        <v>141</v>
      </c>
    </row>
    <row r="23" spans="1:11" ht="29.25" customHeight="1">
      <c r="A23" s="115" t="s">
        <v>18</v>
      </c>
      <c r="B23" s="116"/>
      <c r="C23" s="116"/>
      <c r="D23" s="116"/>
      <c r="E23" s="117"/>
      <c r="F23" s="45">
        <v>131</v>
      </c>
      <c r="G23" s="45">
        <v>146</v>
      </c>
      <c r="H23" s="45">
        <v>69</v>
      </c>
      <c r="I23" s="45">
        <v>94</v>
      </c>
      <c r="J23" s="45">
        <v>78</v>
      </c>
      <c r="K23" s="45">
        <v>31</v>
      </c>
    </row>
    <row r="24" spans="1:11" ht="29.25" customHeight="1">
      <c r="A24" s="118" t="s">
        <v>19</v>
      </c>
      <c r="B24" s="121" t="s">
        <v>20</v>
      </c>
      <c r="C24" s="122"/>
      <c r="D24" s="122"/>
      <c r="E24" s="123"/>
      <c r="F24" s="42">
        <v>75</v>
      </c>
      <c r="G24" s="42">
        <v>65</v>
      </c>
      <c r="H24" s="42">
        <v>28</v>
      </c>
      <c r="I24" s="42">
        <v>60</v>
      </c>
      <c r="J24" s="42">
        <v>42</v>
      </c>
      <c r="K24" s="42">
        <v>16</v>
      </c>
    </row>
    <row r="25" spans="1:11" ht="29.25" customHeight="1">
      <c r="A25" s="119"/>
      <c r="B25" s="106" t="s">
        <v>21</v>
      </c>
      <c r="C25" s="107"/>
      <c r="D25" s="107"/>
      <c r="E25" s="108"/>
      <c r="F25" s="43">
        <v>28</v>
      </c>
      <c r="G25" s="43">
        <v>40</v>
      </c>
      <c r="H25" s="43">
        <v>27</v>
      </c>
      <c r="I25" s="43">
        <v>14</v>
      </c>
      <c r="J25" s="43">
        <v>15</v>
      </c>
      <c r="K25" s="43">
        <v>10</v>
      </c>
    </row>
    <row r="26" spans="1:11" ht="29.25" customHeight="1">
      <c r="A26" s="119"/>
      <c r="B26" s="106" t="s">
        <v>22</v>
      </c>
      <c r="C26" s="107"/>
      <c r="D26" s="107"/>
      <c r="E26" s="108"/>
      <c r="F26" s="43">
        <v>18</v>
      </c>
      <c r="G26" s="43">
        <v>16</v>
      </c>
      <c r="H26" s="43">
        <v>4</v>
      </c>
      <c r="I26" s="43">
        <v>17</v>
      </c>
      <c r="J26" s="43">
        <v>17</v>
      </c>
      <c r="K26" s="43">
        <v>2</v>
      </c>
    </row>
    <row r="27" spans="1:11" ht="29.25" customHeight="1">
      <c r="A27" s="119"/>
      <c r="B27" s="106" t="s">
        <v>23</v>
      </c>
      <c r="C27" s="107"/>
      <c r="D27" s="107"/>
      <c r="E27" s="108"/>
      <c r="F27" s="43">
        <v>9</v>
      </c>
      <c r="G27" s="43">
        <v>24</v>
      </c>
      <c r="H27" s="43">
        <v>10</v>
      </c>
      <c r="I27" s="43">
        <v>2</v>
      </c>
      <c r="J27" s="43">
        <v>4</v>
      </c>
      <c r="K27" s="43">
        <v>3</v>
      </c>
    </row>
    <row r="28" spans="1:11" ht="29.25" customHeight="1">
      <c r="A28" s="119"/>
      <c r="B28" s="109" t="s">
        <v>24</v>
      </c>
      <c r="C28" s="110"/>
      <c r="D28" s="110"/>
      <c r="E28" s="111"/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</row>
    <row r="29" spans="1:11" ht="29.25" customHeight="1">
      <c r="A29" s="119"/>
      <c r="B29" s="106" t="s">
        <v>25</v>
      </c>
      <c r="C29" s="107"/>
      <c r="D29" s="107"/>
      <c r="E29" s="108"/>
      <c r="F29" s="43">
        <v>0</v>
      </c>
      <c r="G29" s="43">
        <v>0</v>
      </c>
      <c r="H29" s="43">
        <v>0</v>
      </c>
      <c r="I29" s="43">
        <v>1</v>
      </c>
      <c r="J29" s="43">
        <v>0</v>
      </c>
      <c r="K29" s="43">
        <v>0</v>
      </c>
    </row>
    <row r="30" spans="1:11" ht="29.25" customHeight="1">
      <c r="A30" s="120"/>
      <c r="B30" s="59" t="s">
        <v>26</v>
      </c>
      <c r="C30" s="60"/>
      <c r="D30" s="60"/>
      <c r="E30" s="61"/>
      <c r="F30" s="44">
        <v>1</v>
      </c>
      <c r="G30" s="44">
        <v>1</v>
      </c>
      <c r="H30" s="44">
        <v>0</v>
      </c>
      <c r="I30" s="44">
        <v>0</v>
      </c>
      <c r="J30" s="44">
        <v>0</v>
      </c>
      <c r="K30" s="44">
        <v>0</v>
      </c>
    </row>
    <row r="31" spans="1:11" ht="24" customHeight="1">
      <c r="A31" s="131" t="s">
        <v>2</v>
      </c>
      <c r="B31" s="132"/>
      <c r="C31" s="132"/>
      <c r="D31" s="132"/>
      <c r="E31" s="133"/>
      <c r="F31" s="45">
        <f aca="true" t="shared" si="1" ref="F31:K31">SUM(F17+F23)</f>
        <v>271</v>
      </c>
      <c r="G31" s="45">
        <f t="shared" si="1"/>
        <v>276</v>
      </c>
      <c r="H31" s="45">
        <f t="shared" si="1"/>
        <v>197</v>
      </c>
      <c r="I31" s="45">
        <f t="shared" si="1"/>
        <v>257</v>
      </c>
      <c r="J31" s="45">
        <f t="shared" si="1"/>
        <v>233</v>
      </c>
      <c r="K31" s="45">
        <f t="shared" si="1"/>
        <v>194</v>
      </c>
    </row>
  </sheetData>
  <sheetProtection/>
  <mergeCells count="29">
    <mergeCell ref="A31:E31"/>
    <mergeCell ref="A4:D5"/>
    <mergeCell ref="A6:D7"/>
    <mergeCell ref="A8:D9"/>
    <mergeCell ref="A10:D11"/>
    <mergeCell ref="A12:E12"/>
    <mergeCell ref="A15:E15"/>
    <mergeCell ref="A18:A22"/>
    <mergeCell ref="B18:E18"/>
    <mergeCell ref="B19:E19"/>
    <mergeCell ref="B28:E28"/>
    <mergeCell ref="F15:H15"/>
    <mergeCell ref="I15:K15"/>
    <mergeCell ref="F2:H2"/>
    <mergeCell ref="I2:K2"/>
    <mergeCell ref="A16:E16"/>
    <mergeCell ref="A17:E17"/>
    <mergeCell ref="A2:E2"/>
    <mergeCell ref="A3:E3"/>
    <mergeCell ref="B29:E29"/>
    <mergeCell ref="B20:E20"/>
    <mergeCell ref="B21:E21"/>
    <mergeCell ref="B22:E22"/>
    <mergeCell ref="A23:E23"/>
    <mergeCell ref="A24:A30"/>
    <mergeCell ref="B24:E24"/>
    <mergeCell ref="B25:E25"/>
    <mergeCell ref="B26:E26"/>
    <mergeCell ref="B27:E27"/>
  </mergeCells>
  <printOptions/>
  <pageMargins left="0.9055118110236221" right="0.7086614173228347" top="0.5511811023622047" bottom="0.5511811023622047" header="0.31496062992125984" footer="0.31496062992125984"/>
  <pageSetup horizontalDpi="600" verticalDpi="600" orientation="portrait" paperSize="9" r:id="rId1"/>
  <headerFooter>
    <oddFooter>&amp;C－　２　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="95" zoomScaleSheetLayoutView="95" zoomScalePageLayoutView="0" workbookViewId="0" topLeftCell="A10">
      <selection activeCell="L16" sqref="L16"/>
    </sheetView>
  </sheetViews>
  <sheetFormatPr defaultColWidth="9.00390625" defaultRowHeight="13.5"/>
  <cols>
    <col min="1" max="1" width="9.00390625" style="6" customWidth="1"/>
    <col min="2" max="2" width="5.75390625" style="6" customWidth="1"/>
    <col min="3" max="3" width="6.75390625" style="6" customWidth="1"/>
    <col min="4" max="4" width="5.50390625" style="6" customWidth="1"/>
    <col min="5" max="5" width="3.625" style="6" customWidth="1"/>
    <col min="6" max="6" width="2.125" style="6" customWidth="1"/>
    <col min="7" max="7" width="3.75390625" style="6" hidden="1" customWidth="1"/>
    <col min="8" max="16" width="6.75390625" style="6" customWidth="1"/>
    <col min="17" max="17" width="3.625" style="6" customWidth="1"/>
    <col min="18" max="16384" width="9.00390625" style="6" customWidth="1"/>
  </cols>
  <sheetData>
    <row r="1" spans="1:16" ht="24.75" customHeight="1">
      <c r="A1" s="41" t="s">
        <v>55</v>
      </c>
      <c r="B1" s="41"/>
      <c r="C1" s="41"/>
      <c r="D1" s="41"/>
      <c r="E1" s="41"/>
      <c r="F1" s="41"/>
      <c r="G1" s="41"/>
      <c r="H1" s="5"/>
      <c r="I1" s="5"/>
      <c r="J1" s="3"/>
      <c r="K1" s="3"/>
      <c r="L1" s="3"/>
      <c r="M1" s="3"/>
      <c r="N1" s="3"/>
      <c r="O1" s="3"/>
      <c r="P1" s="8" t="s">
        <v>56</v>
      </c>
    </row>
    <row r="2" spans="1:16" ht="21.75" customHeight="1">
      <c r="A2" s="171" t="s">
        <v>27</v>
      </c>
      <c r="B2" s="171"/>
      <c r="C2" s="171"/>
      <c r="D2" s="171"/>
      <c r="E2" s="171"/>
      <c r="F2" s="171"/>
      <c r="G2" s="171"/>
      <c r="H2" s="172" t="s">
        <v>10</v>
      </c>
      <c r="I2" s="172"/>
      <c r="J2" s="172"/>
      <c r="K2" s="172" t="s">
        <v>11</v>
      </c>
      <c r="L2" s="172"/>
      <c r="M2" s="172"/>
      <c r="N2" s="172" t="s">
        <v>2</v>
      </c>
      <c r="O2" s="172"/>
      <c r="P2" s="172"/>
    </row>
    <row r="3" spans="1:16" ht="30" customHeight="1">
      <c r="A3" s="173" t="s">
        <v>68</v>
      </c>
      <c r="B3" s="174"/>
      <c r="C3" s="174"/>
      <c r="D3" s="174"/>
      <c r="E3" s="174"/>
      <c r="F3" s="174"/>
      <c r="G3" s="175"/>
      <c r="H3" s="66" t="s">
        <v>42</v>
      </c>
      <c r="I3" s="66" t="s">
        <v>45</v>
      </c>
      <c r="J3" s="66" t="s">
        <v>79</v>
      </c>
      <c r="K3" s="66" t="s">
        <v>42</v>
      </c>
      <c r="L3" s="66" t="s">
        <v>45</v>
      </c>
      <c r="M3" s="66" t="s">
        <v>79</v>
      </c>
      <c r="N3" s="21" t="s">
        <v>44</v>
      </c>
      <c r="O3" s="21" t="s">
        <v>45</v>
      </c>
      <c r="P3" s="22" t="s">
        <v>79</v>
      </c>
    </row>
    <row r="4" spans="1:16" ht="33.75" customHeight="1">
      <c r="A4" s="176" t="s">
        <v>69</v>
      </c>
      <c r="B4" s="177"/>
      <c r="C4" s="177"/>
      <c r="D4" s="177"/>
      <c r="E4" s="177"/>
      <c r="F4" s="177"/>
      <c r="G4" s="178"/>
      <c r="H4" s="42">
        <v>219</v>
      </c>
      <c r="I4" s="42">
        <v>240</v>
      </c>
      <c r="J4" s="42">
        <v>160</v>
      </c>
      <c r="K4" s="42">
        <v>203</v>
      </c>
      <c r="L4" s="42">
        <v>182</v>
      </c>
      <c r="M4" s="42">
        <v>170</v>
      </c>
      <c r="N4" s="42">
        <f aca="true" t="shared" si="0" ref="N4:P12">SUM(H4,K4)</f>
        <v>422</v>
      </c>
      <c r="O4" s="42">
        <f t="shared" si="0"/>
        <v>422</v>
      </c>
      <c r="P4" s="42">
        <f t="shared" si="0"/>
        <v>330</v>
      </c>
    </row>
    <row r="5" spans="1:16" ht="33.75" customHeight="1">
      <c r="A5" s="167" t="s">
        <v>36</v>
      </c>
      <c r="B5" s="154"/>
      <c r="C5" s="154"/>
      <c r="D5" s="154"/>
      <c r="E5" s="154"/>
      <c r="F5" s="154"/>
      <c r="G5" s="163"/>
      <c r="H5" s="43">
        <v>43</v>
      </c>
      <c r="I5" s="43">
        <v>48</v>
      </c>
      <c r="J5" s="43">
        <v>37</v>
      </c>
      <c r="K5" s="43">
        <v>31</v>
      </c>
      <c r="L5" s="43">
        <v>27</v>
      </c>
      <c r="M5" s="43">
        <v>24</v>
      </c>
      <c r="N5" s="43">
        <f t="shared" si="0"/>
        <v>74</v>
      </c>
      <c r="O5" s="43">
        <f t="shared" si="0"/>
        <v>75</v>
      </c>
      <c r="P5" s="43">
        <f t="shared" si="0"/>
        <v>61</v>
      </c>
    </row>
    <row r="6" spans="1:16" ht="33.75" customHeight="1">
      <c r="A6" s="162" t="s">
        <v>52</v>
      </c>
      <c r="B6" s="154"/>
      <c r="C6" s="154"/>
      <c r="D6" s="154"/>
      <c r="E6" s="154"/>
      <c r="F6" s="154"/>
      <c r="G6" s="163"/>
      <c r="H6" s="43">
        <v>46</v>
      </c>
      <c r="I6" s="43">
        <v>46</v>
      </c>
      <c r="J6" s="43">
        <v>38</v>
      </c>
      <c r="K6" s="43">
        <v>32</v>
      </c>
      <c r="L6" s="43">
        <v>25</v>
      </c>
      <c r="M6" s="43">
        <v>29</v>
      </c>
      <c r="N6" s="43">
        <f t="shared" si="0"/>
        <v>78</v>
      </c>
      <c r="O6" s="43">
        <f t="shared" si="0"/>
        <v>71</v>
      </c>
      <c r="P6" s="43">
        <f t="shared" si="0"/>
        <v>67</v>
      </c>
    </row>
    <row r="7" spans="1:16" ht="33.75" customHeight="1">
      <c r="A7" s="162" t="s">
        <v>53</v>
      </c>
      <c r="B7" s="154"/>
      <c r="C7" s="154"/>
      <c r="D7" s="154"/>
      <c r="E7" s="154"/>
      <c r="F7" s="154"/>
      <c r="G7" s="163"/>
      <c r="H7" s="43">
        <v>5</v>
      </c>
      <c r="I7" s="43">
        <v>12</v>
      </c>
      <c r="J7" s="43">
        <v>5</v>
      </c>
      <c r="K7" s="43">
        <v>9</v>
      </c>
      <c r="L7" s="43">
        <v>12</v>
      </c>
      <c r="M7" s="43">
        <v>2</v>
      </c>
      <c r="N7" s="43">
        <f t="shared" si="0"/>
        <v>14</v>
      </c>
      <c r="O7" s="43">
        <f t="shared" si="0"/>
        <v>24</v>
      </c>
      <c r="P7" s="43">
        <f t="shared" si="0"/>
        <v>7</v>
      </c>
    </row>
    <row r="8" spans="1:16" ht="33.75" customHeight="1">
      <c r="A8" s="167" t="s">
        <v>37</v>
      </c>
      <c r="B8" s="154"/>
      <c r="C8" s="154"/>
      <c r="D8" s="154"/>
      <c r="E8" s="154"/>
      <c r="F8" s="154"/>
      <c r="G8" s="163"/>
      <c r="H8" s="43">
        <v>2</v>
      </c>
      <c r="I8" s="43">
        <v>2</v>
      </c>
      <c r="J8" s="43">
        <v>0</v>
      </c>
      <c r="K8" s="43">
        <v>0</v>
      </c>
      <c r="L8" s="43">
        <v>3</v>
      </c>
      <c r="M8" s="43">
        <v>0</v>
      </c>
      <c r="N8" s="43">
        <f t="shared" si="0"/>
        <v>2</v>
      </c>
      <c r="O8" s="43">
        <f t="shared" si="0"/>
        <v>5</v>
      </c>
      <c r="P8" s="43">
        <f t="shared" si="0"/>
        <v>0</v>
      </c>
    </row>
    <row r="9" spans="1:16" ht="33.75" customHeight="1">
      <c r="A9" s="162" t="s">
        <v>54</v>
      </c>
      <c r="B9" s="154"/>
      <c r="C9" s="154"/>
      <c r="D9" s="154"/>
      <c r="E9" s="154"/>
      <c r="F9" s="154"/>
      <c r="G9" s="163"/>
      <c r="H9" s="43">
        <v>4</v>
      </c>
      <c r="I9" s="43">
        <v>13</v>
      </c>
      <c r="J9" s="43">
        <v>5</v>
      </c>
      <c r="K9" s="43">
        <v>13</v>
      </c>
      <c r="L9" s="43">
        <v>6</v>
      </c>
      <c r="M9" s="43">
        <v>7</v>
      </c>
      <c r="N9" s="43">
        <f t="shared" si="0"/>
        <v>17</v>
      </c>
      <c r="O9" s="43">
        <f t="shared" si="0"/>
        <v>19</v>
      </c>
      <c r="P9" s="43">
        <f t="shared" si="0"/>
        <v>12</v>
      </c>
    </row>
    <row r="10" spans="1:16" ht="33.75" customHeight="1">
      <c r="A10" s="162" t="s">
        <v>65</v>
      </c>
      <c r="B10" s="154"/>
      <c r="C10" s="154"/>
      <c r="D10" s="154"/>
      <c r="E10" s="154"/>
      <c r="F10" s="154"/>
      <c r="G10" s="163"/>
      <c r="H10" s="43">
        <v>6</v>
      </c>
      <c r="I10" s="43">
        <v>2</v>
      </c>
      <c r="J10" s="43">
        <v>4</v>
      </c>
      <c r="K10" s="43">
        <v>5</v>
      </c>
      <c r="L10" s="43">
        <v>3</v>
      </c>
      <c r="M10" s="43">
        <v>1</v>
      </c>
      <c r="N10" s="43">
        <f t="shared" si="0"/>
        <v>11</v>
      </c>
      <c r="O10" s="43">
        <f t="shared" si="0"/>
        <v>5</v>
      </c>
      <c r="P10" s="43">
        <f t="shared" si="0"/>
        <v>5</v>
      </c>
    </row>
    <row r="11" spans="1:16" ht="33.75" customHeight="1">
      <c r="A11" s="162" t="s">
        <v>66</v>
      </c>
      <c r="B11" s="154"/>
      <c r="C11" s="154"/>
      <c r="D11" s="154"/>
      <c r="E11" s="154"/>
      <c r="F11" s="154"/>
      <c r="G11" s="163"/>
      <c r="H11" s="43">
        <v>2</v>
      </c>
      <c r="I11" s="43">
        <v>1</v>
      </c>
      <c r="J11" s="43">
        <v>2</v>
      </c>
      <c r="K11" s="43">
        <v>7</v>
      </c>
      <c r="L11" s="43">
        <v>12</v>
      </c>
      <c r="M11" s="43">
        <v>8</v>
      </c>
      <c r="N11" s="43">
        <f t="shared" si="0"/>
        <v>9</v>
      </c>
      <c r="O11" s="43">
        <f t="shared" si="0"/>
        <v>13</v>
      </c>
      <c r="P11" s="43">
        <f t="shared" si="0"/>
        <v>10</v>
      </c>
    </row>
    <row r="12" spans="1:16" ht="25.5" customHeight="1">
      <c r="A12" s="164" t="s">
        <v>38</v>
      </c>
      <c r="B12" s="165"/>
      <c r="C12" s="165"/>
      <c r="D12" s="165"/>
      <c r="E12" s="165"/>
      <c r="F12" s="165"/>
      <c r="G12" s="166"/>
      <c r="H12" s="44">
        <v>2</v>
      </c>
      <c r="I12" s="44">
        <v>2</v>
      </c>
      <c r="J12" s="44">
        <v>0</v>
      </c>
      <c r="K12" s="44">
        <v>0</v>
      </c>
      <c r="L12" s="44">
        <v>2</v>
      </c>
      <c r="M12" s="44">
        <v>0</v>
      </c>
      <c r="N12" s="44">
        <f>SUM(H12,K12)</f>
        <v>2</v>
      </c>
      <c r="O12" s="44">
        <f t="shared" si="0"/>
        <v>4</v>
      </c>
      <c r="P12" s="44">
        <f t="shared" si="0"/>
        <v>0</v>
      </c>
    </row>
    <row r="13" spans="1:16" ht="22.5" customHeight="1">
      <c r="A13" s="134" t="s">
        <v>2</v>
      </c>
      <c r="B13" s="135"/>
      <c r="C13" s="135"/>
      <c r="D13" s="135"/>
      <c r="E13" s="135"/>
      <c r="F13" s="135"/>
      <c r="G13" s="136"/>
      <c r="H13" s="45">
        <v>329</v>
      </c>
      <c r="I13" s="45">
        <f>SUM(I4:I12)</f>
        <v>366</v>
      </c>
      <c r="J13" s="45">
        <f aca="true" t="shared" si="1" ref="J13:P13">SUM(J4:J12)</f>
        <v>251</v>
      </c>
      <c r="K13" s="45">
        <v>300</v>
      </c>
      <c r="L13" s="45">
        <v>272</v>
      </c>
      <c r="M13" s="45">
        <f t="shared" si="1"/>
        <v>241</v>
      </c>
      <c r="N13" s="45">
        <f t="shared" si="1"/>
        <v>629</v>
      </c>
      <c r="O13" s="45">
        <f t="shared" si="1"/>
        <v>638</v>
      </c>
      <c r="P13" s="45">
        <f t="shared" si="1"/>
        <v>492</v>
      </c>
    </row>
    <row r="14" spans="1:16" ht="14.25">
      <c r="A14" s="9" t="s">
        <v>39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6" ht="14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</row>
    <row r="16" spans="1:16" ht="14.25">
      <c r="A16" s="41" t="s">
        <v>57</v>
      </c>
      <c r="B16" s="41"/>
      <c r="C16" s="41"/>
      <c r="D16" s="41"/>
      <c r="E16" s="41"/>
      <c r="F16" s="46"/>
      <c r="G16" s="46"/>
      <c r="H16" s="3"/>
      <c r="I16" s="3"/>
      <c r="J16" s="3"/>
      <c r="K16" s="3"/>
      <c r="L16" s="3"/>
      <c r="M16" s="3"/>
      <c r="N16" s="3"/>
      <c r="O16" s="9"/>
      <c r="P16" s="40" t="s">
        <v>58</v>
      </c>
    </row>
    <row r="17" spans="1:16" ht="22.5" customHeight="1">
      <c r="A17" s="168" t="s">
        <v>27</v>
      </c>
      <c r="B17" s="169"/>
      <c r="C17" s="169"/>
      <c r="D17" s="169"/>
      <c r="E17" s="169"/>
      <c r="F17" s="170"/>
      <c r="G17" s="47"/>
      <c r="H17" s="116" t="s">
        <v>10</v>
      </c>
      <c r="I17" s="116"/>
      <c r="J17" s="117"/>
      <c r="K17" s="115" t="s">
        <v>11</v>
      </c>
      <c r="L17" s="116"/>
      <c r="M17" s="117"/>
      <c r="N17" s="115" t="s">
        <v>2</v>
      </c>
      <c r="O17" s="116"/>
      <c r="P17" s="117"/>
    </row>
    <row r="18" spans="1:16" ht="36" customHeight="1">
      <c r="A18" s="150" t="s">
        <v>68</v>
      </c>
      <c r="B18" s="151"/>
      <c r="C18" s="151"/>
      <c r="D18" s="151"/>
      <c r="E18" s="151"/>
      <c r="F18" s="152"/>
      <c r="G18" s="47"/>
      <c r="H18" s="71" t="s">
        <v>42</v>
      </c>
      <c r="I18" s="66" t="s">
        <v>45</v>
      </c>
      <c r="J18" s="66" t="s">
        <v>79</v>
      </c>
      <c r="K18" s="66" t="s">
        <v>42</v>
      </c>
      <c r="L18" s="66" t="s">
        <v>45</v>
      </c>
      <c r="M18" s="66" t="s">
        <v>79</v>
      </c>
      <c r="N18" s="66" t="s">
        <v>80</v>
      </c>
      <c r="O18" s="66" t="s">
        <v>81</v>
      </c>
      <c r="P18" s="66" t="s">
        <v>79</v>
      </c>
    </row>
    <row r="19" spans="1:16" ht="33.75" customHeight="1">
      <c r="A19" s="159" t="s">
        <v>28</v>
      </c>
      <c r="B19" s="160"/>
      <c r="C19" s="160"/>
      <c r="D19" s="160"/>
      <c r="E19" s="160"/>
      <c r="F19" s="161"/>
      <c r="G19" s="48"/>
      <c r="H19" s="49">
        <v>215</v>
      </c>
      <c r="I19" s="42">
        <v>222</v>
      </c>
      <c r="J19" s="42">
        <v>164</v>
      </c>
      <c r="K19" s="42">
        <v>204</v>
      </c>
      <c r="L19" s="42">
        <v>200</v>
      </c>
      <c r="M19" s="42">
        <v>158</v>
      </c>
      <c r="N19" s="42">
        <f>SUM(H19,K19)</f>
        <v>419</v>
      </c>
      <c r="O19" s="42">
        <f>SUM(I19,L19)</f>
        <v>422</v>
      </c>
      <c r="P19" s="42">
        <f aca="true" t="shared" si="2" ref="P19:P28">SUM(J19,M19)</f>
        <v>322</v>
      </c>
    </row>
    <row r="20" spans="1:16" ht="33.75" customHeight="1">
      <c r="A20" s="156" t="s">
        <v>67</v>
      </c>
      <c r="B20" s="157"/>
      <c r="C20" s="157"/>
      <c r="D20" s="157"/>
      <c r="E20" s="157"/>
      <c r="F20" s="158"/>
      <c r="G20" s="50"/>
      <c r="H20" s="51">
        <v>11</v>
      </c>
      <c r="I20" s="43">
        <v>32</v>
      </c>
      <c r="J20" s="43">
        <v>49</v>
      </c>
      <c r="K20" s="43">
        <v>31</v>
      </c>
      <c r="L20" s="43">
        <v>27</v>
      </c>
      <c r="M20" s="43">
        <v>39</v>
      </c>
      <c r="N20" s="43">
        <f aca="true" t="shared" si="3" ref="N20:O28">SUM(H20,K20)</f>
        <v>42</v>
      </c>
      <c r="O20" s="43">
        <f t="shared" si="3"/>
        <v>59</v>
      </c>
      <c r="P20" s="43">
        <f t="shared" si="2"/>
        <v>88</v>
      </c>
    </row>
    <row r="21" spans="1:16" ht="33.75" customHeight="1">
      <c r="A21" s="141" t="s">
        <v>29</v>
      </c>
      <c r="B21" s="142"/>
      <c r="C21" s="142"/>
      <c r="D21" s="142"/>
      <c r="E21" s="142"/>
      <c r="F21" s="143"/>
      <c r="G21" s="52"/>
      <c r="H21" s="51">
        <v>16</v>
      </c>
      <c r="I21" s="43">
        <v>18</v>
      </c>
      <c r="J21" s="43">
        <v>26</v>
      </c>
      <c r="K21" s="43">
        <v>27</v>
      </c>
      <c r="L21" s="43">
        <v>22</v>
      </c>
      <c r="M21" s="43">
        <v>6</v>
      </c>
      <c r="N21" s="43">
        <f t="shared" si="3"/>
        <v>43</v>
      </c>
      <c r="O21" s="43">
        <f t="shared" si="3"/>
        <v>40</v>
      </c>
      <c r="P21" s="43">
        <f t="shared" si="2"/>
        <v>32</v>
      </c>
    </row>
    <row r="22" spans="1:16" ht="33.75" customHeight="1">
      <c r="A22" s="153" t="s">
        <v>30</v>
      </c>
      <c r="B22" s="154"/>
      <c r="C22" s="154"/>
      <c r="D22" s="154"/>
      <c r="E22" s="154"/>
      <c r="F22" s="155"/>
      <c r="G22" s="53"/>
      <c r="H22" s="51">
        <v>51</v>
      </c>
      <c r="I22" s="43">
        <v>44</v>
      </c>
      <c r="J22" s="43">
        <v>41</v>
      </c>
      <c r="K22" s="43">
        <v>23</v>
      </c>
      <c r="L22" s="43">
        <v>26</v>
      </c>
      <c r="M22" s="43">
        <v>18</v>
      </c>
      <c r="N22" s="43">
        <f t="shared" si="3"/>
        <v>74</v>
      </c>
      <c r="O22" s="43">
        <f t="shared" si="3"/>
        <v>70</v>
      </c>
      <c r="P22" s="43">
        <f t="shared" si="2"/>
        <v>59</v>
      </c>
    </row>
    <row r="23" spans="1:16" ht="33.75" customHeight="1">
      <c r="A23" s="156" t="s">
        <v>31</v>
      </c>
      <c r="B23" s="157"/>
      <c r="C23" s="157"/>
      <c r="D23" s="157"/>
      <c r="E23" s="157"/>
      <c r="F23" s="158"/>
      <c r="G23" s="50"/>
      <c r="H23" s="51">
        <v>1</v>
      </c>
      <c r="I23" s="43">
        <v>11</v>
      </c>
      <c r="J23" s="43">
        <v>6</v>
      </c>
      <c r="K23" s="43">
        <v>3</v>
      </c>
      <c r="L23" s="43">
        <v>3</v>
      </c>
      <c r="M23" s="43">
        <v>6</v>
      </c>
      <c r="N23" s="43">
        <f t="shared" si="3"/>
        <v>4</v>
      </c>
      <c r="O23" s="43">
        <f t="shared" si="3"/>
        <v>14</v>
      </c>
      <c r="P23" s="43">
        <f t="shared" si="2"/>
        <v>12</v>
      </c>
    </row>
    <row r="24" spans="1:16" ht="33.75" customHeight="1">
      <c r="A24" s="141" t="s">
        <v>32</v>
      </c>
      <c r="B24" s="142"/>
      <c r="C24" s="142"/>
      <c r="D24" s="142"/>
      <c r="E24" s="142"/>
      <c r="F24" s="143"/>
      <c r="G24" s="52"/>
      <c r="H24" s="51">
        <v>63</v>
      </c>
      <c r="I24" s="43">
        <v>75</v>
      </c>
      <c r="J24" s="43">
        <v>71</v>
      </c>
      <c r="K24" s="43">
        <v>30</v>
      </c>
      <c r="L24" s="43">
        <v>65</v>
      </c>
      <c r="M24" s="43">
        <v>29</v>
      </c>
      <c r="N24" s="43">
        <f t="shared" si="3"/>
        <v>93</v>
      </c>
      <c r="O24" s="43">
        <f t="shared" si="3"/>
        <v>140</v>
      </c>
      <c r="P24" s="43">
        <f t="shared" si="2"/>
        <v>100</v>
      </c>
    </row>
    <row r="25" spans="1:16" ht="33.75" customHeight="1">
      <c r="A25" s="141" t="s">
        <v>33</v>
      </c>
      <c r="B25" s="142"/>
      <c r="C25" s="142"/>
      <c r="D25" s="142"/>
      <c r="E25" s="142"/>
      <c r="F25" s="143"/>
      <c r="G25" s="52"/>
      <c r="H25" s="51">
        <v>9</v>
      </c>
      <c r="I25" s="43">
        <v>7</v>
      </c>
      <c r="J25" s="43">
        <v>23</v>
      </c>
      <c r="K25" s="43">
        <v>6</v>
      </c>
      <c r="L25" s="43">
        <v>43</v>
      </c>
      <c r="M25" s="43">
        <v>9</v>
      </c>
      <c r="N25" s="43">
        <f t="shared" si="3"/>
        <v>15</v>
      </c>
      <c r="O25" s="43">
        <f t="shared" si="3"/>
        <v>50</v>
      </c>
      <c r="P25" s="43">
        <f t="shared" si="2"/>
        <v>32</v>
      </c>
    </row>
    <row r="26" spans="1:16" ht="33.75" customHeight="1">
      <c r="A26" s="141" t="s">
        <v>34</v>
      </c>
      <c r="B26" s="142"/>
      <c r="C26" s="142"/>
      <c r="D26" s="142"/>
      <c r="E26" s="142"/>
      <c r="F26" s="143"/>
      <c r="G26" s="52"/>
      <c r="H26" s="51">
        <v>2</v>
      </c>
      <c r="I26" s="43">
        <v>1</v>
      </c>
      <c r="J26" s="43">
        <v>0</v>
      </c>
      <c r="K26" s="43">
        <v>0</v>
      </c>
      <c r="L26" s="43">
        <v>0</v>
      </c>
      <c r="M26" s="43">
        <v>0</v>
      </c>
      <c r="N26" s="43">
        <f t="shared" si="3"/>
        <v>2</v>
      </c>
      <c r="O26" s="43">
        <f t="shared" si="3"/>
        <v>1</v>
      </c>
      <c r="P26" s="43">
        <f t="shared" si="2"/>
        <v>0</v>
      </c>
    </row>
    <row r="27" spans="1:16" ht="33.75" customHeight="1">
      <c r="A27" s="144" t="s">
        <v>35</v>
      </c>
      <c r="B27" s="145"/>
      <c r="C27" s="145"/>
      <c r="D27" s="145"/>
      <c r="E27" s="145"/>
      <c r="F27" s="146"/>
      <c r="G27" s="54"/>
      <c r="H27" s="55">
        <v>4</v>
      </c>
      <c r="I27" s="44">
        <v>9</v>
      </c>
      <c r="J27" s="44">
        <v>5</v>
      </c>
      <c r="K27" s="44">
        <v>27</v>
      </c>
      <c r="L27" s="44">
        <v>3</v>
      </c>
      <c r="M27" s="44">
        <v>21</v>
      </c>
      <c r="N27" s="44">
        <f t="shared" si="3"/>
        <v>31</v>
      </c>
      <c r="O27" s="44">
        <f>SUM(I27,L27)</f>
        <v>12</v>
      </c>
      <c r="P27" s="44">
        <f t="shared" si="2"/>
        <v>26</v>
      </c>
    </row>
    <row r="28" spans="1:16" ht="26.25" customHeight="1">
      <c r="A28" s="147" t="s">
        <v>2</v>
      </c>
      <c r="B28" s="148"/>
      <c r="C28" s="148"/>
      <c r="D28" s="148"/>
      <c r="E28" s="148"/>
      <c r="F28" s="149"/>
      <c r="G28" s="56"/>
      <c r="H28" s="57">
        <v>372</v>
      </c>
      <c r="I28" s="45">
        <v>419</v>
      </c>
      <c r="J28" s="45">
        <f>SUM(J19:J27)</f>
        <v>385</v>
      </c>
      <c r="K28" s="45">
        <v>351</v>
      </c>
      <c r="L28" s="45">
        <v>389</v>
      </c>
      <c r="M28" s="45">
        <f>SUM(M19:M27)</f>
        <v>286</v>
      </c>
      <c r="N28" s="45">
        <f t="shared" si="3"/>
        <v>723</v>
      </c>
      <c r="O28" s="45">
        <f t="shared" si="3"/>
        <v>808</v>
      </c>
      <c r="P28" s="45">
        <f t="shared" si="2"/>
        <v>671</v>
      </c>
    </row>
    <row r="29" spans="1:16" ht="14.25">
      <c r="A29" s="4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/>
      <c r="P29" s="9"/>
    </row>
  </sheetData>
  <sheetProtection/>
  <mergeCells count="30">
    <mergeCell ref="A2:G2"/>
    <mergeCell ref="H2:J2"/>
    <mergeCell ref="K2:M2"/>
    <mergeCell ref="N2:P2"/>
    <mergeCell ref="A3:G3"/>
    <mergeCell ref="A4:G4"/>
    <mergeCell ref="K17:M17"/>
    <mergeCell ref="A5:G5"/>
    <mergeCell ref="A6:G6"/>
    <mergeCell ref="A7:G7"/>
    <mergeCell ref="A8:G8"/>
    <mergeCell ref="A9:G9"/>
    <mergeCell ref="A10:G10"/>
    <mergeCell ref="A17:F17"/>
    <mergeCell ref="A20:F20"/>
    <mergeCell ref="A11:G11"/>
    <mergeCell ref="A12:G12"/>
    <mergeCell ref="A13:G13"/>
    <mergeCell ref="A25:F25"/>
    <mergeCell ref="H17:J17"/>
    <mergeCell ref="A26:F26"/>
    <mergeCell ref="A27:F27"/>
    <mergeCell ref="A28:F28"/>
    <mergeCell ref="A18:F18"/>
    <mergeCell ref="N17:P17"/>
    <mergeCell ref="A21:F21"/>
    <mergeCell ref="A22:F22"/>
    <mergeCell ref="A23:F23"/>
    <mergeCell ref="A24:F24"/>
    <mergeCell ref="A19:F19"/>
  </mergeCells>
  <printOptions/>
  <pageMargins left="0.31496062992125984" right="0.31496062992125984" top="0.5511811023622047" bottom="0.5511811023622047" header="0.31496062992125984" footer="0.31496062992125984"/>
  <pageSetup horizontalDpi="600" verticalDpi="600" orientation="portrait" paperSize="9" r:id="rId2"/>
  <headerFooter>
    <oddFooter>&amp;C－　３　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n7809044</dc:creator>
  <cp:keywords/>
  <dc:description/>
  <cp:lastModifiedBy>npcadmin2011</cp:lastModifiedBy>
  <cp:lastPrinted>2015-10-19T02:12:17Z</cp:lastPrinted>
  <dcterms:created xsi:type="dcterms:W3CDTF">2010-05-28T04:32:29Z</dcterms:created>
  <dcterms:modified xsi:type="dcterms:W3CDTF">2015-10-19T15:14:59Z</dcterms:modified>
  <cp:category/>
  <cp:version/>
  <cp:contentType/>
  <cp:contentStatus/>
</cp:coreProperties>
</file>