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TMG-0d9e.edstokyotocho.onmicrosoft.com\sfs112-002\都民生活部\03_地域活動推進課\05_地域活動支援担当\01_地域の底力発展事業助成\2026年度\10_要綱・要領\01_助成金交付要綱\03_確定版\令和８年度様式\"/>
    </mc:Choice>
  </mc:AlternateContent>
  <xr:revisionPtr revIDLastSave="0" documentId="13_ncr:1_{FAEB4BF5-FA0F-4D7F-B408-A8B456B03A30}" xr6:coauthVersionLast="47" xr6:coauthVersionMax="47" xr10:uidLastSave="{00000000-0000-0000-0000-000000000000}"/>
  <bookViews>
    <workbookView xWindow="28680" yWindow="-120" windowWidth="29040" windowHeight="15720" xr2:uid="{00000000-000D-0000-FFFF-FFFF00000000}"/>
  </bookViews>
  <sheets>
    <sheet name="第１号様式" sheetId="1" r:id="rId1"/>
    <sheet name="チェックシート" sheetId="16" r:id="rId2"/>
    <sheet name="第１号様式別紙" sheetId="2" r:id="rId3"/>
    <sheet name="第２号様式" sheetId="3" r:id="rId4"/>
    <sheet name="収支予算書" sheetId="6" r:id="rId5"/>
    <sheet name="第６号様式" sheetId="17" r:id="rId6"/>
    <sheet name="第７号様式" sheetId="13" r:id="rId7"/>
    <sheet name="積算明細書" sheetId="15" r:id="rId8"/>
    <sheet name="第10号様式" sheetId="9" r:id="rId9"/>
    <sheet name="決算書" sheetId="7" r:id="rId10"/>
    <sheet name="実績報告内容確認書C区分" sheetId="10" r:id="rId11"/>
    <sheet name="実績報告内容確認書D区分" sheetId="11" r:id="rId12"/>
    <sheet name="第12号様式" sheetId="18" r:id="rId13"/>
  </sheets>
  <definedNames>
    <definedName name="_xlnm._FilterDatabase" localSheetId="3" hidden="1">第２号様式!$A$5:$R$34</definedName>
    <definedName name="「地域防災力の強化」かつ「多文化共生社会づくり」につながる活動を行いますか">#REF!</definedName>
    <definedName name="OLE_LINK15" localSheetId="8">第10号様式!$L$1</definedName>
    <definedName name="OLE_LINK15" localSheetId="12">第12号様式!$I$2</definedName>
    <definedName name="OLE_LINK15" localSheetId="0">第１号様式!$J$1</definedName>
    <definedName name="OLE_LINK15" localSheetId="5">第６号様式!$I$2</definedName>
    <definedName name="OLE_LINK15" localSheetId="6">第７号様式!$F$2</definedName>
    <definedName name="_xlnm.Print_Area" localSheetId="9">決算書!$A$2:$L$72</definedName>
    <definedName name="_xlnm.Print_Area" localSheetId="10">実績報告内容確認書C区分!$A$1:$M$37</definedName>
    <definedName name="_xlnm.Print_Area" localSheetId="4">収支予算書!$A$1:$J$73</definedName>
    <definedName name="_xlnm.Print_Area" localSheetId="7">積算明細書!$A$2:$O$55</definedName>
    <definedName name="_xlnm.Print_Area" localSheetId="8">第10号様式!$A$1:$L$90</definedName>
    <definedName name="_xlnm.Print_Area" localSheetId="12">第12号様式!$A$1:$I$42</definedName>
    <definedName name="_xlnm.Print_Area" localSheetId="0">第１号様式!$A$1:$J$52</definedName>
    <definedName name="_xlnm.Print_Area" localSheetId="2">第１号様式別紙!$A$1:$L$31</definedName>
    <definedName name="_xlnm.Print_Area" localSheetId="3">第２号様式!$A$1:$Q$34</definedName>
    <definedName name="_xlnm.Print_Area" localSheetId="5">第６号様式!$A$1:$I$42</definedName>
    <definedName name="_xlnm.Print_Area" localSheetId="6">第７号様式!$A$1:$F$46</definedName>
    <definedName name="今回申請する区分は何ですか">#REF!</definedName>
    <definedName name="今回申請する区分は初めてですか">#REF!</definedName>
    <definedName name="助成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3" i="15" l="1"/>
  <c r="J52" i="15"/>
  <c r="J51" i="15"/>
  <c r="J50" i="15"/>
  <c r="J49" i="15"/>
  <c r="J48" i="15"/>
  <c r="J47" i="15"/>
  <c r="J46" i="15"/>
  <c r="J45" i="15"/>
  <c r="J44" i="15"/>
  <c r="J43" i="15"/>
  <c r="J42" i="15"/>
  <c r="J41" i="15"/>
  <c r="J40" i="15"/>
  <c r="J39" i="15"/>
  <c r="J38" i="15"/>
  <c r="J37" i="15"/>
  <c r="J36" i="15"/>
  <c r="J35" i="15"/>
  <c r="J34" i="15"/>
  <c r="J33" i="15"/>
  <c r="J32" i="15"/>
  <c r="J31" i="15"/>
  <c r="J30" i="15"/>
  <c r="J29" i="15"/>
  <c r="J28" i="15"/>
  <c r="J27" i="15"/>
  <c r="J26" i="15"/>
  <c r="J25" i="15"/>
  <c r="J24" i="15"/>
  <c r="J23" i="15"/>
  <c r="J22" i="15"/>
  <c r="J21" i="15"/>
  <c r="J20" i="15"/>
  <c r="J19" i="15"/>
  <c r="J18" i="15"/>
  <c r="J17" i="15"/>
  <c r="J16" i="15"/>
  <c r="J15" i="15"/>
  <c r="J14" i="15"/>
  <c r="J13" i="15"/>
  <c r="J12" i="15"/>
  <c r="J11" i="15"/>
  <c r="J10" i="15"/>
  <c r="J9"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H53" i="15"/>
  <c r="H52" i="15"/>
  <c r="H51" i="15"/>
  <c r="H50" i="15"/>
  <c r="H49" i="15"/>
  <c r="H48" i="15"/>
  <c r="H47" i="15"/>
  <c r="H46" i="15"/>
  <c r="H45"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F14" i="10"/>
  <c r="F14" i="11"/>
  <c r="K12" i="7" l="1"/>
  <c r="K62" i="7"/>
  <c r="H66" i="7"/>
  <c r="H65" i="7"/>
  <c r="H64" i="7"/>
  <c r="H63"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1" i="7"/>
  <c r="H10" i="7"/>
  <c r="H8" i="7"/>
  <c r="H67" i="7"/>
  <c r="H62" i="7"/>
  <c r="H19" i="18"/>
  <c r="H17" i="18"/>
  <c r="H16" i="18" l="1"/>
  <c r="H12" i="18"/>
  <c r="H11" i="18"/>
  <c r="D19" i="18"/>
  <c r="D18" i="18"/>
  <c r="D17" i="18"/>
  <c r="D16" i="18"/>
  <c r="D13" i="18"/>
  <c r="D12" i="18"/>
  <c r="D11" i="18"/>
  <c r="B31" i="18"/>
  <c r="B34" i="17"/>
  <c r="B34" i="18"/>
  <c r="B31" i="17"/>
  <c r="B37" i="18"/>
  <c r="B37" i="17"/>
  <c r="B32" i="13" l="1"/>
  <c r="F28" i="9" l="1"/>
  <c r="I17" i="9"/>
  <c r="I15" i="9"/>
  <c r="I14" i="9"/>
  <c r="I10" i="9"/>
  <c r="I9" i="9"/>
  <c r="E17" i="9"/>
  <c r="E16" i="9"/>
  <c r="E15" i="9"/>
  <c r="E14" i="9"/>
  <c r="E11" i="9"/>
  <c r="E10" i="9"/>
  <c r="E9" i="9"/>
  <c r="E19" i="13"/>
  <c r="E17" i="13"/>
  <c r="E16" i="13"/>
  <c r="E12" i="13"/>
  <c r="E11" i="13"/>
  <c r="C19" i="13"/>
  <c r="C18" i="13"/>
  <c r="C17" i="13"/>
  <c r="C16" i="13"/>
  <c r="C11" i="13"/>
  <c r="C12" i="13"/>
  <c r="C13" i="13"/>
  <c r="H19" i="17"/>
  <c r="H17" i="17"/>
  <c r="H16" i="17"/>
  <c r="H12" i="17"/>
  <c r="H11" i="17"/>
  <c r="D19" i="17"/>
  <c r="D18" i="17"/>
  <c r="D17" i="17"/>
  <c r="D16" i="17"/>
  <c r="D13" i="17"/>
  <c r="D12" i="17"/>
  <c r="J3" i="7"/>
  <c r="C72" i="9"/>
  <c r="N13" i="15"/>
  <c r="L3" i="15"/>
  <c r="D11" i="17"/>
  <c r="I3" i="6"/>
  <c r="B23" i="2"/>
  <c r="E43" i="1"/>
  <c r="B30" i="2" l="1"/>
  <c r="B29" i="2"/>
  <c r="B28" i="2"/>
  <c r="B27" i="2"/>
  <c r="B26" i="2"/>
  <c r="B25" i="2"/>
  <c r="B24" i="2"/>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1" i="7"/>
  <c r="J12" i="6"/>
  <c r="N10" i="15"/>
  <c r="N9" i="15"/>
  <c r="G9" i="15" l="1"/>
  <c r="G66" i="7" l="1"/>
  <c r="G65" i="7"/>
  <c r="G64" i="7"/>
  <c r="G63" i="7"/>
  <c r="G51" i="15" l="1"/>
  <c r="G53" i="15"/>
  <c r="G52" i="15"/>
  <c r="G48" i="15"/>
  <c r="G47" i="15"/>
  <c r="G49" i="15"/>
  <c r="G44" i="15"/>
  <c r="G43" i="15"/>
  <c r="G45" i="15"/>
  <c r="G40" i="15"/>
  <c r="G41" i="15"/>
  <c r="G37" i="15"/>
  <c r="G50" i="15"/>
  <c r="G46" i="15"/>
  <c r="G42" i="15"/>
  <c r="G38" i="15"/>
  <c r="G39" i="15"/>
  <c r="N39" i="15" l="1"/>
  <c r="N42" i="15"/>
  <c r="G36" i="15"/>
  <c r="G35" i="15"/>
  <c r="G24" i="15"/>
  <c r="G26" i="15"/>
  <c r="G28" i="15"/>
  <c r="G30" i="15"/>
  <c r="G32" i="15"/>
  <c r="G23" i="15"/>
  <c r="G25" i="15"/>
  <c r="G27" i="15"/>
  <c r="G29" i="15"/>
  <c r="G31" i="15"/>
  <c r="G33" i="15"/>
  <c r="G16" i="15"/>
  <c r="G34" i="15"/>
  <c r="G18" i="15"/>
  <c r="G21" i="15"/>
  <c r="G20" i="15"/>
  <c r="G17" i="15"/>
  <c r="G19" i="15"/>
  <c r="G22" i="15"/>
  <c r="N38" i="15" l="1"/>
  <c r="N43" i="15"/>
  <c r="N37" i="15"/>
  <c r="N41" i="15"/>
  <c r="N40" i="15"/>
  <c r="N36" i="15"/>
  <c r="N35" i="15"/>
  <c r="N32" i="15"/>
  <c r="N30" i="15"/>
  <c r="N29" i="15"/>
  <c r="N28" i="15"/>
  <c r="N25" i="15"/>
  <c r="N24" i="15"/>
  <c r="N51" i="15"/>
  <c r="N49" i="15"/>
  <c r="N53" i="15"/>
  <c r="N52" i="15"/>
  <c r="N48" i="15"/>
  <c r="N47" i="15"/>
  <c r="N44" i="15"/>
  <c r="N45" i="15"/>
  <c r="N19" i="15"/>
  <c r="N50" i="15"/>
  <c r="N46" i="15"/>
  <c r="N34" i="15"/>
  <c r="N22" i="15"/>
  <c r="N17" i="15"/>
  <c r="N21" i="15"/>
  <c r="N18" i="15"/>
  <c r="N23" i="15" l="1"/>
  <c r="N27" i="15"/>
  <c r="N31" i="15"/>
  <c r="N33" i="15"/>
  <c r="N26" i="15"/>
  <c r="G15" i="15"/>
  <c r="G14" i="15"/>
  <c r="G12" i="15"/>
  <c r="N20" i="15"/>
  <c r="G13" i="15"/>
  <c r="N14" i="15" l="1"/>
  <c r="G11" i="15"/>
  <c r="G10" i="15"/>
  <c r="N15" i="15" l="1"/>
  <c r="N16" i="15"/>
  <c r="J62" i="6"/>
  <c r="J54" i="15"/>
  <c r="N12" i="15"/>
  <c r="J67" i="6" l="1"/>
  <c r="N11" i="15"/>
  <c r="H69" i="7" l="1"/>
  <c r="J69" i="6"/>
  <c r="M54" i="15"/>
  <c r="K67" i="7"/>
  <c r="N54" i="15"/>
  <c r="K69" i="7" l="1"/>
  <c r="E88" i="9" s="1"/>
  <c r="A17" i="2" l="1"/>
  <c r="A13" i="2"/>
  <c r="A15" i="2"/>
  <c r="A12" i="2"/>
  <c r="A14" i="2"/>
  <c r="A16" i="2"/>
  <c r="A11" i="2"/>
  <c r="J71" i="6" l="1"/>
  <c r="K71" i="7"/>
  <c r="H12" i="7" l="1"/>
  <c r="H71" i="7" s="1"/>
</calcChain>
</file>

<file path=xl/sharedStrings.xml><?xml version="1.0" encoding="utf-8"?>
<sst xmlns="http://schemas.openxmlformats.org/spreadsheetml/2006/main" count="741" uniqueCount="422">
  <si>
    <t>別記</t>
    <rPh sb="0" eb="2">
      <t>ベッキ</t>
    </rPh>
    <phoneticPr fontId="1"/>
  </si>
  <si>
    <t>第１号様式</t>
    <rPh sb="0" eb="1">
      <t>ダイ</t>
    </rPh>
    <rPh sb="2" eb="3">
      <t>ゴウ</t>
    </rPh>
    <rPh sb="3" eb="5">
      <t>ヨウシキ</t>
    </rPh>
    <phoneticPr fontId="1"/>
  </si>
  <si>
    <t>東京都知事　　殿</t>
    <rPh sb="0" eb="3">
      <t>トウキョウト</t>
    </rPh>
    <rPh sb="3" eb="5">
      <t>チジ</t>
    </rPh>
    <rPh sb="7" eb="8">
      <t>ドノ</t>
    </rPh>
    <phoneticPr fontId="1"/>
  </si>
  <si>
    <t>団体名</t>
    <rPh sb="0" eb="2">
      <t>ダンタイ</t>
    </rPh>
    <rPh sb="2" eb="3">
      <t>メイ</t>
    </rPh>
    <phoneticPr fontId="1"/>
  </si>
  <si>
    <t>記</t>
    <rPh sb="0" eb="1">
      <t>キ</t>
    </rPh>
    <phoneticPr fontId="1"/>
  </si>
  <si>
    <t>令和　　年　　月　　日</t>
    <phoneticPr fontId="1"/>
  </si>
  <si>
    <t>１</t>
    <phoneticPr fontId="1"/>
  </si>
  <si>
    <t>２</t>
    <phoneticPr fontId="1"/>
  </si>
  <si>
    <t>３</t>
    <phoneticPr fontId="1"/>
  </si>
  <si>
    <t>４</t>
    <phoneticPr fontId="1"/>
  </si>
  <si>
    <t>５</t>
    <phoneticPr fontId="1"/>
  </si>
  <si>
    <t>団体名</t>
    <phoneticPr fontId="1"/>
  </si>
  <si>
    <t>所在地等</t>
    <phoneticPr fontId="1"/>
  </si>
  <si>
    <t>電話番号</t>
    <phoneticPr fontId="1"/>
  </si>
  <si>
    <t>印</t>
    <rPh sb="0" eb="1">
      <t>イン</t>
    </rPh>
    <phoneticPr fontId="1"/>
  </si>
  <si>
    <t>おり事業を共同・連携して実施することについて合意します。</t>
    <phoneticPr fontId="1"/>
  </si>
  <si>
    <t>関する事項を委任し、申請団体はこれを承諾します。</t>
    <phoneticPr fontId="1"/>
  </si>
  <si>
    <t>別紙　事業の共同実施・連携実施に係る合意書　兼　委任状</t>
    <phoneticPr fontId="1"/>
  </si>
  <si>
    <t>※申請を行う町会・自治会又は区市町村の担当者に限ります。</t>
    <phoneticPr fontId="1"/>
  </si>
  <si>
    <t>第２号様式</t>
    <rPh sb="0" eb="1">
      <t>ダイ</t>
    </rPh>
    <rPh sb="2" eb="3">
      <t>ゴウ</t>
    </rPh>
    <rPh sb="3" eb="5">
      <t>ヨウシキ</t>
    </rPh>
    <phoneticPr fontId="1"/>
  </si>
  <si>
    <t>概要</t>
    <rPh sb="0" eb="2">
      <t>ガイヨウ</t>
    </rPh>
    <phoneticPr fontId="1"/>
  </si>
  <si>
    <t>防犯</t>
    <rPh sb="0" eb="2">
      <t>ボウハン</t>
    </rPh>
    <phoneticPr fontId="1"/>
  </si>
  <si>
    <t>実施場所</t>
    <rPh sb="0" eb="2">
      <t>ジッシ</t>
    </rPh>
    <rPh sb="2" eb="4">
      <t>バショ</t>
    </rPh>
    <phoneticPr fontId="1"/>
  </si>
  <si>
    <t>祭り</t>
    <rPh sb="0" eb="1">
      <t>マツ</t>
    </rPh>
    <phoneticPr fontId="1"/>
  </si>
  <si>
    <t>盆踊り</t>
    <rPh sb="0" eb="2">
      <t>ボンオド</t>
    </rPh>
    <phoneticPr fontId="1"/>
  </si>
  <si>
    <t>餅つき</t>
    <rPh sb="0" eb="1">
      <t>モチ</t>
    </rPh>
    <phoneticPr fontId="1"/>
  </si>
  <si>
    <t>運動会</t>
    <rPh sb="0" eb="3">
      <t>ウンドウカイ</t>
    </rPh>
    <phoneticPr fontId="1"/>
  </si>
  <si>
    <t>文化祭</t>
    <rPh sb="0" eb="3">
      <t>ブンカサイ</t>
    </rPh>
    <phoneticPr fontId="1"/>
  </si>
  <si>
    <t>子ども・若者</t>
    <rPh sb="0" eb="1">
      <t>コ</t>
    </rPh>
    <rPh sb="4" eb="6">
      <t>ワカモノ</t>
    </rPh>
    <phoneticPr fontId="1"/>
  </si>
  <si>
    <t>多文化共生</t>
    <rPh sb="0" eb="3">
      <t>タブンカ</t>
    </rPh>
    <rPh sb="3" eb="5">
      <t>キョウセイ</t>
    </rPh>
    <phoneticPr fontId="1"/>
  </si>
  <si>
    <t>デジタル</t>
    <phoneticPr fontId="1"/>
  </si>
  <si>
    <t>活用支援</t>
    <phoneticPr fontId="1"/>
  </si>
  <si>
    <t>地域の</t>
    <rPh sb="0" eb="2">
      <t>チイキ</t>
    </rPh>
    <phoneticPr fontId="1"/>
  </si>
  <si>
    <t>課題解決</t>
    <phoneticPr fontId="1"/>
  </si>
  <si>
    <t>防災</t>
    <rPh sb="0" eb="2">
      <t>ボウサイ</t>
    </rPh>
    <phoneticPr fontId="1"/>
  </si>
  <si>
    <t>節電</t>
    <phoneticPr fontId="1"/>
  </si>
  <si>
    <t>高齢者等</t>
    <rPh sb="0" eb="3">
      <t>コウレイシャ</t>
    </rPh>
    <rPh sb="3" eb="4">
      <t>トウ</t>
    </rPh>
    <phoneticPr fontId="1"/>
  </si>
  <si>
    <t>見守り</t>
    <phoneticPr fontId="1"/>
  </si>
  <si>
    <t>その他</t>
    <rPh sb="2" eb="3">
      <t>タ</t>
    </rPh>
    <phoneticPr fontId="1"/>
  </si>
  <si>
    <t>避難訓練</t>
    <rPh sb="0" eb="2">
      <t>ヒナン</t>
    </rPh>
    <rPh sb="2" eb="4">
      <t>クンレン</t>
    </rPh>
    <phoneticPr fontId="1"/>
  </si>
  <si>
    <t>消火訓練</t>
    <rPh sb="0" eb="2">
      <t>ショウカ</t>
    </rPh>
    <rPh sb="2" eb="4">
      <t>クンレン</t>
    </rPh>
    <phoneticPr fontId="1"/>
  </si>
  <si>
    <t>炊き出し訓練</t>
    <rPh sb="0" eb="1">
      <t>タ</t>
    </rPh>
    <rPh sb="2" eb="3">
      <t>ダ</t>
    </rPh>
    <rPh sb="4" eb="6">
      <t>クンレン</t>
    </rPh>
    <phoneticPr fontId="1"/>
  </si>
  <si>
    <t>応急救護訓練</t>
    <rPh sb="0" eb="2">
      <t>オウキュウ</t>
    </rPh>
    <rPh sb="2" eb="4">
      <t>キュウゴ</t>
    </rPh>
    <rPh sb="4" eb="6">
      <t>クンレン</t>
    </rPh>
    <phoneticPr fontId="1"/>
  </si>
  <si>
    <t>通信訓練</t>
    <rPh sb="0" eb="2">
      <t>ツウシン</t>
    </rPh>
    <rPh sb="2" eb="4">
      <t>クンレン</t>
    </rPh>
    <phoneticPr fontId="1"/>
  </si>
  <si>
    <t>安否確認訓練</t>
    <rPh sb="0" eb="2">
      <t>アンピ</t>
    </rPh>
    <rPh sb="2" eb="4">
      <t>カクニン</t>
    </rPh>
    <rPh sb="4" eb="6">
      <t>クンレン</t>
    </rPh>
    <phoneticPr fontId="1"/>
  </si>
  <si>
    <t>名簿作成</t>
    <rPh sb="0" eb="2">
      <t>メイボ</t>
    </rPh>
    <rPh sb="2" eb="4">
      <t>サクセイ</t>
    </rPh>
    <phoneticPr fontId="1"/>
  </si>
  <si>
    <t>普及啓発チラシ配布</t>
    <rPh sb="0" eb="4">
      <t>フキュウケイハツ</t>
    </rPh>
    <rPh sb="7" eb="9">
      <t>ハイフ</t>
    </rPh>
    <phoneticPr fontId="1"/>
  </si>
  <si>
    <t>交通安全</t>
    <rPh sb="0" eb="2">
      <t>コウツウ</t>
    </rPh>
    <rPh sb="2" eb="4">
      <t>アンゼン</t>
    </rPh>
    <phoneticPr fontId="1"/>
  </si>
  <si>
    <t>自然体験</t>
    <rPh sb="0" eb="2">
      <t>シゼン</t>
    </rPh>
    <rPh sb="2" eb="4">
      <t>タイケン</t>
    </rPh>
    <phoneticPr fontId="1"/>
  </si>
  <si>
    <t>見守り訪問</t>
    <rPh sb="0" eb="2">
      <t>ミマモ</t>
    </rPh>
    <rPh sb="3" eb="5">
      <t>ホウモン</t>
    </rPh>
    <phoneticPr fontId="1"/>
  </si>
  <si>
    <t>防犯パトロール</t>
    <rPh sb="0" eb="2">
      <t>ボウハン</t>
    </rPh>
    <phoneticPr fontId="1"/>
  </si>
  <si>
    <t>防犯講習会</t>
    <rPh sb="0" eb="2">
      <t>ボウハン</t>
    </rPh>
    <rPh sb="2" eb="5">
      <t>コウシュウカイ</t>
    </rPh>
    <phoneticPr fontId="1"/>
  </si>
  <si>
    <t>理解促進チラシ等配布</t>
    <rPh sb="0" eb="2">
      <t>リカイ</t>
    </rPh>
    <rPh sb="2" eb="4">
      <t>ソクシン</t>
    </rPh>
    <rPh sb="7" eb="8">
      <t>トウ</t>
    </rPh>
    <rPh sb="8" eb="10">
      <t>ハイフ</t>
    </rPh>
    <phoneticPr fontId="1"/>
  </si>
  <si>
    <t>事業周知物の多言語化</t>
    <rPh sb="0" eb="2">
      <t>ジギョウ</t>
    </rPh>
    <rPh sb="2" eb="4">
      <t>シュウチ</t>
    </rPh>
    <rPh sb="4" eb="5">
      <t>ブツ</t>
    </rPh>
    <rPh sb="6" eb="10">
      <t>タゲンゴカ</t>
    </rPh>
    <phoneticPr fontId="1"/>
  </si>
  <si>
    <t>やさしい日本語による周知物</t>
    <rPh sb="4" eb="7">
      <t>ニホンゴ</t>
    </rPh>
    <rPh sb="10" eb="12">
      <t>シュウチ</t>
    </rPh>
    <rPh sb="12" eb="13">
      <t>ブツ</t>
    </rPh>
    <phoneticPr fontId="1"/>
  </si>
  <si>
    <t>デジタル活用講習会</t>
    <rPh sb="4" eb="6">
      <t>カツヨウ</t>
    </rPh>
    <rPh sb="6" eb="9">
      <t>コウシュウカイ</t>
    </rPh>
    <phoneticPr fontId="1"/>
  </si>
  <si>
    <t>オンライン配信</t>
    <rPh sb="5" eb="7">
      <t>ハイシン</t>
    </rPh>
    <phoneticPr fontId="1"/>
  </si>
  <si>
    <t>名</t>
    <rPh sb="0" eb="1">
      <t>メイ</t>
    </rPh>
    <phoneticPr fontId="1"/>
  </si>
  <si>
    <t>回</t>
    <rPh sb="0" eb="1">
      <t>カイ</t>
    </rPh>
    <phoneticPr fontId="1"/>
  </si>
  <si>
    <t>広報</t>
    <rPh sb="0" eb="2">
      <t>コウホウ</t>
    </rPh>
    <phoneticPr fontId="1"/>
  </si>
  <si>
    <t>開始予定時期</t>
    <rPh sb="0" eb="2">
      <t>カイシ</t>
    </rPh>
    <rPh sb="2" eb="4">
      <t>ヨテイ</t>
    </rPh>
    <rPh sb="4" eb="6">
      <t>ジキ</t>
    </rPh>
    <phoneticPr fontId="1"/>
  </si>
  <si>
    <t>計</t>
    <rPh sb="0" eb="1">
      <t>ケイ</t>
    </rPh>
    <phoneticPr fontId="1"/>
  </si>
  <si>
    <t>実施方法</t>
    <rPh sb="0" eb="2">
      <t>ジッシ</t>
    </rPh>
    <rPh sb="2" eb="4">
      <t>ホウホウ</t>
    </rPh>
    <phoneticPr fontId="1"/>
  </si>
  <si>
    <t>ポスター</t>
    <phoneticPr fontId="1"/>
  </si>
  <si>
    <t>チラシ</t>
    <phoneticPr fontId="1"/>
  </si>
  <si>
    <t>回覧板</t>
    <rPh sb="0" eb="3">
      <t>カイランバン</t>
    </rPh>
    <phoneticPr fontId="1"/>
  </si>
  <si>
    <t>社会づくり</t>
    <phoneticPr fontId="1"/>
  </si>
  <si>
    <t>実施
日程等</t>
    <rPh sb="0" eb="2">
      <t>ジッシ</t>
    </rPh>
    <rPh sb="3" eb="5">
      <t>ニッテイ</t>
    </rPh>
    <rPh sb="5" eb="6">
      <t>トウ</t>
    </rPh>
    <phoneticPr fontId="1"/>
  </si>
  <si>
    <t>国際交流</t>
    <phoneticPr fontId="1"/>
  </si>
  <si>
    <t>初回打合せ日</t>
    <rPh sb="0" eb="2">
      <t>ショカイ</t>
    </rPh>
    <rPh sb="2" eb="4">
      <t>ウチアワ</t>
    </rPh>
    <rPh sb="5" eb="6">
      <t>ビ</t>
    </rPh>
    <phoneticPr fontId="1"/>
  </si>
  <si>
    <t>HP・SNS</t>
    <phoneticPr fontId="1"/>
  </si>
  <si>
    <t>ある</t>
    <phoneticPr fontId="1"/>
  </si>
  <si>
    <t>年</t>
    <rPh sb="0" eb="1">
      <t>ネン</t>
    </rPh>
    <phoneticPr fontId="1"/>
  </si>
  <si>
    <t>月</t>
    <rPh sb="0" eb="1">
      <t>ガツ</t>
    </rPh>
    <phoneticPr fontId="1"/>
  </si>
  <si>
    <t>旬</t>
    <rPh sb="0" eb="1">
      <t>ジュン</t>
    </rPh>
    <phoneticPr fontId="1"/>
  </si>
  <si>
    <t>煙体験</t>
    <rPh sb="0" eb="1">
      <t>ケムリ</t>
    </rPh>
    <rPh sb="1" eb="3">
      <t>タイケン</t>
    </rPh>
    <phoneticPr fontId="1"/>
  </si>
  <si>
    <t>仮設トイレ設置訓練</t>
    <rPh sb="0" eb="2">
      <t>カセツ</t>
    </rPh>
    <rPh sb="5" eb="9">
      <t>セッチクンレン</t>
    </rPh>
    <phoneticPr fontId="1"/>
  </si>
  <si>
    <t>その他</t>
    <rPh sb="2" eb="3">
      <t>タ</t>
    </rPh>
    <phoneticPr fontId="1"/>
  </si>
  <si>
    <t>約</t>
    <rPh sb="0" eb="1">
      <t>ヤク</t>
    </rPh>
    <phoneticPr fontId="1"/>
  </si>
  <si>
    <t>第３号様式</t>
    <rPh sb="0" eb="1">
      <t>ダイ</t>
    </rPh>
    <rPh sb="2" eb="3">
      <t>ゴウ</t>
    </rPh>
    <rPh sb="3" eb="5">
      <t>ヨウシキ</t>
    </rPh>
    <phoneticPr fontId="15"/>
  </si>
  <si>
    <t>収支予算書</t>
    <rPh sb="0" eb="1">
      <t>オサム</t>
    </rPh>
    <rPh sb="1" eb="2">
      <t>ササ</t>
    </rPh>
    <rPh sb="2" eb="3">
      <t>ヨ</t>
    </rPh>
    <rPh sb="3" eb="4">
      <t>ザン</t>
    </rPh>
    <rPh sb="4" eb="5">
      <t>ショ</t>
    </rPh>
    <phoneticPr fontId="15"/>
  </si>
  <si>
    <t>団体名</t>
    <rPh sb="0" eb="2">
      <t>ダンタイ</t>
    </rPh>
    <rPh sb="2" eb="3">
      <t>メイ</t>
    </rPh>
    <phoneticPr fontId="15"/>
  </si>
  <si>
    <t>(単位：円）</t>
    <rPh sb="1" eb="3">
      <t>タンイ</t>
    </rPh>
    <rPh sb="4" eb="5">
      <t>エン</t>
    </rPh>
    <phoneticPr fontId="15"/>
  </si>
  <si>
    <t>科　　　　　目</t>
    <rPh sb="0" eb="1">
      <t>カ</t>
    </rPh>
    <rPh sb="6" eb="7">
      <t>メ</t>
    </rPh>
    <phoneticPr fontId="15"/>
  </si>
  <si>
    <t>収入内容</t>
    <rPh sb="0" eb="2">
      <t>シュウニュウ</t>
    </rPh>
    <rPh sb="2" eb="4">
      <t>ナイヨウ</t>
    </rPh>
    <phoneticPr fontId="15"/>
  </si>
  <si>
    <t>金額</t>
    <rPh sb="0" eb="2">
      <t>キンガク</t>
    </rPh>
    <phoneticPr fontId="15"/>
  </si>
  <si>
    <t>Ⅰ　収入の部</t>
    <rPh sb="2" eb="4">
      <t>シュウニュウ</t>
    </rPh>
    <rPh sb="5" eb="6">
      <t>ブ</t>
    </rPh>
    <phoneticPr fontId="15"/>
  </si>
  <si>
    <r>
      <t>助成金収入</t>
    </r>
    <r>
      <rPr>
        <sz val="9"/>
        <rFont val="ＭＳ Ｐゴシック"/>
        <family val="3"/>
        <charset val="128"/>
      </rPr>
      <t/>
    </r>
    <rPh sb="0" eb="3">
      <t>ジョセイキン</t>
    </rPh>
    <rPh sb="3" eb="5">
      <t>シュウニュウ</t>
    </rPh>
    <phoneticPr fontId="15"/>
  </si>
  <si>
    <t>地域の底力発展事業助成金</t>
    <rPh sb="0" eb="2">
      <t>チイキ</t>
    </rPh>
    <rPh sb="3" eb="5">
      <t>ソコヂカラ</t>
    </rPh>
    <rPh sb="5" eb="7">
      <t>ハッテン</t>
    </rPh>
    <rPh sb="7" eb="9">
      <t>ジギョウ</t>
    </rPh>
    <rPh sb="9" eb="11">
      <t>ジョセイ</t>
    </rPh>
    <rPh sb="11" eb="12">
      <t>キン</t>
    </rPh>
    <phoneticPr fontId="15"/>
  </si>
  <si>
    <t>（1,000円未満切捨て）</t>
    <rPh sb="6" eb="7">
      <t>エン</t>
    </rPh>
    <rPh sb="7" eb="9">
      <t>ミマン</t>
    </rPh>
    <rPh sb="9" eb="11">
      <t>キリス</t>
    </rPh>
    <phoneticPr fontId="15"/>
  </si>
  <si>
    <t>その他収入</t>
    <rPh sb="2" eb="3">
      <t>タ</t>
    </rPh>
    <rPh sb="3" eb="5">
      <t>シュウニュウ</t>
    </rPh>
    <phoneticPr fontId="15"/>
  </si>
  <si>
    <t>自己資金</t>
    <rPh sb="0" eb="2">
      <t>ジコ</t>
    </rPh>
    <rPh sb="2" eb="4">
      <t>シキン</t>
    </rPh>
    <phoneticPr fontId="15"/>
  </si>
  <si>
    <t>収入合計</t>
    <rPh sb="0" eb="2">
      <t>シュウニュウ</t>
    </rPh>
    <rPh sb="2" eb="4">
      <t>ゴウケイ</t>
    </rPh>
    <phoneticPr fontId="15"/>
  </si>
  <si>
    <t>科　　　　目</t>
    <rPh sb="0" eb="1">
      <t>カ</t>
    </rPh>
    <rPh sb="5" eb="6">
      <t>メ</t>
    </rPh>
    <phoneticPr fontId="15"/>
  </si>
  <si>
    <t>支出内容</t>
    <rPh sb="0" eb="2">
      <t>シシュツ</t>
    </rPh>
    <rPh sb="2" eb="4">
      <t>ナイヨウ</t>
    </rPh>
    <phoneticPr fontId="15"/>
  </si>
  <si>
    <t>数量</t>
    <rPh sb="0" eb="2">
      <t>スウリョウ</t>
    </rPh>
    <phoneticPr fontId="15"/>
  </si>
  <si>
    <t>Ⅱ　支出の部</t>
    <rPh sb="2" eb="4">
      <t>シシュツ</t>
    </rPh>
    <rPh sb="5" eb="6">
      <t>ブ</t>
    </rPh>
    <phoneticPr fontId="15"/>
  </si>
  <si>
    <t>１　助成対象経費</t>
    <rPh sb="2" eb="6">
      <t>ジョセイタイショウ</t>
    </rPh>
    <rPh sb="6" eb="8">
      <t>ケイヒ</t>
    </rPh>
    <phoneticPr fontId="15"/>
  </si>
  <si>
    <t>（1）</t>
    <phoneticPr fontId="15"/>
  </si>
  <si>
    <t>謝礼金</t>
    <rPh sb="0" eb="3">
      <t>シャレイキン</t>
    </rPh>
    <phoneticPr fontId="15"/>
  </si>
  <si>
    <t>（2）</t>
    <phoneticPr fontId="15"/>
  </si>
  <si>
    <t>打合せ経費</t>
    <rPh sb="0" eb="2">
      <t>ウチアワ</t>
    </rPh>
    <rPh sb="3" eb="5">
      <t>ケイヒ</t>
    </rPh>
    <phoneticPr fontId="15"/>
  </si>
  <si>
    <t>（3）</t>
    <phoneticPr fontId="15"/>
  </si>
  <si>
    <t>物品購入費</t>
    <rPh sb="0" eb="2">
      <t>ブッピン</t>
    </rPh>
    <rPh sb="2" eb="5">
      <t>コウニュウヒ</t>
    </rPh>
    <phoneticPr fontId="15"/>
  </si>
  <si>
    <t>（4）</t>
    <phoneticPr fontId="15"/>
  </si>
  <si>
    <t>印刷経費</t>
    <rPh sb="0" eb="2">
      <t>インサツ</t>
    </rPh>
    <rPh sb="2" eb="4">
      <t>ケイヒ</t>
    </rPh>
    <phoneticPr fontId="15"/>
  </si>
  <si>
    <t>（5）</t>
    <phoneticPr fontId="15"/>
  </si>
  <si>
    <t>役務費</t>
    <rPh sb="0" eb="2">
      <t>エキム</t>
    </rPh>
    <rPh sb="2" eb="3">
      <t>ヒ</t>
    </rPh>
    <phoneticPr fontId="15"/>
  </si>
  <si>
    <t>（6）</t>
    <phoneticPr fontId="15"/>
  </si>
  <si>
    <t>委託料</t>
    <rPh sb="0" eb="2">
      <t>イタク</t>
    </rPh>
    <rPh sb="2" eb="3">
      <t>リョウ</t>
    </rPh>
    <phoneticPr fontId="15"/>
  </si>
  <si>
    <t>（7）</t>
    <phoneticPr fontId="15"/>
  </si>
  <si>
    <t>レンタル・</t>
    <phoneticPr fontId="15"/>
  </si>
  <si>
    <t>リース料</t>
    <rPh sb="3" eb="4">
      <t>リョウ</t>
    </rPh>
    <phoneticPr fontId="15"/>
  </si>
  <si>
    <t>（8）</t>
    <phoneticPr fontId="15"/>
  </si>
  <si>
    <t>工事費</t>
    <rPh sb="0" eb="3">
      <t>コウジヒ</t>
    </rPh>
    <phoneticPr fontId="15"/>
  </si>
  <si>
    <t>小計①</t>
    <rPh sb="0" eb="2">
      <t>ショウケイ</t>
    </rPh>
    <phoneticPr fontId="15"/>
  </si>
  <si>
    <t>２　助成対象外経費</t>
    <rPh sb="2" eb="4">
      <t>ジョセイ</t>
    </rPh>
    <rPh sb="4" eb="7">
      <t>タイショウガイ</t>
    </rPh>
    <rPh sb="7" eb="9">
      <t>ケイヒ</t>
    </rPh>
    <phoneticPr fontId="15"/>
  </si>
  <si>
    <t>　（その他経費）</t>
    <rPh sb="4" eb="5">
      <t>タ</t>
    </rPh>
    <rPh sb="5" eb="7">
      <t>ケイヒ</t>
    </rPh>
    <phoneticPr fontId="15"/>
  </si>
  <si>
    <t>小計②</t>
    <rPh sb="0" eb="2">
      <t>ショウケイ</t>
    </rPh>
    <phoneticPr fontId="15"/>
  </si>
  <si>
    <t>支出合計</t>
    <rPh sb="0" eb="2">
      <t>シシュツ</t>
    </rPh>
    <rPh sb="2" eb="4">
      <t>ゴウケイ</t>
    </rPh>
    <phoneticPr fontId="15"/>
  </si>
  <si>
    <t>小計①+②</t>
    <rPh sb="0" eb="2">
      <t>ショウケイ</t>
    </rPh>
    <phoneticPr fontId="15"/>
  </si>
  <si>
    <t>収支差額</t>
    <rPh sb="0" eb="2">
      <t>シュウシ</t>
    </rPh>
    <rPh sb="2" eb="4">
      <t>サガク</t>
    </rPh>
    <phoneticPr fontId="15"/>
  </si>
  <si>
    <t>決　　算　　書</t>
    <rPh sb="0" eb="1">
      <t>ケツ</t>
    </rPh>
    <rPh sb="3" eb="4">
      <t>ザン</t>
    </rPh>
    <rPh sb="6" eb="7">
      <t>ショ</t>
    </rPh>
    <phoneticPr fontId="15"/>
  </si>
  <si>
    <t>１　助成金収入</t>
    <phoneticPr fontId="15"/>
  </si>
  <si>
    <t>地域の底力発展事業助成金</t>
    <phoneticPr fontId="15"/>
  </si>
  <si>
    <t>２　その他収入</t>
    <rPh sb="4" eb="5">
      <t>タ</t>
    </rPh>
    <rPh sb="5" eb="7">
      <t>シュウニュウ</t>
    </rPh>
    <phoneticPr fontId="15"/>
  </si>
  <si>
    <t>領収書
番号</t>
    <rPh sb="0" eb="2">
      <t>リョウシュウ</t>
    </rPh>
    <rPh sb="2" eb="3">
      <t>ショ</t>
    </rPh>
    <rPh sb="4" eb="6">
      <t>バンゴウ</t>
    </rPh>
    <phoneticPr fontId="15"/>
  </si>
  <si>
    <t>１　助成対象経費</t>
    <rPh sb="2" eb="4">
      <t>ジョセイ</t>
    </rPh>
    <rPh sb="4" eb="6">
      <t>タイショウ</t>
    </rPh>
    <rPh sb="6" eb="8">
      <t>ケイヒ</t>
    </rPh>
    <phoneticPr fontId="15"/>
  </si>
  <si>
    <t>(1)　謝礼金</t>
    <rPh sb="4" eb="6">
      <t>シャレイ</t>
    </rPh>
    <rPh sb="6" eb="7">
      <t>カネ</t>
    </rPh>
    <phoneticPr fontId="15"/>
  </si>
  <si>
    <t>(2)　打合せ経費</t>
    <rPh sb="4" eb="6">
      <t>ウチアワ</t>
    </rPh>
    <rPh sb="7" eb="9">
      <t>ケイヒ</t>
    </rPh>
    <phoneticPr fontId="15"/>
  </si>
  <si>
    <t>(3)　物品購入費</t>
    <rPh sb="4" eb="6">
      <t>ブッピン</t>
    </rPh>
    <rPh sb="6" eb="8">
      <t>コウニュウ</t>
    </rPh>
    <rPh sb="8" eb="9">
      <t>ヒ</t>
    </rPh>
    <phoneticPr fontId="15"/>
  </si>
  <si>
    <t>(4)　印刷経費</t>
    <rPh sb="4" eb="6">
      <t>インサツ</t>
    </rPh>
    <rPh sb="6" eb="8">
      <t>ケイヒ</t>
    </rPh>
    <phoneticPr fontId="15"/>
  </si>
  <si>
    <t>(5)　役務費</t>
    <rPh sb="4" eb="6">
      <t>エキム</t>
    </rPh>
    <rPh sb="6" eb="7">
      <t>ヒ</t>
    </rPh>
    <phoneticPr fontId="15"/>
  </si>
  <si>
    <t>(6)　委託料</t>
    <rPh sb="4" eb="7">
      <t>イタクリョウ</t>
    </rPh>
    <phoneticPr fontId="15"/>
  </si>
  <si>
    <t>(8)　工事費</t>
    <rPh sb="4" eb="6">
      <t>コウジ</t>
    </rPh>
    <rPh sb="6" eb="7">
      <t>ヒ</t>
    </rPh>
    <phoneticPr fontId="15"/>
  </si>
  <si>
    <t>予算額</t>
    <rPh sb="0" eb="3">
      <t>ヨサンガク</t>
    </rPh>
    <phoneticPr fontId="1"/>
  </si>
  <si>
    <t>決算額</t>
    <rPh sb="0" eb="2">
      <t>ケッサン</t>
    </rPh>
    <rPh sb="2" eb="3">
      <t>ガク</t>
    </rPh>
    <phoneticPr fontId="15"/>
  </si>
  <si>
    <t>第１０号様式</t>
    <rPh sb="0" eb="1">
      <t>ダイ</t>
    </rPh>
    <rPh sb="3" eb="4">
      <t>ゴウ</t>
    </rPh>
    <rPh sb="4" eb="6">
      <t>ヨウシキ</t>
    </rPh>
    <phoneticPr fontId="1"/>
  </si>
  <si>
    <t>実績報告書</t>
    <rPh sb="0" eb="2">
      <t>ジッセキ</t>
    </rPh>
    <rPh sb="2" eb="5">
      <t>ホウコクショ</t>
    </rPh>
    <phoneticPr fontId="1"/>
  </si>
  <si>
    <t>事業実績等</t>
    <rPh sb="0" eb="2">
      <t>ジギョウ</t>
    </rPh>
    <rPh sb="2" eb="4">
      <t>ジッセキ</t>
    </rPh>
    <rPh sb="4" eb="5">
      <t>トウ</t>
    </rPh>
    <phoneticPr fontId="1"/>
  </si>
  <si>
    <t>(1)</t>
    <phoneticPr fontId="1"/>
  </si>
  <si>
    <t>実施事業名</t>
    <rPh sb="0" eb="2">
      <t>ジッシ</t>
    </rPh>
    <rPh sb="2" eb="4">
      <t>ジギョウ</t>
    </rPh>
    <rPh sb="4" eb="5">
      <t>メイ</t>
    </rPh>
    <phoneticPr fontId="1"/>
  </si>
  <si>
    <t>(2)</t>
    <phoneticPr fontId="1"/>
  </si>
  <si>
    <t>事業実施期間</t>
    <rPh sb="0" eb="2">
      <t>ジギョウ</t>
    </rPh>
    <rPh sb="2" eb="4">
      <t>ジッシ</t>
    </rPh>
    <rPh sb="4" eb="6">
      <t>キカン</t>
    </rPh>
    <phoneticPr fontId="1"/>
  </si>
  <si>
    <t>(3)</t>
    <phoneticPr fontId="1"/>
  </si>
  <si>
    <t>(4)</t>
    <phoneticPr fontId="1"/>
  </si>
  <si>
    <t>事業実施内容</t>
    <rPh sb="0" eb="2">
      <t>ジギョウ</t>
    </rPh>
    <rPh sb="2" eb="4">
      <t>ジッシ</t>
    </rPh>
    <rPh sb="4" eb="6">
      <t>ナイヨウ</t>
    </rPh>
    <phoneticPr fontId="1"/>
  </si>
  <si>
    <t>実施日</t>
    <rPh sb="0" eb="3">
      <t>ジッシビ</t>
    </rPh>
    <phoneticPr fontId="1"/>
  </si>
  <si>
    <t>【打合せ・反省会等】</t>
    <rPh sb="1" eb="3">
      <t>ウチアワ</t>
    </rPh>
    <rPh sb="5" eb="7">
      <t>ハンセイ</t>
    </rPh>
    <rPh sb="7" eb="8">
      <t>カイ</t>
    </rPh>
    <rPh sb="8" eb="9">
      <t>トウ</t>
    </rPh>
    <phoneticPr fontId="1"/>
  </si>
  <si>
    <t>事業周知方法</t>
    <rPh sb="0" eb="2">
      <t>ジギョウ</t>
    </rPh>
    <rPh sb="2" eb="4">
      <t>シュウチ</t>
    </rPh>
    <rPh sb="4" eb="6">
      <t>ホウホウ</t>
    </rPh>
    <phoneticPr fontId="1"/>
  </si>
  <si>
    <t>【事業実施日】</t>
    <rPh sb="1" eb="3">
      <t>ジギョウ</t>
    </rPh>
    <rPh sb="3" eb="5">
      <t>ジッシ</t>
    </rPh>
    <rPh sb="5" eb="6">
      <t>ビ</t>
    </rPh>
    <phoneticPr fontId="1"/>
  </si>
  <si>
    <t>参加人数（合計）</t>
    <rPh sb="0" eb="2">
      <t>サンカ</t>
    </rPh>
    <rPh sb="2" eb="4">
      <t>ニンズウ</t>
    </rPh>
    <rPh sb="5" eb="7">
      <t>ゴウケイ</t>
    </rPh>
    <phoneticPr fontId="1"/>
  </si>
  <si>
    <t>事業周知開始日</t>
    <rPh sb="0" eb="7">
      <t>ジギョウシュウチカイシビ</t>
    </rPh>
    <phoneticPr fontId="1"/>
  </si>
  <si>
    <t>(5)</t>
    <phoneticPr fontId="1"/>
  </si>
  <si>
    <t>「地域防災力の強化」かつ「多文化共生社会づくり」につながる活動の実施内容等</t>
    <rPh sb="1" eb="3">
      <t>チイキ</t>
    </rPh>
    <rPh sb="3" eb="5">
      <t>ボウサイ</t>
    </rPh>
    <rPh sb="5" eb="6">
      <t>リョク</t>
    </rPh>
    <rPh sb="7" eb="9">
      <t>キョウカ</t>
    </rPh>
    <rPh sb="13" eb="18">
      <t>タブンカキョウセイ</t>
    </rPh>
    <rPh sb="18" eb="20">
      <t>シャカイ</t>
    </rPh>
    <rPh sb="29" eb="31">
      <t>カツドウ</t>
    </rPh>
    <rPh sb="32" eb="34">
      <t>ジッシ</t>
    </rPh>
    <rPh sb="34" eb="36">
      <t>ナイヨウ</t>
    </rPh>
    <rPh sb="36" eb="37">
      <t>トウ</t>
    </rPh>
    <phoneticPr fontId="1"/>
  </si>
  <si>
    <t xml:space="preserve"> ア</t>
    <phoneticPr fontId="1"/>
  </si>
  <si>
    <t>普及啓発チラシ配布</t>
    <rPh sb="0" eb="2">
      <t>フキュウ</t>
    </rPh>
    <rPh sb="2" eb="4">
      <t>ケイハツ</t>
    </rPh>
    <rPh sb="7" eb="9">
      <t>ハイフ</t>
    </rPh>
    <phoneticPr fontId="1"/>
  </si>
  <si>
    <t>防災訓練の実施</t>
    <rPh sb="0" eb="2">
      <t>ボウサイ</t>
    </rPh>
    <rPh sb="2" eb="4">
      <t>クンレン</t>
    </rPh>
    <rPh sb="5" eb="7">
      <t>ジッシ</t>
    </rPh>
    <phoneticPr fontId="1"/>
  </si>
  <si>
    <t>事業周知物等の多言語化</t>
    <rPh sb="0" eb="2">
      <t>ジギョウ</t>
    </rPh>
    <rPh sb="2" eb="4">
      <t>シュウチ</t>
    </rPh>
    <rPh sb="4" eb="5">
      <t>ブツ</t>
    </rPh>
    <rPh sb="5" eb="6">
      <t>トウ</t>
    </rPh>
    <rPh sb="7" eb="11">
      <t>タゲンゴカ</t>
    </rPh>
    <phoneticPr fontId="1"/>
  </si>
  <si>
    <t>多文化交流</t>
    <rPh sb="0" eb="3">
      <t>タブンカ</t>
    </rPh>
    <rPh sb="3" eb="5">
      <t>コウリュウ</t>
    </rPh>
    <phoneticPr fontId="1"/>
  </si>
  <si>
    <t>【具体的な内容】</t>
    <rPh sb="1" eb="4">
      <t>グタイテキ</t>
    </rPh>
    <rPh sb="5" eb="7">
      <t>ナイヨウ</t>
    </rPh>
    <phoneticPr fontId="1"/>
  </si>
  <si>
    <t xml:space="preserve"> イ</t>
    <phoneticPr fontId="1"/>
  </si>
  <si>
    <t>地域住民の防災への関心が高まり、防災意識の向上につながった。</t>
    <phoneticPr fontId="1"/>
  </si>
  <si>
    <t>外国人との共生や多文化理解のきっかけとなった。</t>
    <phoneticPr fontId="1"/>
  </si>
  <si>
    <t>地域の企業や外国人支援団体との繋がりを持つことができた。</t>
    <phoneticPr fontId="1"/>
  </si>
  <si>
    <t>【効果】</t>
    <rPh sb="1" eb="3">
      <t>コウカ</t>
    </rPh>
    <phoneticPr fontId="1"/>
  </si>
  <si>
    <t>【課題】</t>
    <rPh sb="1" eb="3">
      <t>カダイ</t>
    </rPh>
    <phoneticPr fontId="1"/>
  </si>
  <si>
    <t>災害時における地域住民の共助の意識をさらに深める必要がある。</t>
    <phoneticPr fontId="1"/>
  </si>
  <si>
    <t>多文化共生の意識を地域全体に根付かせる必要がある。</t>
    <phoneticPr fontId="1"/>
  </si>
  <si>
    <t>より発展的な事業を検討する必要がある。</t>
    <phoneticPr fontId="1"/>
  </si>
  <si>
    <t>(6)</t>
    <phoneticPr fontId="1"/>
  </si>
  <si>
    <t>事業の効果</t>
    <rPh sb="0" eb="2">
      <t>ジギョウ</t>
    </rPh>
    <rPh sb="3" eb="5">
      <t>コウカ</t>
    </rPh>
    <phoneticPr fontId="1"/>
  </si>
  <si>
    <t>町会・自治会が活性化されて、今後の活動を担う人材の育成につながった。</t>
    <phoneticPr fontId="1"/>
  </si>
  <si>
    <t>地域における町会・自治会活動への住民の関心が深まり、新規加入の促進に効果があった。</t>
    <phoneticPr fontId="1"/>
  </si>
  <si>
    <t>他団体との連携が強化され、今後の地域活動の発展に向けての契機となった。</t>
    <phoneticPr fontId="1"/>
  </si>
  <si>
    <t>(7)</t>
    <phoneticPr fontId="1"/>
  </si>
  <si>
    <t>事業の成果（成果物を含む。）</t>
    <rPh sb="0" eb="2">
      <t>ジギョウ</t>
    </rPh>
    <rPh sb="3" eb="5">
      <t>セイカ</t>
    </rPh>
    <rPh sb="6" eb="9">
      <t>セイカブツ</t>
    </rPh>
    <rPh sb="10" eb="11">
      <t>フク</t>
    </rPh>
    <phoneticPr fontId="1"/>
  </si>
  <si>
    <t>(8)</t>
    <phoneticPr fontId="1"/>
  </si>
  <si>
    <t>参加団体</t>
    <rPh sb="0" eb="2">
      <t>サンカ</t>
    </rPh>
    <rPh sb="2" eb="4">
      <t>ダンタイ</t>
    </rPh>
    <phoneticPr fontId="1"/>
  </si>
  <si>
    <t>事業実績額</t>
    <rPh sb="0" eb="2">
      <t>ジギョウ</t>
    </rPh>
    <rPh sb="2" eb="4">
      <t>ジッセキ</t>
    </rPh>
    <rPh sb="4" eb="5">
      <t>ガク</t>
    </rPh>
    <phoneticPr fontId="1"/>
  </si>
  <si>
    <t>※　事業実績額の内訳については、別紙「決算書」のとおり報告する。</t>
    <rPh sb="2" eb="4">
      <t>ジギョウ</t>
    </rPh>
    <rPh sb="4" eb="6">
      <t>ジッセキ</t>
    </rPh>
    <rPh sb="6" eb="7">
      <t>ガク</t>
    </rPh>
    <rPh sb="8" eb="10">
      <t>ウチワケ</t>
    </rPh>
    <rPh sb="16" eb="18">
      <t>ベッシ</t>
    </rPh>
    <rPh sb="19" eb="22">
      <t>ケッサンショ</t>
    </rPh>
    <rPh sb="27" eb="29">
      <t>ホウコク</t>
    </rPh>
    <phoneticPr fontId="1"/>
  </si>
  <si>
    <t>※　事業実績額の領収書等については、別添のとおり報告する。　</t>
    <rPh sb="2" eb="4">
      <t>ジギョウ</t>
    </rPh>
    <rPh sb="4" eb="6">
      <t>ジッセキ</t>
    </rPh>
    <rPh sb="6" eb="7">
      <t>ガク</t>
    </rPh>
    <rPh sb="8" eb="11">
      <t>リョウシュウショ</t>
    </rPh>
    <rPh sb="11" eb="12">
      <t>ナド</t>
    </rPh>
    <rPh sb="18" eb="20">
      <t>ベッテン</t>
    </rPh>
    <rPh sb="24" eb="26">
      <t>ホウコク</t>
    </rPh>
    <phoneticPr fontId="1"/>
  </si>
  <si>
    <t>実績報告内容確認書</t>
    <rPh sb="0" eb="2">
      <t>ジッセキ</t>
    </rPh>
    <rPh sb="2" eb="4">
      <t>ホウコク</t>
    </rPh>
    <rPh sb="4" eb="6">
      <t>ナイヨウ</t>
    </rPh>
    <rPh sb="6" eb="9">
      <t>カクニンショ</t>
    </rPh>
    <phoneticPr fontId="1"/>
  </si>
  <si>
    <t>　東京都知事　殿</t>
    <rPh sb="1" eb="4">
      <t>トウキョウト</t>
    </rPh>
    <rPh sb="4" eb="6">
      <t>チジ</t>
    </rPh>
    <rPh sb="7" eb="8">
      <t>ドノ</t>
    </rPh>
    <phoneticPr fontId="1"/>
  </si>
  <si>
    <t>申請代表団体</t>
    <rPh sb="0" eb="2">
      <t>シンセイ</t>
    </rPh>
    <rPh sb="2" eb="4">
      <t>ダイヒョウ</t>
    </rPh>
    <rPh sb="4" eb="6">
      <t>ダンタイ</t>
    </rPh>
    <phoneticPr fontId="1"/>
  </si>
  <si>
    <t>代表者役職・氏名（自署）</t>
    <rPh sb="0" eb="2">
      <t>ダイヒョウ</t>
    </rPh>
    <rPh sb="2" eb="3">
      <t>シャ</t>
    </rPh>
    <rPh sb="3" eb="5">
      <t>ヤクショク</t>
    </rPh>
    <rPh sb="6" eb="8">
      <t>シメイ</t>
    </rPh>
    <rPh sb="9" eb="11">
      <t>ジショ</t>
    </rPh>
    <phoneticPr fontId="1"/>
  </si>
  <si>
    <t>共同実施団体</t>
    <rPh sb="0" eb="2">
      <t>キョウドウ</t>
    </rPh>
    <rPh sb="2" eb="4">
      <t>ジッシ</t>
    </rPh>
    <rPh sb="4" eb="6">
      <t>ダンタイ</t>
    </rPh>
    <phoneticPr fontId="1"/>
  </si>
  <si>
    <t>　令和　年　月　日付けで提出した地域の底力発展事業助成実績報告書の内容について、</t>
    <rPh sb="1" eb="3">
      <t>レイワ</t>
    </rPh>
    <rPh sb="4" eb="5">
      <t>ネン</t>
    </rPh>
    <rPh sb="6" eb="7">
      <t>ガツ</t>
    </rPh>
    <rPh sb="8" eb="10">
      <t>ニチヅケ</t>
    </rPh>
    <rPh sb="12" eb="14">
      <t>テイシュツ</t>
    </rPh>
    <rPh sb="16" eb="18">
      <t>チイキ</t>
    </rPh>
    <rPh sb="19" eb="21">
      <t>ソコヂカラ</t>
    </rPh>
    <rPh sb="21" eb="23">
      <t>ハッテン</t>
    </rPh>
    <rPh sb="23" eb="25">
      <t>ジギョウ</t>
    </rPh>
    <rPh sb="25" eb="27">
      <t>ジョセイ</t>
    </rPh>
    <rPh sb="27" eb="29">
      <t>ジッセキ</t>
    </rPh>
    <rPh sb="29" eb="32">
      <t>ホウコクショ</t>
    </rPh>
    <rPh sb="33" eb="35">
      <t>ナイヨウ</t>
    </rPh>
    <phoneticPr fontId="1"/>
  </si>
  <si>
    <t>実施内容と相違ないことを確認します。</t>
    <rPh sb="2" eb="4">
      <t>ナイヨウ</t>
    </rPh>
    <rPh sb="5" eb="7">
      <t>ソウイ</t>
    </rPh>
    <rPh sb="12" eb="14">
      <t>カクニン</t>
    </rPh>
    <phoneticPr fontId="1"/>
  </si>
  <si>
    <t>Ｃ区分</t>
    <rPh sb="1" eb="3">
      <t>クブン</t>
    </rPh>
    <phoneticPr fontId="1"/>
  </si>
  <si>
    <t>Ｄ区分</t>
    <rPh sb="1" eb="3">
      <t>クブン</t>
    </rPh>
    <phoneticPr fontId="1"/>
  </si>
  <si>
    <t>申請団体</t>
    <rPh sb="0" eb="2">
      <t>シンセイ</t>
    </rPh>
    <rPh sb="2" eb="4">
      <t>ダンタイ</t>
    </rPh>
    <phoneticPr fontId="1"/>
  </si>
  <si>
    <t>連携先団体</t>
    <rPh sb="0" eb="2">
      <t>レンケイ</t>
    </rPh>
    <rPh sb="2" eb="3">
      <t>サキ</t>
    </rPh>
    <rPh sb="3" eb="5">
      <t>ダンタイ</t>
    </rPh>
    <phoneticPr fontId="1"/>
  </si>
  <si>
    <t>代表者役職・氏名（自署）</t>
    <rPh sb="0" eb="2">
      <t>ダイヒョウ</t>
    </rPh>
    <rPh sb="2" eb="3">
      <t>シャ</t>
    </rPh>
    <rPh sb="3" eb="5">
      <t>ヤクショク</t>
    </rPh>
    <phoneticPr fontId="1"/>
  </si>
  <si>
    <t>　　印</t>
    <rPh sb="2" eb="3">
      <t>イン</t>
    </rPh>
    <phoneticPr fontId="1"/>
  </si>
  <si>
    <r>
      <t>２　</t>
    </r>
    <r>
      <rPr>
        <sz val="10"/>
        <color theme="1"/>
        <rFont val="ＭＳ Ｐゴシック"/>
        <family val="3"/>
        <charset val="128"/>
      </rPr>
      <t>助成対象外経費</t>
    </r>
    <rPh sb="2" eb="4">
      <t>ジョセイ</t>
    </rPh>
    <rPh sb="4" eb="7">
      <t>タイショウガイ</t>
    </rPh>
    <rPh sb="7" eb="9">
      <t>ケイヒ</t>
    </rPh>
    <phoneticPr fontId="15"/>
  </si>
  <si>
    <t>(7)　レンタル・</t>
    <phoneticPr fontId="15"/>
  </si>
  <si>
    <t>リース料</t>
    <phoneticPr fontId="1"/>
  </si>
  <si>
    <t>(単位：円）</t>
    <phoneticPr fontId="1"/>
  </si>
  <si>
    <t>団体名</t>
    <rPh sb="0" eb="2">
      <t>ダンタイ</t>
    </rPh>
    <rPh sb="2" eb="3">
      <t>メイ</t>
    </rPh>
    <phoneticPr fontId="1"/>
  </si>
  <si>
    <t>交付申請時支出内容</t>
    <rPh sb="0" eb="2">
      <t>コウフ</t>
    </rPh>
    <rPh sb="2" eb="5">
      <t>シンセイジ</t>
    </rPh>
    <rPh sb="5" eb="7">
      <t>シシュツ</t>
    </rPh>
    <rPh sb="7" eb="9">
      <t>ナイヨウ</t>
    </rPh>
    <phoneticPr fontId="15"/>
  </si>
  <si>
    <t>実績報告時支出内容</t>
    <rPh sb="0" eb="2">
      <t>ジッセキ</t>
    </rPh>
    <rPh sb="2" eb="4">
      <t>ホウコク</t>
    </rPh>
    <rPh sb="4" eb="5">
      <t>ジ</t>
    </rPh>
    <rPh sb="5" eb="7">
      <t>シシュツ</t>
    </rPh>
    <rPh sb="7" eb="9">
      <t>ナイヨウ</t>
    </rPh>
    <phoneticPr fontId="1"/>
  </si>
  <si>
    <t>交付申請時収入内容</t>
    <rPh sb="0" eb="2">
      <t>コウフ</t>
    </rPh>
    <rPh sb="2" eb="5">
      <t>シンセイジ</t>
    </rPh>
    <rPh sb="5" eb="7">
      <t>シュウニュウ</t>
    </rPh>
    <rPh sb="7" eb="9">
      <t>ナイヨウ</t>
    </rPh>
    <phoneticPr fontId="15"/>
  </si>
  <si>
    <t>実績報告時収入内容</t>
    <rPh sb="0" eb="2">
      <t>ジッセキ</t>
    </rPh>
    <rPh sb="2" eb="4">
      <t>ホウコク</t>
    </rPh>
    <rPh sb="4" eb="5">
      <t>ジ</t>
    </rPh>
    <rPh sb="5" eb="7">
      <t>シュウニュウ</t>
    </rPh>
    <rPh sb="7" eb="9">
      <t>ナイヨウ</t>
    </rPh>
    <phoneticPr fontId="1"/>
  </si>
  <si>
    <t>単価(税込)</t>
    <rPh sb="0" eb="2">
      <t>タンカ</t>
    </rPh>
    <rPh sb="3" eb="5">
      <t>ゼイコミ</t>
    </rPh>
    <phoneticPr fontId="15"/>
  </si>
  <si>
    <t>金額(税込)</t>
    <rPh sb="0" eb="2">
      <t>キンガク</t>
    </rPh>
    <phoneticPr fontId="15"/>
  </si>
  <si>
    <t>(助成率の特例措置を受けた団体のみ記入)</t>
    <rPh sb="1" eb="3">
      <t>ジョセイ</t>
    </rPh>
    <rPh sb="3" eb="4">
      <t>リツ</t>
    </rPh>
    <rPh sb="5" eb="7">
      <t>トクレイ</t>
    </rPh>
    <rPh sb="7" eb="9">
      <t>ソチ</t>
    </rPh>
    <rPh sb="10" eb="11">
      <t>ウ</t>
    </rPh>
    <rPh sb="13" eb="15">
      <t>ダンタイ</t>
    </rPh>
    <rPh sb="17" eb="19">
      <t>キニュウ</t>
    </rPh>
    <phoneticPr fontId="1"/>
  </si>
  <si>
    <t>※上記の概要でチェックを付けた内容について、詳細を記入してください。</t>
    <rPh sb="1" eb="3">
      <t>ジョウキ</t>
    </rPh>
    <rPh sb="4" eb="6">
      <t>ガイヨウ</t>
    </rPh>
    <rPh sb="12" eb="13">
      <t>ツ</t>
    </rPh>
    <rPh sb="15" eb="17">
      <t>ナイヨウ</t>
    </rPh>
    <rPh sb="22" eb="24">
      <t>ショウサイ</t>
    </rPh>
    <rPh sb="25" eb="27">
      <t>キニュウ</t>
    </rPh>
    <phoneticPr fontId="1"/>
  </si>
  <si>
    <t xml:space="preserve">令和　　年　　月　　日  </t>
    <phoneticPr fontId="1"/>
  </si>
  <si>
    <t>印</t>
    <phoneticPr fontId="1"/>
  </si>
  <si>
    <t>自己資金</t>
    <rPh sb="0" eb="2">
      <t>ジコ</t>
    </rPh>
    <rPh sb="2" eb="4">
      <t>シキン</t>
    </rPh>
    <phoneticPr fontId="1"/>
  </si>
  <si>
    <t>地域の底力発展事業助成金</t>
    <rPh sb="0" eb="2">
      <t>チイキ</t>
    </rPh>
    <rPh sb="3" eb="11">
      <t>ソコヂカラハッテンジギョウジョセイ</t>
    </rPh>
    <rPh sb="11" eb="12">
      <t>キン</t>
    </rPh>
    <phoneticPr fontId="1"/>
  </si>
  <si>
    <t>第７号様式</t>
    <rPh sb="0" eb="1">
      <t>ダイ</t>
    </rPh>
    <rPh sb="2" eb="3">
      <t>ゴウ</t>
    </rPh>
    <rPh sb="3" eb="5">
      <t>ヨウシキ</t>
    </rPh>
    <phoneticPr fontId="1"/>
  </si>
  <si>
    <t>変更承認申請書</t>
    <rPh sb="0" eb="2">
      <t>ヘンコウ</t>
    </rPh>
    <rPh sb="2" eb="4">
      <t>ショウニン</t>
    </rPh>
    <rPh sb="4" eb="6">
      <t>シンセイ</t>
    </rPh>
    <rPh sb="6" eb="7">
      <t>ショ</t>
    </rPh>
    <phoneticPr fontId="1"/>
  </si>
  <si>
    <t>助成事業名</t>
    <rPh sb="0" eb="2">
      <t>ジョセイ</t>
    </rPh>
    <rPh sb="2" eb="4">
      <t>ジギョウ</t>
    </rPh>
    <rPh sb="4" eb="5">
      <t>メイ</t>
    </rPh>
    <phoneticPr fontId="1"/>
  </si>
  <si>
    <t>変更の内容</t>
    <rPh sb="0" eb="2">
      <t>ヘンコウ</t>
    </rPh>
    <rPh sb="3" eb="5">
      <t>ナイヨウ</t>
    </rPh>
    <phoneticPr fontId="1"/>
  </si>
  <si>
    <t>変更の理由</t>
    <rPh sb="0" eb="2">
      <t>ヘンコウ</t>
    </rPh>
    <rPh sb="3" eb="5">
      <t>リユウ</t>
    </rPh>
    <phoneticPr fontId="1"/>
  </si>
  <si>
    <t>変更に伴う経費の積算明細書（※経費に変更がある場合）</t>
    <rPh sb="0" eb="2">
      <t>ヘンコウ</t>
    </rPh>
    <rPh sb="3" eb="4">
      <t>トモナ</t>
    </rPh>
    <rPh sb="5" eb="7">
      <t>ケイヒ</t>
    </rPh>
    <rPh sb="8" eb="10">
      <t>セキサン</t>
    </rPh>
    <rPh sb="10" eb="13">
      <t>メイサイショ</t>
    </rPh>
    <rPh sb="15" eb="17">
      <t>ケイヒ</t>
    </rPh>
    <rPh sb="18" eb="20">
      <t>ヘンコウ</t>
    </rPh>
    <rPh sb="23" eb="25">
      <t>バアイ</t>
    </rPh>
    <phoneticPr fontId="1"/>
  </si>
  <si>
    <t>今回申請する区分</t>
    <phoneticPr fontId="1"/>
  </si>
  <si>
    <t>助成率</t>
    <phoneticPr fontId="1"/>
  </si>
  <si>
    <t>助成申請額</t>
    <phoneticPr fontId="1"/>
  </si>
  <si>
    <t>概算払の希望の有無</t>
    <phoneticPr fontId="1"/>
  </si>
  <si>
    <t>団体概要</t>
    <phoneticPr fontId="1"/>
  </si>
  <si>
    <t>会員世帯数</t>
    <phoneticPr fontId="1"/>
  </si>
  <si>
    <t>構成団体数</t>
    <phoneticPr fontId="1"/>
  </si>
  <si>
    <t>共同実施団体（Ｃ区分の場合）、連携先団体（Ｄ区分の場合）については、別紙のとおり</t>
    <phoneticPr fontId="1"/>
  </si>
  <si>
    <t>Ａ　地域の課題解決のための取組</t>
    <phoneticPr fontId="1"/>
  </si>
  <si>
    <t>Ｂ－１　防災・節電活動</t>
    <phoneticPr fontId="1"/>
  </si>
  <si>
    <t>Ｂ－３　高齢者等の見守り活動</t>
    <phoneticPr fontId="1"/>
  </si>
  <si>
    <t>Ｂ－５　多文化共生社会づくり</t>
    <phoneticPr fontId="1"/>
  </si>
  <si>
    <t>Ｂ－Ｓ　デジタル活用支援</t>
    <phoneticPr fontId="1"/>
  </si>
  <si>
    <t>Ｃ　複数の単一町会・自治会が共同して実施する取組</t>
    <phoneticPr fontId="1"/>
  </si>
  <si>
    <t>Ｄ　単一の町会・自治会が他の地域団体と連携して実施する取組</t>
    <phoneticPr fontId="1"/>
  </si>
  <si>
    <t>別紙　変更に伴う経費の積算明細書</t>
    <rPh sb="0" eb="2">
      <t>ベッシ</t>
    </rPh>
    <phoneticPr fontId="15"/>
  </si>
  <si>
    <t xml:space="preserve">団　　体　　名 </t>
    <rPh sb="0" eb="1">
      <t>ダン</t>
    </rPh>
    <rPh sb="3" eb="4">
      <t>カラダ</t>
    </rPh>
    <rPh sb="6" eb="7">
      <t>メイ</t>
    </rPh>
    <phoneticPr fontId="15"/>
  </si>
  <si>
    <t>申請時</t>
    <rPh sb="0" eb="2">
      <t>シンセイ</t>
    </rPh>
    <rPh sb="2" eb="3">
      <t>ジ</t>
    </rPh>
    <phoneticPr fontId="15"/>
  </si>
  <si>
    <t>変更後</t>
    <rPh sb="0" eb="2">
      <t>ヘンコウ</t>
    </rPh>
    <rPh sb="2" eb="3">
      <t>ゴ</t>
    </rPh>
    <phoneticPr fontId="15"/>
  </si>
  <si>
    <t>差額</t>
    <rPh sb="0" eb="2">
      <t>サガク</t>
    </rPh>
    <phoneticPr fontId="15"/>
  </si>
  <si>
    <t>変更理由</t>
    <rPh sb="0" eb="2">
      <t>ヘンコウ</t>
    </rPh>
    <rPh sb="2" eb="4">
      <t>リユウ</t>
    </rPh>
    <phoneticPr fontId="15"/>
  </si>
  <si>
    <t>金額（税込）</t>
    <rPh sb="0" eb="2">
      <t>キンガク</t>
    </rPh>
    <rPh sb="3" eb="5">
      <t>ゼイコミ</t>
    </rPh>
    <phoneticPr fontId="15"/>
  </si>
  <si>
    <t>助成対象経費</t>
    <rPh sb="0" eb="2">
      <t>ジョセイ</t>
    </rPh>
    <rPh sb="2" eb="4">
      <t>タイショウ</t>
    </rPh>
    <rPh sb="4" eb="6">
      <t>ケイヒ</t>
    </rPh>
    <phoneticPr fontId="15"/>
  </si>
  <si>
    <t>(7)　レンタル・リース料</t>
    <rPh sb="12" eb="13">
      <t>リョウ</t>
    </rPh>
    <phoneticPr fontId="15"/>
  </si>
  <si>
    <t>計</t>
    <rPh sb="0" eb="1">
      <t>ケイ</t>
    </rPh>
    <phoneticPr fontId="15"/>
  </si>
  <si>
    <t xml:space="preserve">令和　　年　　月　　日  </t>
    <rPh sb="0" eb="2">
      <t>レイワ</t>
    </rPh>
    <rPh sb="4" eb="5">
      <t>ネン</t>
    </rPh>
    <rPh sb="7" eb="8">
      <t>ガツ</t>
    </rPh>
    <rPh sb="10" eb="11">
      <t>ヒ</t>
    </rPh>
    <phoneticPr fontId="1"/>
  </si>
  <si>
    <t>※１　適用される助成率は「チェックシート」により御確認ください。</t>
    <rPh sb="3" eb="5">
      <t>テキヨウ</t>
    </rPh>
    <phoneticPr fontId="1"/>
  </si>
  <si>
    <t>○適用される助成率に関するチェックシート</t>
    <rPh sb="1" eb="3">
      <t>テキヨウ</t>
    </rPh>
    <rPh sb="6" eb="8">
      <t>ジョセイ</t>
    </rPh>
    <rPh sb="8" eb="9">
      <t>リツ</t>
    </rPh>
    <rPh sb="10" eb="11">
      <t>カン</t>
    </rPh>
    <phoneticPr fontId="1"/>
  </si>
  <si>
    <t>今まで交付決定を受けたことがありますか（Ｃ区分の共同実施団体含む）</t>
    <rPh sb="0" eb="1">
      <t>イマ</t>
    </rPh>
    <rPh sb="3" eb="5">
      <t>コウフ</t>
    </rPh>
    <rPh sb="5" eb="7">
      <t>ケッテイ</t>
    </rPh>
    <rPh sb="8" eb="9">
      <t>ウ</t>
    </rPh>
    <rPh sb="21" eb="23">
      <t>クブン</t>
    </rPh>
    <rPh sb="24" eb="26">
      <t>キョウドウ</t>
    </rPh>
    <rPh sb="26" eb="28">
      <t>ジッシ</t>
    </rPh>
    <rPh sb="28" eb="30">
      <t>ダンタイ</t>
    </rPh>
    <rPh sb="30" eb="31">
      <t>フク</t>
    </rPh>
    <phoneticPr fontId="1"/>
  </si>
  <si>
    <t>今回申請する区分は何ですか</t>
    <rPh sb="0" eb="2">
      <t>コンカイ</t>
    </rPh>
    <rPh sb="2" eb="4">
      <t>シンセイ</t>
    </rPh>
    <rPh sb="6" eb="8">
      <t>クブン</t>
    </rPh>
    <rPh sb="9" eb="10">
      <t>ナン</t>
    </rPh>
    <phoneticPr fontId="1"/>
  </si>
  <si>
    <t>今回申請する区分は初めてですか</t>
    <rPh sb="0" eb="2">
      <t>コンカイ</t>
    </rPh>
    <rPh sb="2" eb="4">
      <t>シンセイ</t>
    </rPh>
    <rPh sb="6" eb="8">
      <t>クブン</t>
    </rPh>
    <rPh sb="9" eb="10">
      <t>ハジ</t>
    </rPh>
    <phoneticPr fontId="1"/>
  </si>
  <si>
    <t>助成率は「10/10」です</t>
    <rPh sb="0" eb="2">
      <t>ジョセイ</t>
    </rPh>
    <rPh sb="2" eb="3">
      <t>リツ</t>
    </rPh>
    <phoneticPr fontId="1"/>
  </si>
  <si>
    <t>↓</t>
    <phoneticPr fontId="1"/>
  </si>
  <si>
    <t>「地域防災力の強化」かつ「多文化共生社会づくり」</t>
    <rPh sb="1" eb="6">
      <t>チイキボウサイリョク</t>
    </rPh>
    <rPh sb="7" eb="9">
      <t>キョウカ</t>
    </rPh>
    <rPh sb="13" eb="16">
      <t>タブンカ</t>
    </rPh>
    <rPh sb="16" eb="18">
      <t>キョウセイ</t>
    </rPh>
    <rPh sb="18" eb="20">
      <t>シャカイ</t>
    </rPh>
    <phoneticPr fontId="1"/>
  </si>
  <si>
    <t>につながる活動は行いますか</t>
    <phoneticPr fontId="1"/>
  </si>
  <si>
    <t>↓実施する</t>
    <rPh sb="1" eb="3">
      <t>ジッシ</t>
    </rPh>
    <phoneticPr fontId="1"/>
  </si>
  <si>
    <t>↓実施しない</t>
    <rPh sb="1" eb="3">
      <t>ジッシ</t>
    </rPh>
    <phoneticPr fontId="1"/>
  </si>
  <si>
    <t>助成率は「1/2」です</t>
    <rPh sb="0" eb="2">
      <t>ジョセイ</t>
    </rPh>
    <rPh sb="2" eb="3">
      <t>リツ</t>
    </rPh>
    <phoneticPr fontId="1"/>
  </si>
  <si>
    <t>↓初めて(Ａ区分以外)</t>
    <rPh sb="6" eb="8">
      <t>クブン</t>
    </rPh>
    <rPh sb="8" eb="10">
      <t>イガイ</t>
    </rPh>
    <phoneticPr fontId="1"/>
  </si>
  <si>
    <t>↓初めて(Ａ区分)</t>
    <rPh sb="1" eb="2">
      <t>ハジ</t>
    </rPh>
    <rPh sb="6" eb="8">
      <t>クブン</t>
    </rPh>
    <phoneticPr fontId="1"/>
  </si>
  <si>
    <t>↓(２回目以上)</t>
    <rPh sb="3" eb="5">
      <t>カイメ</t>
    </rPh>
    <rPh sb="5" eb="7">
      <t>イジョウ</t>
    </rPh>
    <phoneticPr fontId="1"/>
  </si>
  <si>
    <t>↓B-1、B-3、B-S区分、</t>
    <phoneticPr fontId="1"/>
  </si>
  <si>
    <t>↓C、D区分(防災、見守り、デジタル)</t>
    <phoneticPr fontId="1"/>
  </si>
  <si>
    <t>↓A、B-2、B-4、B-5区分、</t>
    <phoneticPr fontId="1"/>
  </si>
  <si>
    <t>↓C、D区分(防災、見守り、デジタル以外)</t>
    <phoneticPr fontId="1"/>
  </si>
  <si>
    <t>↓ない</t>
    <phoneticPr fontId="1"/>
  </si>
  <si>
    <t>※該当する区分欄の１か所のみに○を付けてください。</t>
    <phoneticPr fontId="1"/>
  </si>
  <si>
    <t>円</t>
    <phoneticPr fontId="1"/>
  </si>
  <si>
    <t>世帯</t>
    <phoneticPr fontId="1"/>
  </si>
  <si>
    <t>団体</t>
    <phoneticPr fontId="1"/>
  </si>
  <si>
    <t>代表者
役職・氏名</t>
    <phoneticPr fontId="1"/>
  </si>
  <si>
    <t>(助成率の特例の活用)</t>
    <rPh sb="1" eb="3">
      <t>ジョセイ</t>
    </rPh>
    <rPh sb="2" eb="3">
      <t>リツ</t>
    </rPh>
    <rPh sb="5" eb="7">
      <t>トクレイ</t>
    </rPh>
    <rPh sb="8" eb="10">
      <t>カツヨウ</t>
    </rPh>
    <phoneticPr fontId="1"/>
  </si>
  <si>
    <t>参加予定
人数</t>
    <rPh sb="0" eb="2">
      <t>サンカ</t>
    </rPh>
    <rPh sb="2" eb="4">
      <t>ヨテイ</t>
    </rPh>
    <rPh sb="5" eb="7">
      <t>ニンズウ</t>
    </rPh>
    <phoneticPr fontId="1"/>
  </si>
  <si>
    <t>事業の
名称</t>
    <rPh sb="0" eb="2">
      <t>ジギョウ</t>
    </rPh>
    <rPh sb="4" eb="6">
      <t>メイショウ</t>
    </rPh>
    <phoneticPr fontId="1"/>
  </si>
  <si>
    <t>反省会
実施日</t>
    <rPh sb="0" eb="2">
      <t>ハンセイ</t>
    </rPh>
    <rPh sb="2" eb="3">
      <t>カイ</t>
    </rPh>
    <rPh sb="4" eb="6">
      <t>ジッシ</t>
    </rPh>
    <rPh sb="6" eb="7">
      <t>ビ</t>
    </rPh>
    <phoneticPr fontId="1"/>
  </si>
  <si>
    <t>打合せ
人数</t>
    <rPh sb="0" eb="2">
      <t>ウチアワ</t>
    </rPh>
    <rPh sb="4" eb="6">
      <t>ニンズウ</t>
    </rPh>
    <phoneticPr fontId="1"/>
  </si>
  <si>
    <t>災害時には外国人住民にも分かりやすい呼びかけ等が必要なことについて、町会や住民の</t>
    <phoneticPr fontId="1"/>
  </si>
  <si>
    <t>理解が進んだ。</t>
    <phoneticPr fontId="1"/>
  </si>
  <si>
    <t>ことができた。</t>
    <phoneticPr fontId="1"/>
  </si>
  <si>
    <t>多文化共生
社会づくり</t>
    <rPh sb="0" eb="3">
      <t>タブンカ</t>
    </rPh>
    <rPh sb="3" eb="5">
      <t>キョウセイ</t>
    </rPh>
    <rPh sb="6" eb="8">
      <t>シャカイ</t>
    </rPh>
    <phoneticPr fontId="1"/>
  </si>
  <si>
    <t>別添のとおり</t>
    <phoneticPr fontId="1"/>
  </si>
  <si>
    <t>　実施した取組について</t>
    <rPh sb="1" eb="3">
      <t>ジッシ</t>
    </rPh>
    <rPh sb="5" eb="7">
      <t>トリクミ</t>
    </rPh>
    <phoneticPr fontId="1"/>
  </si>
  <si>
    <t>　効果及び課題</t>
    <rPh sb="1" eb="3">
      <t>コウカ</t>
    </rPh>
    <rPh sb="3" eb="4">
      <t>オヨ</t>
    </rPh>
    <rPh sb="5" eb="7">
      <t>カダイ</t>
    </rPh>
    <phoneticPr fontId="1"/>
  </si>
  <si>
    <t>地域防災力
の強化</t>
    <rPh sb="0" eb="2">
      <t>チイキ</t>
    </rPh>
    <rPh sb="2" eb="4">
      <t>ボウサイ</t>
    </rPh>
    <rPh sb="4" eb="5">
      <t>リョク</t>
    </rPh>
    <rPh sb="7" eb="9">
      <t>キョウカ</t>
    </rPh>
    <phoneticPr fontId="1"/>
  </si>
  <si>
    <t>住民間の交流が活発になり、住民同士が顔の見える関係になることで、地域のつながりを</t>
    <phoneticPr fontId="1"/>
  </si>
  <si>
    <t>強化することができた。</t>
    <phoneticPr fontId="1"/>
  </si>
  <si>
    <t xml:space="preserve">地域の課題に対する住民の意識が高まり、地域ぐるみで課題解決に向けた活動を展開する
</t>
    <phoneticPr fontId="1"/>
  </si>
  <si>
    <t>事業助成金交付要綱第１８の規定に基づき、関係資料を添えて下記のとおり報告します。</t>
    <phoneticPr fontId="1"/>
  </si>
  <si>
    <t>第１３　１の規定に基づき、申請します。</t>
    <rPh sb="13" eb="15">
      <t>シンセイ</t>
    </rPh>
    <phoneticPr fontId="1"/>
  </si>
  <si>
    <t>電話番号</t>
    <phoneticPr fontId="1"/>
  </si>
  <si>
    <t>氏名</t>
    <rPh sb="0" eb="2">
      <t>シメイ</t>
    </rPh>
    <phoneticPr fontId="1"/>
  </si>
  <si>
    <t>役職</t>
    <rPh sb="0" eb="2">
      <t>ヤクショク</t>
    </rPh>
    <phoneticPr fontId="1"/>
  </si>
  <si>
    <t>メール
アドレス</t>
    <phoneticPr fontId="1"/>
  </si>
  <si>
    <t>（連絡責任者）</t>
    <rPh sb="1" eb="3">
      <t>レンラク</t>
    </rPh>
    <rPh sb="3" eb="5">
      <t>セキニン</t>
    </rPh>
    <rPh sb="5" eb="6">
      <t>シャ</t>
    </rPh>
    <phoneticPr fontId="1"/>
  </si>
  <si>
    <t>※申請を行う町会・自治会又は区市町村の担当者に限ります。</t>
    <phoneticPr fontId="1"/>
  </si>
  <si>
    <t>代表者
役職・氏名</t>
    <phoneticPr fontId="1"/>
  </si>
  <si>
    <t>役職</t>
    <rPh sb="0" eb="2">
      <t>ヤクショク</t>
    </rPh>
    <phoneticPr fontId="1"/>
  </si>
  <si>
    <t>所在地等</t>
    <rPh sb="0" eb="3">
      <t>ショザイチ</t>
    </rPh>
    <rPh sb="3" eb="4">
      <t>トウ</t>
    </rPh>
    <phoneticPr fontId="1"/>
  </si>
  <si>
    <t>メール
アドレス</t>
    <phoneticPr fontId="1"/>
  </si>
  <si>
    <t>氏名</t>
    <rPh sb="0" eb="2">
      <t>シメイ</t>
    </rPh>
    <phoneticPr fontId="1"/>
  </si>
  <si>
    <t>（連絡責任者）</t>
    <rPh sb="1" eb="3">
      <t>レンラク</t>
    </rPh>
    <rPh sb="3" eb="5">
      <t>セキニン</t>
    </rPh>
    <rPh sb="5" eb="6">
      <t>シャ</t>
    </rPh>
    <phoneticPr fontId="1"/>
  </si>
  <si>
    <t>代表者
役職・氏名</t>
    <rPh sb="0" eb="2">
      <t>ダイヒョウ</t>
    </rPh>
    <rPh sb="2" eb="3">
      <t>シャ</t>
    </rPh>
    <rPh sb="4" eb="6">
      <t>ヤクショク</t>
    </rPh>
    <rPh sb="7" eb="9">
      <t>シメイ</t>
    </rPh>
    <phoneticPr fontId="1"/>
  </si>
  <si>
    <t>所在地等</t>
    <rPh sb="0" eb="3">
      <t>ショザイチ</t>
    </rPh>
    <rPh sb="3" eb="4">
      <t>トウ</t>
    </rPh>
    <phoneticPr fontId="1"/>
  </si>
  <si>
    <t>ＦＡＸ番号</t>
    <phoneticPr fontId="1"/>
  </si>
  <si>
    <t>ＦＡＸ番号</t>
    <phoneticPr fontId="1"/>
  </si>
  <si>
    <t>（連絡責任者）</t>
    <rPh sb="1" eb="6">
      <t>レンラクセキニンシャ</t>
    </rPh>
    <phoneticPr fontId="1"/>
  </si>
  <si>
    <t>事業規模(参加者数)</t>
    <rPh sb="0" eb="2">
      <t>ジギョウ</t>
    </rPh>
    <rPh sb="2" eb="4">
      <t>キボ</t>
    </rPh>
    <rPh sb="5" eb="7">
      <t>サンカ</t>
    </rPh>
    <rPh sb="7" eb="8">
      <t>シャ</t>
    </rPh>
    <rPh sb="8" eb="9">
      <t>スウ</t>
    </rPh>
    <phoneticPr fontId="1"/>
  </si>
  <si>
    <t>に基づき下記のとおり申請します。</t>
    <phoneticPr fontId="1"/>
  </si>
  <si>
    <t>　なお、当団体は要綱第４　１ただし書に該当せず、第９　３並びに第２２及び第２３の規定に異議なく応じ</t>
    <rPh sb="47" eb="48">
      <t>オウ</t>
    </rPh>
    <phoneticPr fontId="1"/>
  </si>
  <si>
    <t>ることを誓約します。</t>
    <phoneticPr fontId="1"/>
  </si>
  <si>
    <t>※２　助成率の特例は「地域防災力の強化」かつ「多文化共生社会づくり」につながる活動を行うことで</t>
    <rPh sb="42" eb="43">
      <t>オコナ</t>
    </rPh>
    <phoneticPr fontId="1"/>
  </si>
  <si>
    <t>　　活用することができます。</t>
    <phoneticPr fontId="1"/>
  </si>
  <si>
    <t>※　概算払を希望した場合、交付決定額の７割を上限として、交付決定の約２か月後に助成金を受け取る</t>
    <rPh sb="43" eb="44">
      <t>ウ</t>
    </rPh>
    <rPh sb="45" eb="46">
      <t>ト</t>
    </rPh>
    <phoneticPr fontId="1"/>
  </si>
  <si>
    <t>　ことができます（交付決定から２カ月以内に完了する事業は対象となりません）。</t>
    <phoneticPr fontId="1"/>
  </si>
  <si>
    <r>
      <t>【特に効果のあった事項など】</t>
    </r>
    <r>
      <rPr>
        <u/>
        <sz val="12"/>
        <color theme="1"/>
        <rFont val="ＭＳ 明朝"/>
        <family val="1"/>
        <charset val="128"/>
      </rPr>
      <t>※必ず記入してください。</t>
    </r>
    <rPh sb="1" eb="2">
      <t>トク</t>
    </rPh>
    <rPh sb="3" eb="5">
      <t>コウカ</t>
    </rPh>
    <rPh sb="9" eb="11">
      <t>ジコウ</t>
    </rPh>
    <rPh sb="15" eb="16">
      <t>カナラ</t>
    </rPh>
    <rPh sb="17" eb="19">
      <t>キニュウ</t>
    </rPh>
    <phoneticPr fontId="1"/>
  </si>
  <si>
    <t>期待される
効果</t>
    <rPh sb="0" eb="2">
      <t>キタイ</t>
    </rPh>
    <rPh sb="6" eb="8">
      <t>コウカ</t>
    </rPh>
    <phoneticPr fontId="1"/>
  </si>
  <si>
    <t>支出内容（事業での活用方法が分かるよう記載）</t>
    <rPh sb="0" eb="2">
      <t>シシュツ</t>
    </rPh>
    <rPh sb="2" eb="4">
      <t>ナイヨウ</t>
    </rPh>
    <rPh sb="5" eb="7">
      <t>ジギョウ</t>
    </rPh>
    <rPh sb="9" eb="11">
      <t>カツヨウ</t>
    </rPh>
    <rPh sb="11" eb="13">
      <t>ホウホウ</t>
    </rPh>
    <rPh sb="14" eb="15">
      <t>ワ</t>
    </rPh>
    <rPh sb="19" eb="21">
      <t>キサイ</t>
    </rPh>
    <phoneticPr fontId="15"/>
  </si>
  <si>
    <t>※　金額が５万円を超える経費は、見積書、引受書等の金額の根拠が分かるものを添付してください。</t>
    <rPh sb="2" eb="4">
      <t>キンガク</t>
    </rPh>
    <rPh sb="6" eb="8">
      <t>マンエン</t>
    </rPh>
    <rPh sb="9" eb="10">
      <t>コ</t>
    </rPh>
    <rPh sb="12" eb="14">
      <t>ケイヒ</t>
    </rPh>
    <rPh sb="16" eb="19">
      <t>ミツモリショ</t>
    </rPh>
    <rPh sb="20" eb="21">
      <t>ヒ</t>
    </rPh>
    <rPh sb="21" eb="22">
      <t>ウ</t>
    </rPh>
    <rPh sb="22" eb="23">
      <t>ショ</t>
    </rPh>
    <rPh sb="23" eb="24">
      <t>トウ</t>
    </rPh>
    <rPh sb="25" eb="27">
      <t>キンガク</t>
    </rPh>
    <rPh sb="28" eb="30">
      <t>コンキョ</t>
    </rPh>
    <rPh sb="31" eb="32">
      <t>ワ</t>
    </rPh>
    <rPh sb="37" eb="39">
      <t>テンプ</t>
    </rPh>
    <phoneticPr fontId="1"/>
  </si>
  <si>
    <r>
      <t xml:space="preserve">電話番号
</t>
    </r>
    <r>
      <rPr>
        <sz val="8"/>
        <color theme="1"/>
        <rFont val="ＭＳ 明朝"/>
        <family val="1"/>
        <charset val="128"/>
      </rPr>
      <t>(①自宅/職場)</t>
    </r>
    <r>
      <rPr>
        <sz val="11"/>
        <color theme="1"/>
        <rFont val="ＭＳ 明朝"/>
        <family val="1"/>
        <charset val="128"/>
      </rPr>
      <t xml:space="preserve">
</t>
    </r>
    <r>
      <rPr>
        <sz val="8"/>
        <color theme="1"/>
        <rFont val="ＭＳ 明朝"/>
        <family val="1"/>
        <charset val="128"/>
      </rPr>
      <t>(②携帯電話)</t>
    </r>
    <rPh sb="7" eb="9">
      <t>ジタク</t>
    </rPh>
    <rPh sb="10" eb="12">
      <t>ショクバ</t>
    </rPh>
    <rPh sb="16" eb="20">
      <t>ケイタイデンワ</t>
    </rPh>
    <phoneticPr fontId="1"/>
  </si>
  <si>
    <t>※　第３号様式「収支予算書」の助成金収入と同額を
　記入（千円単位。端数は切捨て）</t>
    <phoneticPr fontId="1"/>
  </si>
  <si>
    <t>※地区連や町自連など連合で申請の場合のみ記入</t>
    <rPh sb="1" eb="3">
      <t>チク</t>
    </rPh>
    <rPh sb="3" eb="4">
      <t>レン</t>
    </rPh>
    <rPh sb="5" eb="6">
      <t>チョウ</t>
    </rPh>
    <rPh sb="6" eb="7">
      <t>ジ</t>
    </rPh>
    <rPh sb="7" eb="8">
      <t>レン</t>
    </rPh>
    <phoneticPr fontId="1"/>
  </si>
  <si>
    <t>印</t>
    <rPh sb="0" eb="1">
      <t>イン</t>
    </rPh>
    <phoneticPr fontId="1"/>
  </si>
  <si>
    <t>※日中連絡の取れる担当者を連絡責任者にしてください。</t>
    <phoneticPr fontId="1"/>
  </si>
  <si>
    <t>①</t>
    <phoneticPr fontId="1"/>
  </si>
  <si>
    <t>②</t>
    <phoneticPr fontId="1"/>
  </si>
  <si>
    <t>③</t>
    <phoneticPr fontId="1"/>
  </si>
  <si>
    <t>④</t>
    <phoneticPr fontId="1"/>
  </si>
  <si>
    <t>⑤</t>
    <phoneticPr fontId="1"/>
  </si>
  <si>
    <t>⑥</t>
    <phoneticPr fontId="1"/>
  </si>
  <si>
    <t>⑦</t>
    <phoneticPr fontId="1"/>
  </si>
  <si>
    <t>【申請団体、共同又は連携して実施する各団体の役割分担】</t>
    <phoneticPr fontId="1"/>
  </si>
  <si>
    <t>団体名／役割分担</t>
    <rPh sb="0" eb="2">
      <t>ダンタイ</t>
    </rPh>
    <rPh sb="2" eb="3">
      <t>メイ</t>
    </rPh>
    <rPh sb="4" eb="6">
      <t>ヤクワリ</t>
    </rPh>
    <rPh sb="6" eb="8">
      <t>ブンタン</t>
    </rPh>
    <phoneticPr fontId="1"/>
  </si>
  <si>
    <t>　以下の①～⑦に当てはまる・近しいものを下表にチェックを入れてください（複数選択可）。</t>
    <rPh sb="20" eb="22">
      <t>カヒョウ</t>
    </rPh>
    <rPh sb="28" eb="29">
      <t>イ</t>
    </rPh>
    <phoneticPr fontId="1"/>
  </si>
  <si>
    <t>番
号</t>
    <phoneticPr fontId="1"/>
  </si>
  <si>
    <t>団体名
（申請団体以外）</t>
    <phoneticPr fontId="1"/>
  </si>
  <si>
    <t>代表者
役職</t>
    <phoneticPr fontId="1"/>
  </si>
  <si>
    <t>氏名　印
（自署）</t>
    <phoneticPr fontId="1"/>
  </si>
  <si>
    <t>所在地等</t>
    <phoneticPr fontId="1"/>
  </si>
  <si>
    <t>電話番号</t>
    <phoneticPr fontId="1"/>
  </si>
  <si>
    <t>構成
世帯数
(Ｃ区分)</t>
    <phoneticPr fontId="1"/>
  </si>
  <si>
    <t>　下表に記載の共同実施団体・連携実施団体は、地域の底力発展事業助成への申請にあたり、以下のと</t>
    <phoneticPr fontId="1"/>
  </si>
  <si>
    <t>　併せて、下表の団体は、申請団体に対し、地域の底力発展事業助成金の申請、請求、受領及び精算に</t>
    <phoneticPr fontId="1"/>
  </si>
  <si>
    <t>※書き切れない場合は、本紙をコピーして御使用ください。</t>
    <rPh sb="1" eb="2">
      <t>カ</t>
    </rPh>
    <rPh sb="3" eb="4">
      <t>キ</t>
    </rPh>
    <rPh sb="7" eb="9">
      <t>バアイ</t>
    </rPh>
    <rPh sb="11" eb="13">
      <t>ホンシ</t>
    </rPh>
    <rPh sb="19" eb="22">
      <t>ゴシヨウ</t>
    </rPh>
    <phoneticPr fontId="1"/>
  </si>
  <si>
    <t>①企画・進行管理、②広報、③物品等調達・管理、④各種届出等連絡調整、⑤設営・警備等会場管理、⑥各コーナー等運営（受付・模擬店・訓練等）、⑦踊り等専門的な指導・実演</t>
    <rPh sb="72" eb="75">
      <t>センモンテキ</t>
    </rPh>
    <phoneticPr fontId="1"/>
  </si>
  <si>
    <t>第６号様式</t>
    <rPh sb="0" eb="1">
      <t>ダイ</t>
    </rPh>
    <rPh sb="2" eb="3">
      <t>ゴウ</t>
    </rPh>
    <rPh sb="3" eb="5">
      <t>ヨウシキ</t>
    </rPh>
    <phoneticPr fontId="1"/>
  </si>
  <si>
    <t>概算払分請求書</t>
    <rPh sb="0" eb="2">
      <t>ガイサン</t>
    </rPh>
    <rPh sb="2" eb="3">
      <t>バラ</t>
    </rPh>
    <rPh sb="3" eb="4">
      <t>ブン</t>
    </rPh>
    <rPh sb="4" eb="7">
      <t>セイキュウショ</t>
    </rPh>
    <phoneticPr fontId="1"/>
  </si>
  <si>
    <t>について、下記のとおり助成金の概算払分の交付を請求します。</t>
    <rPh sb="5" eb="7">
      <t>カキ</t>
    </rPh>
    <rPh sb="11" eb="14">
      <t>ジョセイキン</t>
    </rPh>
    <rPh sb="15" eb="17">
      <t>ガイサン</t>
    </rPh>
    <rPh sb="17" eb="18">
      <t>バラ</t>
    </rPh>
    <rPh sb="18" eb="19">
      <t>ブン</t>
    </rPh>
    <rPh sb="20" eb="22">
      <t>コウフ</t>
    </rPh>
    <rPh sb="23" eb="25">
      <t>セイキュウ</t>
    </rPh>
    <phoneticPr fontId="1"/>
  </si>
  <si>
    <t>助成金交付決定額</t>
    <rPh sb="0" eb="3">
      <t>ジョセイキン</t>
    </rPh>
    <rPh sb="3" eb="5">
      <t>コウフ</t>
    </rPh>
    <rPh sb="5" eb="7">
      <t>ケッテイ</t>
    </rPh>
    <rPh sb="7" eb="8">
      <t>ガク</t>
    </rPh>
    <phoneticPr fontId="1"/>
  </si>
  <si>
    <t>助成金概算払分交付請求額</t>
    <rPh sb="0" eb="3">
      <t>ジョセイキン</t>
    </rPh>
    <rPh sb="3" eb="5">
      <t>ガイサン</t>
    </rPh>
    <rPh sb="5" eb="6">
      <t>フツ</t>
    </rPh>
    <rPh sb="6" eb="7">
      <t>ブン</t>
    </rPh>
    <rPh sb="7" eb="9">
      <t>コウフ</t>
    </rPh>
    <rPh sb="9" eb="11">
      <t>セイキュウ</t>
    </rPh>
    <rPh sb="11" eb="12">
      <t>ガク</t>
    </rPh>
    <phoneticPr fontId="1"/>
  </si>
  <si>
    <t>第１２号様式</t>
    <rPh sb="0" eb="1">
      <t>ダイ</t>
    </rPh>
    <rPh sb="3" eb="4">
      <t>ゴウ</t>
    </rPh>
    <rPh sb="4" eb="6">
      <t>ヨウシキ</t>
    </rPh>
    <phoneticPr fontId="1"/>
  </si>
  <si>
    <t>概算払支払精算書</t>
    <rPh sb="0" eb="2">
      <t>ガイサン</t>
    </rPh>
    <rPh sb="2" eb="3">
      <t>バラ</t>
    </rPh>
    <rPh sb="3" eb="5">
      <t>シハライ</t>
    </rPh>
    <rPh sb="5" eb="8">
      <t>セイサンショ</t>
    </rPh>
    <phoneticPr fontId="1"/>
  </si>
  <si>
    <t>助成金交付確定額</t>
    <rPh sb="0" eb="2">
      <t>ジョセイ</t>
    </rPh>
    <rPh sb="2" eb="3">
      <t>キン</t>
    </rPh>
    <rPh sb="3" eb="5">
      <t>コウフ</t>
    </rPh>
    <rPh sb="5" eb="7">
      <t>カクテイ</t>
    </rPh>
    <rPh sb="7" eb="8">
      <t>ガク</t>
    </rPh>
    <phoneticPr fontId="1"/>
  </si>
  <si>
    <t>概算払交付済額</t>
    <rPh sb="0" eb="2">
      <t>ガイサン</t>
    </rPh>
    <rPh sb="2" eb="3">
      <t>バライ</t>
    </rPh>
    <rPh sb="3" eb="5">
      <t>コウフ</t>
    </rPh>
    <rPh sb="5" eb="6">
      <t>ズミ</t>
    </rPh>
    <rPh sb="6" eb="7">
      <t>ガク</t>
    </rPh>
    <phoneticPr fontId="1"/>
  </si>
  <si>
    <t>差引き追給額</t>
    <rPh sb="0" eb="2">
      <t>サシヒ</t>
    </rPh>
    <rPh sb="3" eb="5">
      <t>ツイキュウ</t>
    </rPh>
    <rPh sb="5" eb="6">
      <t>ガク</t>
    </rPh>
    <phoneticPr fontId="1"/>
  </si>
  <si>
    <t>〒</t>
    <phoneticPr fontId="1"/>
  </si>
  <si>
    <t>①
②</t>
    <phoneticPr fontId="1"/>
  </si>
  <si>
    <t>事業助成金概算払について、下記のとおり精算します。</t>
    <rPh sb="5" eb="7">
      <t>ガイサン</t>
    </rPh>
    <rPh sb="7" eb="8">
      <t>バライ</t>
    </rPh>
    <rPh sb="13" eb="15">
      <t>カキ</t>
    </rPh>
    <rPh sb="19" eb="21">
      <t>セイサン</t>
    </rPh>
    <phoneticPr fontId="1"/>
  </si>
  <si>
    <t>　　　　年　　　　月　　　　日から　　　　年　　　　月　　　　日まで</t>
    <phoneticPr fontId="1"/>
  </si>
  <si>
    <t>　　　　　　　　　名</t>
    <phoneticPr fontId="1"/>
  </si>
  <si>
    <t>　 　　 　　　　　名</t>
    <phoneticPr fontId="1"/>
  </si>
  <si>
    <t>　　　　月　　　　日</t>
    <phoneticPr fontId="1"/>
  </si>
  <si>
    <t>(　　　 部配布)</t>
    <phoneticPr fontId="1"/>
  </si>
  <si>
    <t>(　　　　　　　　　　　　　　　　　　　　　　　　)</t>
    <phoneticPr fontId="1"/>
  </si>
  <si>
    <t>(　　 　部作成)</t>
    <phoneticPr fontId="1"/>
  </si>
  <si>
    <t>(　　　　　　　　　　　　　　　　　　　　　　　　　　　　　　　　　　　)</t>
    <phoneticPr fontId="1"/>
  </si>
  <si>
    <t>(新規加入世帯数：　　　　　　　　世帯)</t>
    <rPh sb="1" eb="3">
      <t>シンキ</t>
    </rPh>
    <rPh sb="3" eb="5">
      <t>カニュウ</t>
    </rPh>
    <rPh sb="5" eb="7">
      <t>セタイ</t>
    </rPh>
    <rPh sb="7" eb="8">
      <t>スウ</t>
    </rPh>
    <rPh sb="17" eb="19">
      <t>セタイ</t>
    </rPh>
    <phoneticPr fontId="1"/>
  </si>
  <si>
    <t xml:space="preserve"> ※把握している範囲で記入してください。</t>
    <rPh sb="2" eb="4">
      <t>ハアク</t>
    </rPh>
    <rPh sb="8" eb="10">
      <t>ハンイ</t>
    </rPh>
    <rPh sb="11" eb="13">
      <t>キニュウ</t>
    </rPh>
    <phoneticPr fontId="1"/>
  </si>
  <si>
    <t>□</t>
    <phoneticPr fontId="1"/>
  </si>
  <si>
    <t>（　　　　 　　　　　　　　　　　　　　　　　　　　　　　　　　　　　）</t>
    <phoneticPr fontId="1"/>
  </si>
  <si>
    <t>（　　　　　　　　　　　　　　　　　　　　　　　　　　　　　　　　　　　　　）</t>
    <phoneticPr fontId="1"/>
  </si>
  <si>
    <t>(　 　　 　)</t>
    <phoneticPr fontId="1"/>
  </si>
  <si>
    <t>（令和　　年　　月末現在）</t>
    <phoneticPr fontId="1"/>
  </si>
  <si>
    <t>←収支予算書から自動転記されます</t>
    <rPh sb="1" eb="3">
      <t>シュウシ</t>
    </rPh>
    <rPh sb="3" eb="6">
      <t>ヨサンショ</t>
    </rPh>
    <rPh sb="8" eb="10">
      <t>ジドウ</t>
    </rPh>
    <rPh sb="10" eb="12">
      <t>テンキ</t>
    </rPh>
    <phoneticPr fontId="1"/>
  </si>
  <si>
    <t>←各々プルダウンリストから選択してください</t>
    <rPh sb="1" eb="3">
      <t>オノオノ</t>
    </rPh>
    <rPh sb="13" eb="15">
      <t>センタク</t>
    </rPh>
    <phoneticPr fontId="1"/>
  </si>
  <si>
    <t>←該当する欄のプルダウンリストから○を選んでください</t>
    <rPh sb="1" eb="3">
      <t>ガイトウ</t>
    </rPh>
    <rPh sb="5" eb="6">
      <t>ラン</t>
    </rPh>
    <rPh sb="19" eb="20">
      <t>エラ</t>
    </rPh>
    <phoneticPr fontId="1"/>
  </si>
  <si>
    <t>←表示されている額が交付決定額と同じか御確認ください</t>
    <rPh sb="1" eb="3">
      <t>ヒョウジ</t>
    </rPh>
    <rPh sb="8" eb="9">
      <t>ガク</t>
    </rPh>
    <rPh sb="10" eb="14">
      <t>コウフケッテイ</t>
    </rPh>
    <rPh sb="14" eb="15">
      <t>ガク</t>
    </rPh>
    <rPh sb="16" eb="17">
      <t>オナ</t>
    </rPh>
    <rPh sb="19" eb="22">
      <t>ゴカクニン</t>
    </rPh>
    <phoneticPr fontId="1"/>
  </si>
  <si>
    <t>←表示されている額が交付決定額の７割以内か御確認ください</t>
    <rPh sb="1" eb="3">
      <t>ヒョウジ</t>
    </rPh>
    <rPh sb="8" eb="9">
      <t>ガク</t>
    </rPh>
    <rPh sb="10" eb="14">
      <t>コウフケッテイ</t>
    </rPh>
    <rPh sb="14" eb="15">
      <t>ガク</t>
    </rPh>
    <rPh sb="17" eb="18">
      <t>ワリ</t>
    </rPh>
    <rPh sb="18" eb="20">
      <t>イナイ</t>
    </rPh>
    <rPh sb="21" eb="24">
      <t>ゴカクニン</t>
    </rPh>
    <phoneticPr fontId="1"/>
  </si>
  <si>
    <t>←交付申請書から自動転記されます</t>
    <rPh sb="1" eb="3">
      <t>コウフ</t>
    </rPh>
    <rPh sb="3" eb="6">
      <t>シンセイショ</t>
    </rPh>
    <rPh sb="8" eb="10">
      <t>ジドウ</t>
    </rPh>
    <rPh sb="10" eb="12">
      <t>テンキ</t>
    </rPh>
    <phoneticPr fontId="1"/>
  </si>
  <si>
    <t>←プルダウンリストから選択してください</t>
    <rPh sb="11" eb="13">
      <t>センタク</t>
    </rPh>
    <phoneticPr fontId="1"/>
  </si>
  <si>
    <t>←手入力してください</t>
    <rPh sb="1" eb="4">
      <t>テニュウリョク</t>
    </rPh>
    <phoneticPr fontId="1"/>
  </si>
  <si>
    <t>←事業計画書から転記されます</t>
    <rPh sb="1" eb="3">
      <t>ジギョウ</t>
    </rPh>
    <rPh sb="3" eb="6">
      <t>ケイカクショ</t>
    </rPh>
    <rPh sb="8" eb="10">
      <t>テンキ</t>
    </rPh>
    <phoneticPr fontId="1"/>
  </si>
  <si>
    <t>←交付申請書から自動転記されます</t>
    <rPh sb="1" eb="6">
      <t>コウフシンセイショ</t>
    </rPh>
    <rPh sb="8" eb="12">
      <t>ジドウテンキ</t>
    </rPh>
    <phoneticPr fontId="1"/>
  </si>
  <si>
    <t>←申請時の内容は収支予算書から自動転記されます</t>
    <rPh sb="1" eb="4">
      <t>シンセイジ</t>
    </rPh>
    <rPh sb="5" eb="7">
      <t>ナイヨウ</t>
    </rPh>
    <rPh sb="8" eb="10">
      <t>シュウシ</t>
    </rPh>
    <rPh sb="10" eb="13">
      <t>ヨサンショ</t>
    </rPh>
    <rPh sb="15" eb="19">
      <t>ジドウテンキ</t>
    </rPh>
    <phoneticPr fontId="1"/>
  </si>
  <si>
    <t>←決算書の支出合計から自動転記されます</t>
    <rPh sb="1" eb="4">
      <t>ケッサンショ</t>
    </rPh>
    <rPh sb="5" eb="7">
      <t>シシュツ</t>
    </rPh>
    <rPh sb="7" eb="9">
      <t>ゴウケイ</t>
    </rPh>
    <rPh sb="11" eb="13">
      <t>ジドウ</t>
    </rPh>
    <rPh sb="13" eb="15">
      <t>テンキ</t>
    </rPh>
    <phoneticPr fontId="1"/>
  </si>
  <si>
    <t>←事業計画書から自動転記されます</t>
    <rPh sb="1" eb="3">
      <t>ジギョウ</t>
    </rPh>
    <rPh sb="3" eb="6">
      <t>ケイカクショ</t>
    </rPh>
    <rPh sb="8" eb="10">
      <t>ジドウ</t>
    </rPh>
    <rPh sb="10" eb="12">
      <t>テンキ</t>
    </rPh>
    <phoneticPr fontId="1"/>
  </si>
  <si>
    <t>←決算書から自動転記されます</t>
    <rPh sb="1" eb="4">
      <t>ケッサンショ</t>
    </rPh>
    <rPh sb="6" eb="10">
      <t>ジドウテンキ</t>
    </rPh>
    <phoneticPr fontId="1"/>
  </si>
  <si>
    <t>←第６号様式の助成金概算払分交付請求額と同額か確認してください</t>
    <rPh sb="1" eb="2">
      <t>ダイ</t>
    </rPh>
    <rPh sb="3" eb="4">
      <t>ゴウ</t>
    </rPh>
    <rPh sb="4" eb="6">
      <t>ヨウシキ</t>
    </rPh>
    <rPh sb="20" eb="22">
      <t>ドウガク</t>
    </rPh>
    <rPh sb="23" eb="25">
      <t>カクニン</t>
    </rPh>
    <phoneticPr fontId="1"/>
  </si>
  <si>
    <t>←上記１から上記２を引いた額になっているか確認してください</t>
    <rPh sb="1" eb="3">
      <t>ジョウキ</t>
    </rPh>
    <rPh sb="6" eb="8">
      <t>ジョウキ</t>
    </rPh>
    <rPh sb="10" eb="11">
      <t>ヒ</t>
    </rPh>
    <rPh sb="13" eb="14">
      <t>ガク</t>
    </rPh>
    <rPh sb="21" eb="23">
      <t>カクニン</t>
    </rPh>
    <phoneticPr fontId="1"/>
  </si>
  <si>
    <t>←交付申請時収入内容は収支予算書から転記されます</t>
    <rPh sb="1" eb="5">
      <t>コウフシンセイ</t>
    </rPh>
    <rPh sb="5" eb="6">
      <t>ジ</t>
    </rPh>
    <rPh sb="6" eb="8">
      <t>シュウニュウ</t>
    </rPh>
    <rPh sb="8" eb="10">
      <t>ナイヨウ</t>
    </rPh>
    <rPh sb="11" eb="16">
      <t>シュウシヨサンショ</t>
    </rPh>
    <rPh sb="18" eb="20">
      <t>テンキ</t>
    </rPh>
    <phoneticPr fontId="1"/>
  </si>
  <si>
    <t>←交付申請時支出内容は収支予算書から転記されます</t>
    <rPh sb="1" eb="5">
      <t>コウフシンセイ</t>
    </rPh>
    <rPh sb="5" eb="6">
      <t>ジ</t>
    </rPh>
    <rPh sb="6" eb="8">
      <t>シシュツ</t>
    </rPh>
    <rPh sb="8" eb="10">
      <t>ナイヨウ</t>
    </rPh>
    <rPh sb="11" eb="16">
      <t>シュウシヨサンショ</t>
    </rPh>
    <rPh sb="18" eb="20">
      <t>テンキ</t>
    </rPh>
    <phoneticPr fontId="1"/>
  </si>
  <si>
    <t>←交付申請書から自動転記されます</t>
    <rPh sb="1" eb="5">
      <t>コウフシンセイ</t>
    </rPh>
    <rPh sb="5" eb="6">
      <t>ショ</t>
    </rPh>
    <rPh sb="8" eb="12">
      <t>ジドウテンキ</t>
    </rPh>
    <phoneticPr fontId="1"/>
  </si>
  <si>
    <t>←申請団体名は自動転記されます</t>
    <rPh sb="1" eb="3">
      <t>シンセイ</t>
    </rPh>
    <rPh sb="3" eb="5">
      <t>ダンタイ</t>
    </rPh>
    <rPh sb="5" eb="6">
      <t>メイ</t>
    </rPh>
    <rPh sb="7" eb="11">
      <t>ジドウテンキ</t>
    </rPh>
    <phoneticPr fontId="1"/>
  </si>
  <si>
    <t>←共同実施・連携実施団体名は自動転記されます</t>
    <rPh sb="1" eb="3">
      <t>キョウドウ</t>
    </rPh>
    <rPh sb="3" eb="5">
      <t>ジッシ</t>
    </rPh>
    <rPh sb="6" eb="10">
      <t>レンケイジッシ</t>
    </rPh>
    <rPh sb="10" eb="12">
      <t>ダンタイ</t>
    </rPh>
    <rPh sb="12" eb="13">
      <t>メイ</t>
    </rPh>
    <rPh sb="14" eb="18">
      <t>ジドウテンキ</t>
    </rPh>
    <phoneticPr fontId="1"/>
  </si>
  <si>
    <t>Ｂ－４　防犯活動</t>
    <rPh sb="4" eb="8">
      <t>ボウハンカツドウ</t>
    </rPh>
    <phoneticPr fontId="1"/>
  </si>
  <si>
    <t>令和８年度地域の底力発展事業助成金交付申請書</t>
    <rPh sb="0" eb="2">
      <t>レイワ</t>
    </rPh>
    <rPh sb="3" eb="5">
      <t>ネンド</t>
    </rPh>
    <rPh sb="5" eb="7">
      <t>チイキ</t>
    </rPh>
    <rPh sb="8" eb="10">
      <t>ソコヂカラ</t>
    </rPh>
    <rPh sb="10" eb="12">
      <t>ハッテン</t>
    </rPh>
    <rPh sb="12" eb="14">
      <t>ジギョウ</t>
    </rPh>
    <rPh sb="14" eb="16">
      <t>ジョセイ</t>
    </rPh>
    <rPh sb="16" eb="17">
      <t>キン</t>
    </rPh>
    <rPh sb="17" eb="19">
      <t>コウフ</t>
    </rPh>
    <rPh sb="19" eb="22">
      <t>シンセイショ</t>
    </rPh>
    <phoneticPr fontId="1"/>
  </si>
  <si>
    <t>令和８年度 地域の底力発展事業助成 事業計画書</t>
    <phoneticPr fontId="1"/>
  </si>
  <si>
    <t>事業の詳細・
実施上の工夫</t>
    <rPh sb="0" eb="2">
      <t>ジギョウ</t>
    </rPh>
    <rPh sb="3" eb="5">
      <t>ショウサイ</t>
    </rPh>
    <rPh sb="7" eb="10">
      <t>ジッシジョウ</t>
    </rPh>
    <rPh sb="11" eb="13">
      <t>クフウ</t>
    </rPh>
    <phoneticPr fontId="1"/>
  </si>
  <si>
    <t>ＡＥＤ訓練</t>
  </si>
  <si>
    <t>防災講習会</t>
  </si>
  <si>
    <t>打合せ
回数</t>
    <rPh sb="0" eb="2">
      <t>ウチアワ</t>
    </rPh>
    <rPh sb="4" eb="6">
      <t>カイスウ</t>
    </rPh>
    <phoneticPr fontId="1"/>
  </si>
  <si>
    <t>育成支援</t>
  </si>
  <si>
    <t>実施予定日・
雨天時の対応</t>
    <rPh sb="0" eb="2">
      <t>ジッシ</t>
    </rPh>
    <rPh sb="2" eb="4">
      <t>ヨテイ</t>
    </rPh>
    <rPh sb="4" eb="5">
      <t>ビ</t>
    </rPh>
    <rPh sb="7" eb="9">
      <t>ウテン</t>
    </rPh>
    <rPh sb="9" eb="10">
      <t>ジ</t>
    </rPh>
    <rPh sb="11" eb="13">
      <t>タイオウ</t>
    </rPh>
    <phoneticPr fontId="1"/>
  </si>
  <si>
    <t>伝統文化の継承</t>
    <phoneticPr fontId="1"/>
  </si>
  <si>
    <t>加入促進</t>
    <rPh sb="0" eb="4">
      <t>カニュウソクシン</t>
    </rPh>
    <phoneticPr fontId="1"/>
  </si>
  <si>
    <t>やさしい日本語による周知物</t>
    <phoneticPr fontId="1"/>
  </si>
  <si>
    <t>女性、子育て</t>
    <rPh sb="0" eb="2">
      <t>ジョセイ</t>
    </rPh>
    <rPh sb="3" eb="5">
      <t>コソダ</t>
    </rPh>
    <phoneticPr fontId="1"/>
  </si>
  <si>
    <t>応援</t>
    <rPh sb="0" eb="2">
      <t>オウエン</t>
    </rPh>
    <phoneticPr fontId="1"/>
  </si>
  <si>
    <t>子供食堂</t>
    <rPh sb="0" eb="4">
      <t>コドモショクドウ</t>
    </rPh>
    <phoneticPr fontId="1"/>
  </si>
  <si>
    <t>仕事体験</t>
    <rPh sb="0" eb="2">
      <t>シゴト</t>
    </rPh>
    <rPh sb="2" eb="4">
      <t>タイケン</t>
    </rPh>
    <phoneticPr fontId="1"/>
  </si>
  <si>
    <t>子育て交流サロン</t>
    <rPh sb="0" eb="2">
      <t>コソダ</t>
    </rPh>
    <rPh sb="3" eb="5">
      <t>コウリュウ</t>
    </rPh>
    <phoneticPr fontId="1"/>
  </si>
  <si>
    <t>女性の健康づくり講座</t>
    <rPh sb="0" eb="2">
      <t>ジョセイ</t>
    </rPh>
    <rPh sb="3" eb="5">
      <t>ケンコウ</t>
    </rPh>
    <rPh sb="8" eb="10">
      <t>コウザ</t>
    </rPh>
    <phoneticPr fontId="1"/>
  </si>
  <si>
    <t>登下校時の子供の見守り</t>
    <rPh sb="0" eb="4">
      <t>トウゲコウジ</t>
    </rPh>
    <rPh sb="5" eb="7">
      <t>コドモ</t>
    </rPh>
    <rPh sb="8" eb="10">
      <t>ミマモ</t>
    </rPh>
    <phoneticPr fontId="1"/>
  </si>
  <si>
    <t>多世代交流サロン</t>
    <rPh sb="0" eb="3">
      <t>タセダイ</t>
    </rPh>
    <rPh sb="3" eb="5">
      <t>コウリュウ</t>
    </rPh>
    <phoneticPr fontId="1"/>
  </si>
  <si>
    <t>節電講習会・講演会</t>
    <rPh sb="0" eb="2">
      <t>セツデン</t>
    </rPh>
    <rPh sb="2" eb="5">
      <t>コウシュウカイ</t>
    </rPh>
    <rPh sb="6" eb="9">
      <t>コウエンカイ</t>
    </rPh>
    <phoneticPr fontId="1"/>
  </si>
  <si>
    <t>活躍の場づくり（子供が企画・運営に関わるイベント）</t>
    <rPh sb="0" eb="2">
      <t>カツヤク</t>
    </rPh>
    <rPh sb="3" eb="4">
      <t>バ</t>
    </rPh>
    <rPh sb="8" eb="10">
      <t>コドモ</t>
    </rPh>
    <rPh sb="11" eb="13">
      <t>キカク</t>
    </rPh>
    <rPh sb="14" eb="16">
      <t>ウンエイ</t>
    </rPh>
    <rPh sb="17" eb="18">
      <t>カカ</t>
    </rPh>
    <phoneticPr fontId="1"/>
  </si>
  <si>
    <t>振り込め詐欺防止講演会</t>
    <rPh sb="0" eb="1">
      <t>フ</t>
    </rPh>
    <rPh sb="2" eb="3">
      <t>コ</t>
    </rPh>
    <rPh sb="4" eb="6">
      <t>サギ</t>
    </rPh>
    <rPh sb="6" eb="8">
      <t>ボウシ</t>
    </rPh>
    <rPh sb="8" eb="11">
      <t>コウエンカイ</t>
    </rPh>
    <phoneticPr fontId="1"/>
  </si>
  <si>
    <t>令和　　年　　月　　日付けで交付決定通知のあった、令和８年度地域の底力発展事業助成金</t>
    <phoneticPr fontId="1"/>
  </si>
  <si>
    <t>令和　　年　　月　　日付けで令和８年度地域の底力発展事業助成金の交付決定を受けた事業</t>
    <phoneticPr fontId="1"/>
  </si>
  <si>
    <t>について、下記のとおり内容を変更したいので、令和８年度地域の底力発展事業助成金交付要綱</t>
    <phoneticPr fontId="1"/>
  </si>
  <si>
    <t>令和　　年　　月　　日付けで交付決定を受けた事業を完了したので、令和８年度地域の底力発展</t>
    <phoneticPr fontId="1"/>
  </si>
  <si>
    <t>※初回打合せ・反省会含む</t>
    <rPh sb="1" eb="3">
      <t>ショカイ</t>
    </rPh>
    <rPh sb="3" eb="5">
      <t>ウチアワ</t>
    </rPh>
    <rPh sb="7" eb="10">
      <t>ハンセイカイ</t>
    </rPh>
    <rPh sb="10" eb="11">
      <t>フク</t>
    </rPh>
    <phoneticPr fontId="1"/>
  </si>
  <si>
    <t>令和　　年　　月　　日付けで交付決定を受けた事業が完了したので、令和８年度地域の底力発展</t>
    <phoneticPr fontId="1"/>
  </si>
  <si>
    <t>　令和８年度地域の底力発展事業助成金について、令和８年度地域の底力発展事業助成金交付要綱第８の規定</t>
    <rPh sb="47" eb="49">
      <t>キテイ</t>
    </rPh>
    <phoneticPr fontId="1"/>
  </si>
  <si>
    <t>Ｂ－２　子ども・若者育成支援、
　　　　女性、子育て応援</t>
    <rPh sb="20" eb="22">
      <t>ジョセイ</t>
    </rPh>
    <rPh sb="23" eb="25">
      <t>コソダ</t>
    </rPh>
    <rPh sb="26" eb="28">
      <t>オウエン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</si>
</sst>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Red]\-#,##0.0"/>
    <numFmt numFmtId="179" formatCode="[DBNum3][$-411]#,##0"/>
    <numFmt numFmtId="180" formatCode="&quot;〒&quot;000\-0000"/>
    <numFmt numFmtId="181" formatCode="#,##0&quot;冊&quot;"/>
    <numFmt numFmtId="182" formatCode="#,##0&quot;本&quot;"/>
    <numFmt numFmtId="183" formatCode="#,##0&quot;袋&quot;"/>
  </numFmts>
  <fonts count="3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0.5"/>
      <color theme="1"/>
      <name val="ＭＳ Ｐゴシック"/>
      <family val="3"/>
      <charset val="128"/>
    </font>
    <font>
      <sz val="10.5"/>
      <color theme="1"/>
      <name val="ＭＳ 明朝"/>
      <family val="1"/>
      <charset val="128"/>
    </font>
    <font>
      <b/>
      <sz val="10.5"/>
      <color theme="1"/>
      <name val="ＭＳ Ｐゴシック"/>
      <family val="3"/>
      <charset val="128"/>
    </font>
    <font>
      <sz val="12"/>
      <color theme="1"/>
      <name val="ＭＳ 明朝"/>
      <family val="1"/>
      <charset val="128"/>
    </font>
    <font>
      <sz val="10.5"/>
      <color rgb="FF000000"/>
      <name val="ＭＳ 明朝"/>
      <family val="1"/>
      <charset val="128"/>
    </font>
    <font>
      <sz val="9"/>
      <color theme="1"/>
      <name val="ＭＳ 明朝"/>
      <family val="1"/>
      <charset val="128"/>
    </font>
    <font>
      <sz val="14"/>
      <color theme="1"/>
      <name val="ＭＳ ゴシック"/>
      <family val="3"/>
      <charset val="128"/>
    </font>
    <font>
      <b/>
      <sz val="5"/>
      <color theme="1"/>
      <name val="Century"/>
      <family val="1"/>
    </font>
    <font>
      <sz val="14"/>
      <color theme="1"/>
      <name val="ＭＳ Ｐゴシック"/>
      <family val="3"/>
      <charset val="128"/>
    </font>
    <font>
      <b/>
      <sz val="10.5"/>
      <color theme="1"/>
      <name val="ＭＳ 明朝"/>
      <family val="1"/>
      <charset val="128"/>
    </font>
    <font>
      <sz val="11"/>
      <name val="ＭＳ Ｐゴシック"/>
      <family val="3"/>
      <charset val="128"/>
    </font>
    <font>
      <sz val="6"/>
      <name val="ＭＳ Ｐゴシック"/>
      <family val="3"/>
      <charset val="128"/>
    </font>
    <font>
      <sz val="16"/>
      <name val="ＭＳ Ｐ明朝"/>
      <family val="1"/>
      <charset val="128"/>
    </font>
    <font>
      <sz val="10"/>
      <name val="ＭＳ Ｐゴシック"/>
      <family val="3"/>
      <charset val="128"/>
    </font>
    <font>
      <sz val="9"/>
      <name val="ＭＳ Ｐゴシック"/>
      <family val="3"/>
      <charset val="128"/>
    </font>
    <font>
      <sz val="10"/>
      <name val="ＭＳ 明朝"/>
      <family val="1"/>
      <charset val="128"/>
    </font>
    <font>
      <sz val="10"/>
      <name val="ＭＳ ゴシック"/>
      <family val="3"/>
      <charset val="128"/>
    </font>
    <font>
      <sz val="10"/>
      <color theme="1"/>
      <name val="ＭＳ Ｐゴシック"/>
      <family val="3"/>
      <charset val="128"/>
    </font>
    <font>
      <sz val="16"/>
      <name val="ＭＳ Ｐゴシック"/>
      <family val="3"/>
      <charset val="128"/>
    </font>
    <font>
      <sz val="12"/>
      <name val="ＭＳ Ｐゴシック"/>
      <family val="3"/>
      <charset val="128"/>
    </font>
    <font>
      <b/>
      <sz val="12"/>
      <color theme="1"/>
      <name val="ＭＳ 明朝"/>
      <family val="1"/>
      <charset val="128"/>
    </font>
    <font>
      <sz val="18"/>
      <color theme="1"/>
      <name val="ＭＳ 明朝"/>
      <family val="1"/>
      <charset val="128"/>
    </font>
    <font>
      <sz val="10"/>
      <color theme="1"/>
      <name val="游ゴシック"/>
      <family val="2"/>
      <charset val="128"/>
      <scheme val="minor"/>
    </font>
    <font>
      <sz val="8"/>
      <name val="ＭＳ Ｐゴシック"/>
      <family val="3"/>
      <charset val="128"/>
    </font>
    <font>
      <sz val="11"/>
      <name val="ＭＳ 明朝"/>
      <family val="1"/>
      <charset val="128"/>
    </font>
    <font>
      <b/>
      <sz val="11"/>
      <color theme="1"/>
      <name val="ＭＳ 明朝"/>
      <family val="1"/>
      <charset val="128"/>
    </font>
    <font>
      <sz val="11"/>
      <color rgb="FF000000"/>
      <name val="ＭＳ 明朝"/>
      <family val="1"/>
      <charset val="128"/>
    </font>
    <font>
      <sz val="12"/>
      <color rgb="FF000000"/>
      <name val="ＭＳ 明朝"/>
      <family val="1"/>
      <charset val="128"/>
    </font>
    <font>
      <b/>
      <sz val="11"/>
      <color theme="1"/>
      <name val="ＭＳ Ｐゴシック"/>
      <family val="3"/>
      <charset val="128"/>
    </font>
    <font>
      <b/>
      <sz val="12"/>
      <color theme="1"/>
      <name val="ＭＳ Ｐゴシック"/>
      <family val="3"/>
      <charset val="128"/>
    </font>
    <font>
      <sz val="11"/>
      <color theme="1"/>
      <name val="ＭＳ Ｐゴシック"/>
      <family val="3"/>
      <charset val="128"/>
    </font>
    <font>
      <u/>
      <sz val="12"/>
      <color theme="1"/>
      <name val="ＭＳ 明朝"/>
      <family val="1"/>
      <charset val="128"/>
    </font>
    <font>
      <sz val="8"/>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ABF8F"/>
        <bgColor indexed="64"/>
      </patternFill>
    </fill>
  </fills>
  <borders count="8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alignment vertical="center"/>
    </xf>
    <xf numFmtId="0" fontId="14" fillId="0" borderId="0">
      <alignment vertical="center"/>
    </xf>
    <xf numFmtId="38" fontId="14" fillId="0" borderId="0" applyFont="0" applyFill="0" applyBorder="0" applyAlignment="0" applyProtection="0">
      <alignment vertical="center"/>
    </xf>
  </cellStyleXfs>
  <cellXfs count="606">
    <xf numFmtId="0" fontId="0" fillId="0" borderId="0" xfId="0">
      <alignment vertical="center"/>
    </xf>
    <xf numFmtId="0" fontId="3" fillId="2" borderId="0" xfId="0" applyFont="1" applyFill="1">
      <alignment vertical="center"/>
    </xf>
    <xf numFmtId="0" fontId="3" fillId="2" borderId="4" xfId="0" applyFont="1" applyFill="1" applyBorder="1">
      <alignment vertical="center"/>
    </xf>
    <xf numFmtId="0" fontId="3" fillId="2" borderId="2" xfId="0" applyFont="1" applyFill="1" applyBorder="1">
      <alignment vertical="center"/>
    </xf>
    <xf numFmtId="0" fontId="3" fillId="2" borderId="5" xfId="0" applyFont="1" applyFill="1" applyBorder="1">
      <alignment vertical="center"/>
    </xf>
    <xf numFmtId="0" fontId="11" fillId="2" borderId="0" xfId="0" applyFont="1" applyFill="1" applyAlignment="1">
      <alignment horizontal="justify" vertical="center"/>
    </xf>
    <xf numFmtId="0" fontId="2" fillId="2" borderId="0" xfId="0" applyFont="1" applyFill="1">
      <alignment vertical="center"/>
    </xf>
    <xf numFmtId="0" fontId="10" fillId="2" borderId="0" xfId="0" applyFont="1" applyFill="1">
      <alignment vertical="center"/>
    </xf>
    <xf numFmtId="0" fontId="2" fillId="2" borderId="3" xfId="0" applyFont="1" applyFill="1" applyBorder="1">
      <alignment vertical="center"/>
    </xf>
    <xf numFmtId="0" fontId="2" fillId="2" borderId="5" xfId="0" applyFont="1" applyFill="1" applyBorder="1" applyAlignment="1">
      <alignment horizontal="center"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pplyAlignment="1">
      <alignment horizontal="centerContinuous" vertical="center"/>
    </xf>
    <xf numFmtId="0" fontId="5" fillId="2" borderId="0" xfId="0" applyFont="1" applyFill="1" applyAlignment="1">
      <alignment horizontal="centerContinuous" vertical="center"/>
    </xf>
    <xf numFmtId="0" fontId="8" fillId="2" borderId="0" xfId="0" applyFont="1" applyFill="1">
      <alignment vertical="center"/>
    </xf>
    <xf numFmtId="0" fontId="2" fillId="2" borderId="3" xfId="0" applyFont="1" applyFill="1" applyBorder="1" applyAlignment="1">
      <alignment horizontal="center" vertical="center"/>
    </xf>
    <xf numFmtId="0" fontId="13" fillId="2" borderId="0" xfId="0" quotePrefix="1" applyFont="1" applyFill="1">
      <alignment vertical="center"/>
    </xf>
    <xf numFmtId="0" fontId="13" fillId="2" borderId="0" xfId="0" applyFont="1" applyFill="1">
      <alignment vertical="center"/>
    </xf>
    <xf numFmtId="38" fontId="19" fillId="0" borderId="11" xfId="2" applyFont="1" applyBorder="1" applyAlignment="1">
      <alignment vertical="center"/>
    </xf>
    <xf numFmtId="38" fontId="19" fillId="0" borderId="41" xfId="2" applyFont="1" applyBorder="1" applyAlignment="1">
      <alignment vertical="center"/>
    </xf>
    <xf numFmtId="38" fontId="20" fillId="0" borderId="40" xfId="2" applyFont="1" applyBorder="1" applyAlignment="1">
      <alignment horizontal="right" vertical="center"/>
    </xf>
    <xf numFmtId="38" fontId="20" fillId="4" borderId="40" xfId="2" applyFont="1" applyFill="1" applyBorder="1" applyAlignment="1">
      <alignment horizontal="right" vertical="center"/>
    </xf>
    <xf numFmtId="38" fontId="19" fillId="0" borderId="40" xfId="2" applyFont="1" applyBorder="1" applyAlignment="1">
      <alignment vertical="center"/>
    </xf>
    <xf numFmtId="38" fontId="20" fillId="0" borderId="40" xfId="2" applyFont="1" applyBorder="1" applyAlignment="1">
      <alignment vertical="center"/>
    </xf>
    <xf numFmtId="38" fontId="19" fillId="0" borderId="0" xfId="2" applyFont="1" applyBorder="1" applyAlignment="1">
      <alignment vertical="center"/>
    </xf>
    <xf numFmtId="38" fontId="20" fillId="0" borderId="0" xfId="2" applyFont="1" applyBorder="1" applyAlignment="1">
      <alignment vertical="center"/>
    </xf>
    <xf numFmtId="38" fontId="20" fillId="0" borderId="0" xfId="2" applyFont="1" applyBorder="1" applyAlignment="1">
      <alignment horizontal="right" vertical="center"/>
    </xf>
    <xf numFmtId="38" fontId="20" fillId="0" borderId="38" xfId="2" applyFont="1" applyBorder="1" applyAlignment="1">
      <alignment horizontal="right" vertical="center"/>
    </xf>
    <xf numFmtId="0" fontId="17" fillId="0" borderId="0" xfId="1" applyFont="1">
      <alignment vertical="center"/>
    </xf>
    <xf numFmtId="0" fontId="21" fillId="4" borderId="23" xfId="1" applyFont="1" applyFill="1" applyBorder="1" applyAlignment="1">
      <alignment horizontal="center" vertical="center"/>
    </xf>
    <xf numFmtId="0" fontId="17" fillId="0" borderId="0" xfId="1" applyFont="1" applyAlignment="1">
      <alignment horizontal="right"/>
    </xf>
    <xf numFmtId="0" fontId="17" fillId="0" borderId="28" xfId="1" applyFont="1" applyBorder="1">
      <alignment vertical="center"/>
    </xf>
    <xf numFmtId="0" fontId="17" fillId="0" borderId="31" xfId="1" applyFont="1" applyBorder="1" applyAlignment="1">
      <alignment vertical="top"/>
    </xf>
    <xf numFmtId="0" fontId="17" fillId="0" borderId="35" xfId="1" applyFont="1" applyBorder="1">
      <alignment vertical="center"/>
    </xf>
    <xf numFmtId="0" fontId="17" fillId="4" borderId="3" xfId="1" applyFont="1" applyFill="1" applyBorder="1" applyAlignment="1">
      <alignment horizontal="center" vertical="center"/>
    </xf>
    <xf numFmtId="0" fontId="17" fillId="4" borderId="3" xfId="1" applyFont="1" applyFill="1" applyBorder="1" applyAlignment="1">
      <alignment horizontal="center" vertical="center" wrapText="1"/>
    </xf>
    <xf numFmtId="0" fontId="19" fillId="0" borderId="9" xfId="1" applyFont="1" applyBorder="1" applyAlignment="1">
      <alignment vertical="center" shrinkToFit="1"/>
    </xf>
    <xf numFmtId="38" fontId="19" fillId="0" borderId="9" xfId="2" applyFont="1" applyBorder="1" applyAlignment="1">
      <alignment horizontal="right" vertical="center" shrinkToFit="1"/>
    </xf>
    <xf numFmtId="38" fontId="19" fillId="0" borderId="8" xfId="2" applyFont="1" applyBorder="1" applyAlignment="1">
      <alignment horizontal="right" vertical="center" shrinkToFit="1"/>
    </xf>
    <xf numFmtId="0" fontId="17" fillId="0" borderId="31" xfId="1" applyFont="1" applyBorder="1">
      <alignment vertical="center"/>
    </xf>
    <xf numFmtId="49" fontId="17" fillId="0" borderId="31" xfId="1" applyNumberFormat="1" applyFont="1" applyBorder="1">
      <alignment vertical="center"/>
    </xf>
    <xf numFmtId="49" fontId="17" fillId="0" borderId="0" xfId="1" applyNumberFormat="1" applyFont="1">
      <alignment vertical="center"/>
    </xf>
    <xf numFmtId="0" fontId="17" fillId="0" borderId="40" xfId="1" applyFont="1" applyBorder="1">
      <alignment vertical="center"/>
    </xf>
    <xf numFmtId="0" fontId="17" fillId="4" borderId="1" xfId="1" applyFont="1" applyFill="1" applyBorder="1">
      <alignment vertical="center"/>
    </xf>
    <xf numFmtId="0" fontId="17" fillId="4" borderId="1" xfId="1" applyFont="1" applyFill="1" applyBorder="1" applyAlignment="1">
      <alignment vertical="center" shrinkToFit="1"/>
    </xf>
    <xf numFmtId="38" fontId="17" fillId="4" borderId="1" xfId="2" applyFont="1" applyFill="1" applyBorder="1" applyAlignment="1">
      <alignment horizontal="right" vertical="center" shrinkToFit="1"/>
    </xf>
    <xf numFmtId="38" fontId="17" fillId="4" borderId="12" xfId="2" applyFont="1" applyFill="1" applyBorder="1" applyAlignment="1">
      <alignment horizontal="right" vertical="center" shrinkToFit="1"/>
    </xf>
    <xf numFmtId="38" fontId="17" fillId="0" borderId="0" xfId="2" applyFont="1" applyBorder="1" applyAlignment="1">
      <alignment horizontal="right" vertical="center" shrinkToFit="1"/>
    </xf>
    <xf numFmtId="38" fontId="17" fillId="0" borderId="11" xfId="2" applyFont="1" applyBorder="1" applyAlignment="1">
      <alignment horizontal="right" vertical="center" shrinkToFit="1"/>
    </xf>
    <xf numFmtId="0" fontId="19" fillId="0" borderId="43" xfId="1" applyFont="1" applyBorder="1">
      <alignment vertical="center"/>
    </xf>
    <xf numFmtId="0" fontId="19" fillId="0" borderId="44" xfId="1" applyFont="1" applyBorder="1">
      <alignment vertical="center"/>
    </xf>
    <xf numFmtId="0" fontId="17" fillId="0" borderId="13" xfId="1" applyFont="1" applyBorder="1" applyAlignment="1">
      <alignment horizontal="left" vertical="center" shrinkToFit="1"/>
    </xf>
    <xf numFmtId="0" fontId="17" fillId="0" borderId="29" xfId="1" applyFont="1" applyBorder="1" applyAlignment="1">
      <alignment horizontal="left" vertical="center" shrinkToFit="1"/>
    </xf>
    <xf numFmtId="0" fontId="17" fillId="0" borderId="33" xfId="1" applyFont="1" applyBorder="1" applyAlignment="1">
      <alignment horizontal="left" vertical="center" shrinkToFit="1"/>
    </xf>
    <xf numFmtId="0" fontId="17" fillId="0" borderId="30" xfId="1" applyFont="1" applyBorder="1">
      <alignment vertical="center"/>
    </xf>
    <xf numFmtId="0" fontId="14" fillId="0" borderId="0" xfId="1">
      <alignment vertical="center"/>
    </xf>
    <xf numFmtId="0" fontId="14" fillId="0" borderId="0" xfId="1" applyAlignment="1">
      <alignment horizontal="center" vertical="center"/>
    </xf>
    <xf numFmtId="0" fontId="22" fillId="0" borderId="0" xfId="1" applyFont="1" applyAlignment="1">
      <alignment horizontal="left" vertical="center"/>
    </xf>
    <xf numFmtId="0" fontId="23" fillId="0" borderId="45" xfId="1" applyFont="1" applyBorder="1" applyAlignment="1">
      <alignment horizontal="center" vertical="center"/>
    </xf>
    <xf numFmtId="0" fontId="14" fillId="0" borderId="0" xfId="1" applyAlignment="1">
      <alignment horizontal="right" vertical="center"/>
    </xf>
    <xf numFmtId="0" fontId="18" fillId="0" borderId="49" xfId="1" applyFont="1" applyBorder="1" applyAlignment="1">
      <alignment horizontal="center" vertical="center" wrapText="1"/>
    </xf>
    <xf numFmtId="38" fontId="17" fillId="0" borderId="29" xfId="2" applyFont="1" applyBorder="1" applyAlignment="1">
      <alignment vertical="center"/>
    </xf>
    <xf numFmtId="38" fontId="17" fillId="0" borderId="39" xfId="2" applyFont="1" applyBorder="1" applyAlignment="1">
      <alignment horizontal="right" vertical="center"/>
    </xf>
    <xf numFmtId="38" fontId="17" fillId="0" borderId="40" xfId="2" applyFont="1" applyFill="1" applyBorder="1" applyAlignment="1">
      <alignment horizontal="right" vertical="center"/>
    </xf>
    <xf numFmtId="0" fontId="14" fillId="0" borderId="43" xfId="1" applyBorder="1">
      <alignment vertical="center"/>
    </xf>
    <xf numFmtId="0" fontId="14" fillId="0" borderId="44" xfId="1" applyBorder="1">
      <alignment vertical="center"/>
    </xf>
    <xf numFmtId="38" fontId="21" fillId="0" borderId="7" xfId="2" applyFont="1" applyBorder="1" applyAlignment="1">
      <alignment horizontal="right" vertical="center" shrinkToFit="1"/>
    </xf>
    <xf numFmtId="0" fontId="7" fillId="2" borderId="0" xfId="0" applyFont="1" applyFill="1">
      <alignment vertical="center"/>
    </xf>
    <xf numFmtId="0" fontId="24" fillId="2" borderId="0" xfId="0" applyFont="1" applyFill="1" applyAlignment="1">
      <alignment horizontal="justify" vertical="center"/>
    </xf>
    <xf numFmtId="0" fontId="7" fillId="2" borderId="0" xfId="0" applyFont="1" applyFill="1" applyAlignment="1">
      <alignment horizontal="right" vertical="center"/>
    </xf>
    <xf numFmtId="0" fontId="7" fillId="2" borderId="13" xfId="0" applyFont="1" applyFill="1" applyBorder="1">
      <alignment vertical="center"/>
    </xf>
    <xf numFmtId="0" fontId="7" fillId="2" borderId="15" xfId="0" applyFont="1" applyFill="1" applyBorder="1">
      <alignment vertical="center"/>
    </xf>
    <xf numFmtId="0" fontId="7" fillId="2" borderId="10" xfId="0" applyFont="1" applyFill="1" applyBorder="1">
      <alignment vertical="center"/>
    </xf>
    <xf numFmtId="0" fontId="7" fillId="2" borderId="9" xfId="0" applyFont="1" applyFill="1" applyBorder="1">
      <alignment vertical="center"/>
    </xf>
    <xf numFmtId="0" fontId="7" fillId="2" borderId="11" xfId="0" applyFont="1" applyFill="1" applyBorder="1">
      <alignment vertical="center"/>
    </xf>
    <xf numFmtId="0" fontId="7" fillId="2" borderId="14" xfId="0" applyFont="1" applyFill="1" applyBorder="1">
      <alignment vertical="center"/>
    </xf>
    <xf numFmtId="0" fontId="7" fillId="2" borderId="1" xfId="0" applyFont="1" applyFill="1" applyBorder="1">
      <alignment vertical="center"/>
    </xf>
    <xf numFmtId="0" fontId="25" fillId="2" borderId="0" xfId="0" applyFont="1" applyFill="1" applyAlignment="1">
      <alignment horizontal="centerContinuous" vertical="center"/>
    </xf>
    <xf numFmtId="0" fontId="7" fillId="2" borderId="12" xfId="0" applyFont="1" applyFill="1" applyBorder="1" applyAlignment="1">
      <alignment horizontal="center" vertical="center"/>
    </xf>
    <xf numFmtId="0" fontId="17" fillId="0" borderId="27" xfId="1" applyFont="1" applyBorder="1" applyAlignment="1">
      <alignment horizontal="center" vertical="center"/>
    </xf>
    <xf numFmtId="0" fontId="17" fillId="0" borderId="46" xfId="1" applyFont="1" applyBorder="1" applyAlignment="1">
      <alignment horizontal="center" vertical="center"/>
    </xf>
    <xf numFmtId="0" fontId="17" fillId="0" borderId="9" xfId="1" applyFont="1" applyBorder="1" applyAlignment="1">
      <alignment horizontal="left" vertical="center" shrinkToFit="1"/>
    </xf>
    <xf numFmtId="0" fontId="17" fillId="0" borderId="47" xfId="1" applyFont="1" applyBorder="1" applyAlignment="1">
      <alignment horizontal="center" vertical="center"/>
    </xf>
    <xf numFmtId="0" fontId="17" fillId="0" borderId="36" xfId="1" applyFont="1" applyBorder="1" applyAlignment="1">
      <alignment horizontal="left" vertical="center" shrinkToFit="1"/>
    </xf>
    <xf numFmtId="0" fontId="17" fillId="0" borderId="3" xfId="1" applyFont="1" applyBorder="1" applyAlignment="1">
      <alignment horizontal="center" vertical="center"/>
    </xf>
    <xf numFmtId="0" fontId="17" fillId="0" borderId="9" xfId="1" applyFont="1" applyBorder="1" applyAlignment="1">
      <alignment vertical="center" shrinkToFit="1"/>
    </xf>
    <xf numFmtId="177" fontId="17" fillId="0" borderId="9" xfId="1" applyNumberFormat="1" applyFont="1" applyBorder="1" applyAlignment="1">
      <alignment vertical="center" shrinkToFit="1"/>
    </xf>
    <xf numFmtId="0" fontId="17" fillId="0" borderId="33" xfId="1" applyFont="1" applyBorder="1" applyAlignment="1">
      <alignment vertical="center" shrinkToFit="1"/>
    </xf>
    <xf numFmtId="0" fontId="17" fillId="0" borderId="29" xfId="1" applyFont="1" applyBorder="1" applyAlignment="1">
      <alignment vertical="center" shrinkToFit="1"/>
    </xf>
    <xf numFmtId="38" fontId="21" fillId="0" borderId="38" xfId="2" applyFont="1" applyBorder="1" applyAlignment="1">
      <alignment vertical="center" shrinkToFit="1"/>
    </xf>
    <xf numFmtId="38" fontId="21" fillId="0" borderId="8" xfId="2" applyFont="1" applyBorder="1" applyAlignment="1">
      <alignment vertical="center" shrinkToFit="1"/>
    </xf>
    <xf numFmtId="38" fontId="17" fillId="0" borderId="39" xfId="2" applyFont="1" applyBorder="1" applyAlignment="1">
      <alignment vertical="center"/>
    </xf>
    <xf numFmtId="0" fontId="17" fillId="0" borderId="1" xfId="1" applyFont="1" applyBorder="1">
      <alignment vertical="center"/>
    </xf>
    <xf numFmtId="0" fontId="17" fillId="0" borderId="8" xfId="1" applyFont="1" applyBorder="1" applyAlignment="1">
      <alignment vertical="center" shrinkToFit="1"/>
    </xf>
    <xf numFmtId="0" fontId="17" fillId="0" borderId="7" xfId="1" applyFont="1" applyBorder="1" applyAlignment="1">
      <alignment vertical="center" shrinkToFit="1"/>
    </xf>
    <xf numFmtId="38" fontId="17" fillId="0" borderId="33" xfId="2" applyFont="1" applyBorder="1" applyAlignment="1">
      <alignment horizontal="right" vertical="center" shrinkToFit="1"/>
    </xf>
    <xf numFmtId="38" fontId="17" fillId="0" borderId="9" xfId="2" applyFont="1" applyBorder="1" applyAlignment="1">
      <alignment horizontal="right" vertical="center" shrinkToFit="1"/>
    </xf>
    <xf numFmtId="38" fontId="17" fillId="0" borderId="29" xfId="2" applyFont="1" applyBorder="1" applyAlignment="1">
      <alignment horizontal="right" vertical="center" shrinkToFit="1"/>
    </xf>
    <xf numFmtId="178" fontId="17" fillId="0" borderId="9" xfId="2" applyNumberFormat="1" applyFont="1" applyBorder="1" applyAlignment="1">
      <alignment horizontal="right" vertical="center" shrinkToFit="1"/>
    </xf>
    <xf numFmtId="38" fontId="17" fillId="0" borderId="29" xfId="2" applyFont="1" applyBorder="1" applyAlignment="1">
      <alignment horizontal="right" vertical="center"/>
    </xf>
    <xf numFmtId="38" fontId="17" fillId="0" borderId="42" xfId="2" applyFont="1" applyBorder="1" applyAlignment="1">
      <alignment vertical="center"/>
    </xf>
    <xf numFmtId="38" fontId="17" fillId="0" borderId="40" xfId="2" applyFont="1" applyBorder="1" applyAlignment="1">
      <alignment horizontal="right" vertical="center"/>
    </xf>
    <xf numFmtId="38" fontId="17" fillId="0" borderId="38" xfId="2" applyFont="1" applyBorder="1" applyAlignment="1">
      <alignment horizontal="right" vertical="center" shrinkToFit="1"/>
    </xf>
    <xf numFmtId="38" fontId="17" fillId="0" borderId="8" xfId="2" applyFont="1" applyBorder="1" applyAlignment="1">
      <alignment horizontal="right" vertical="center" shrinkToFit="1"/>
    </xf>
    <xf numFmtId="38" fontId="17" fillId="0" borderId="39" xfId="2" applyFont="1" applyBorder="1" applyAlignment="1">
      <alignment horizontal="right" vertical="center" shrinkToFit="1"/>
    </xf>
    <xf numFmtId="0" fontId="17" fillId="0" borderId="56" xfId="1" applyFont="1" applyBorder="1" applyAlignment="1">
      <alignment horizontal="center" vertical="center" wrapText="1"/>
    </xf>
    <xf numFmtId="0" fontId="17" fillId="0" borderId="57" xfId="1" applyFont="1" applyBorder="1" applyAlignment="1">
      <alignment horizontal="center" vertical="center"/>
    </xf>
    <xf numFmtId="0" fontId="17" fillId="0" borderId="58" xfId="1" applyFont="1" applyBorder="1" applyAlignment="1">
      <alignment horizontal="center" vertical="center"/>
    </xf>
    <xf numFmtId="0" fontId="17" fillId="0" borderId="0" xfId="1" applyFont="1" applyAlignment="1">
      <alignment horizontal="left" vertical="center" shrinkToFit="1"/>
    </xf>
    <xf numFmtId="177" fontId="17" fillId="0" borderId="0" xfId="1" applyNumberFormat="1" applyFont="1" applyAlignment="1">
      <alignment vertical="center" shrinkToFit="1"/>
    </xf>
    <xf numFmtId="177" fontId="17" fillId="0" borderId="13" xfId="1" applyNumberFormat="1" applyFont="1" applyBorder="1" applyAlignment="1">
      <alignment vertical="center" shrinkToFit="1"/>
    </xf>
    <xf numFmtId="0" fontId="23" fillId="0" borderId="0" xfId="1" applyFont="1" applyAlignment="1">
      <alignment horizontal="center" vertical="center"/>
    </xf>
    <xf numFmtId="0" fontId="23" fillId="0" borderId="57" xfId="1" applyFont="1" applyBorder="1" applyAlignment="1">
      <alignment horizontal="center" vertical="center"/>
    </xf>
    <xf numFmtId="38" fontId="26" fillId="0" borderId="8" xfId="2" applyFont="1" applyBorder="1" applyAlignment="1">
      <alignment horizontal="right" vertical="center" shrinkToFit="1"/>
    </xf>
    <xf numFmtId="177" fontId="0" fillId="0" borderId="44" xfId="2" applyNumberFormat="1" applyFont="1" applyBorder="1">
      <alignment vertical="center"/>
    </xf>
    <xf numFmtId="3" fontId="21" fillId="0" borderId="38" xfId="0" applyNumberFormat="1" applyFont="1" applyBorder="1" applyAlignment="1">
      <alignment horizontal="right" vertical="center"/>
    </xf>
    <xf numFmtId="3" fontId="21" fillId="0" borderId="8" xfId="0" applyNumberFormat="1" applyFont="1" applyBorder="1" applyAlignment="1">
      <alignment horizontal="right" vertical="center"/>
    </xf>
    <xf numFmtId="3" fontId="21" fillId="0" borderId="7" xfId="0" applyNumberFormat="1" applyFont="1" applyBorder="1" applyAlignment="1">
      <alignment horizontal="right" vertical="center"/>
    </xf>
    <xf numFmtId="3" fontId="21" fillId="0" borderId="39" xfId="0" applyNumberFormat="1" applyFont="1" applyBorder="1">
      <alignment vertical="center"/>
    </xf>
    <xf numFmtId="3" fontId="17" fillId="0" borderId="9" xfId="1" applyNumberFormat="1" applyFont="1" applyBorder="1" applyAlignment="1">
      <alignment vertical="center" shrinkToFit="1"/>
    </xf>
    <xf numFmtId="3" fontId="21" fillId="0" borderId="39" xfId="0" applyNumberFormat="1" applyFont="1" applyBorder="1" applyAlignment="1">
      <alignment horizontal="right" vertical="center"/>
    </xf>
    <xf numFmtId="3" fontId="21" fillId="0" borderId="3" xfId="2" applyNumberFormat="1" applyFont="1" applyFill="1" applyBorder="1" applyAlignment="1">
      <alignment horizontal="center" vertical="center" shrinkToFit="1"/>
    </xf>
    <xf numFmtId="3" fontId="21" fillId="0" borderId="8" xfId="2" applyNumberFormat="1" applyFont="1" applyBorder="1" applyAlignment="1">
      <alignment horizontal="right" vertical="center" shrinkToFit="1"/>
    </xf>
    <xf numFmtId="3" fontId="21" fillId="0" borderId="38" xfId="2" applyNumberFormat="1" applyFont="1" applyBorder="1" applyAlignment="1">
      <alignment horizontal="right" vertical="center" shrinkToFit="1"/>
    </xf>
    <xf numFmtId="3" fontId="21" fillId="0" borderId="39" xfId="2" applyNumberFormat="1" applyFont="1" applyBorder="1" applyAlignment="1">
      <alignment horizontal="right" vertical="center" shrinkToFit="1"/>
    </xf>
    <xf numFmtId="3" fontId="17" fillId="0" borderId="39" xfId="2" applyNumberFormat="1" applyFont="1" applyBorder="1" applyAlignment="1">
      <alignment horizontal="right" vertical="center" shrinkToFit="1"/>
    </xf>
    <xf numFmtId="3" fontId="21" fillId="0" borderId="52" xfId="2" applyNumberFormat="1" applyFont="1" applyBorder="1" applyAlignment="1">
      <alignment horizontal="right" vertical="center" shrinkToFit="1"/>
    </xf>
    <xf numFmtId="3" fontId="17" fillId="0" borderId="8" xfId="2" applyNumberFormat="1" applyFont="1" applyBorder="1" applyAlignment="1">
      <alignment horizontal="right" vertical="center" shrinkToFit="1"/>
    </xf>
    <xf numFmtId="3" fontId="21" fillId="0" borderId="7" xfId="2" applyNumberFormat="1" applyFont="1" applyBorder="1" applyAlignment="1">
      <alignment horizontal="right" vertical="center" shrinkToFit="1"/>
    </xf>
    <xf numFmtId="3" fontId="21" fillId="0" borderId="9" xfId="2" applyNumberFormat="1" applyFont="1" applyBorder="1" applyAlignment="1">
      <alignment horizontal="right" vertical="center"/>
    </xf>
    <xf numFmtId="3" fontId="21" fillId="0" borderId="14" xfId="2" applyNumberFormat="1" applyFont="1" applyBorder="1" applyAlignment="1">
      <alignment horizontal="right" vertical="center"/>
    </xf>
    <xf numFmtId="3" fontId="17" fillId="0" borderId="33" xfId="1" applyNumberFormat="1" applyFont="1" applyBorder="1" applyAlignment="1">
      <alignment horizontal="right" vertical="center" shrinkToFit="1"/>
    </xf>
    <xf numFmtId="3" fontId="17" fillId="0" borderId="29" xfId="1" applyNumberFormat="1" applyFont="1" applyBorder="1" applyAlignment="1">
      <alignment horizontal="left" vertical="center" shrinkToFit="1"/>
    </xf>
    <xf numFmtId="3" fontId="17" fillId="0" borderId="9" xfId="1" applyNumberFormat="1" applyFont="1" applyBorder="1" applyAlignment="1">
      <alignment horizontal="right" vertical="center" shrinkToFit="1"/>
    </xf>
    <xf numFmtId="3" fontId="17" fillId="0" borderId="36" xfId="1" applyNumberFormat="1" applyFont="1" applyBorder="1" applyAlignment="1">
      <alignment horizontal="right" vertical="center" shrinkToFit="1"/>
    </xf>
    <xf numFmtId="3" fontId="17" fillId="0" borderId="3" xfId="1" applyNumberFormat="1" applyFont="1" applyBorder="1" applyAlignment="1">
      <alignment horizontal="center" vertical="center"/>
    </xf>
    <xf numFmtId="3" fontId="17" fillId="0" borderId="33" xfId="1" applyNumberFormat="1" applyFont="1" applyBorder="1" applyAlignment="1">
      <alignment vertical="center" shrinkToFit="1"/>
    </xf>
    <xf numFmtId="3" fontId="17" fillId="0" borderId="29" xfId="1" applyNumberFormat="1" applyFont="1" applyBorder="1" applyAlignment="1">
      <alignment vertical="center" shrinkToFit="1"/>
    </xf>
    <xf numFmtId="3" fontId="17" fillId="0" borderId="29" xfId="2" applyNumberFormat="1" applyFont="1" applyBorder="1" applyAlignment="1">
      <alignment vertical="center"/>
    </xf>
    <xf numFmtId="3" fontId="17" fillId="0" borderId="40" xfId="2" applyNumberFormat="1" applyFont="1" applyFill="1" applyBorder="1" applyAlignment="1">
      <alignment horizontal="right" vertical="center"/>
    </xf>
    <xf numFmtId="3" fontId="17" fillId="0" borderId="39" xfId="2" applyNumberFormat="1" applyFont="1" applyBorder="1" applyAlignment="1">
      <alignment horizontal="right" vertical="center"/>
    </xf>
    <xf numFmtId="3" fontId="20" fillId="0" borderId="8" xfId="2" applyNumberFormat="1" applyFont="1" applyBorder="1" applyAlignment="1">
      <alignment horizontal="right" vertical="center"/>
    </xf>
    <xf numFmtId="3" fontId="17" fillId="0" borderId="14" xfId="1" applyNumberFormat="1" applyFont="1" applyBorder="1" applyAlignment="1">
      <alignment vertical="center" shrinkToFit="1"/>
    </xf>
    <xf numFmtId="0" fontId="17" fillId="0" borderId="50"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51" xfId="1" applyFont="1" applyBorder="1" applyAlignment="1">
      <alignment horizontal="center" vertical="center" wrapText="1"/>
    </xf>
    <xf numFmtId="0" fontId="17" fillId="0" borderId="53" xfId="1" applyFont="1" applyBorder="1" applyAlignment="1">
      <alignment horizontal="center" vertical="center" wrapText="1"/>
    </xf>
    <xf numFmtId="0" fontId="17" fillId="3" borderId="47" xfId="1" applyFont="1" applyFill="1" applyBorder="1" applyAlignment="1">
      <alignment horizontal="center" vertical="center" wrapText="1"/>
    </xf>
    <xf numFmtId="0" fontId="17" fillId="0" borderId="54" xfId="1" applyFont="1" applyBorder="1" applyAlignment="1">
      <alignment horizontal="center" vertical="center" wrapText="1"/>
    </xf>
    <xf numFmtId="0" fontId="17" fillId="0" borderId="48" xfId="1" applyFont="1" applyBorder="1" applyAlignment="1">
      <alignment horizontal="center" vertical="center" wrapText="1"/>
    </xf>
    <xf numFmtId="0" fontId="14" fillId="0" borderId="55" xfId="1" applyBorder="1" applyAlignment="1">
      <alignment horizontal="center" vertical="center" wrapText="1"/>
    </xf>
    <xf numFmtId="0" fontId="17" fillId="0" borderId="0" xfId="1" applyFont="1" applyAlignment="1">
      <alignment vertical="center" shrinkToFit="1"/>
    </xf>
    <xf numFmtId="176" fontId="5" fillId="2" borderId="0" xfId="0" applyNumberFormat="1" applyFont="1" applyFill="1" applyAlignment="1">
      <alignment horizontal="right" vertical="center"/>
    </xf>
    <xf numFmtId="0" fontId="22" fillId="0" borderId="0" xfId="1" applyFont="1">
      <alignment vertical="center"/>
    </xf>
    <xf numFmtId="0" fontId="14" fillId="5" borderId="62" xfId="1" applyFill="1" applyBorder="1" applyAlignment="1">
      <alignment horizontal="center" vertical="center"/>
    </xf>
    <xf numFmtId="0" fontId="17" fillId="5" borderId="3" xfId="1" applyFont="1" applyFill="1" applyBorder="1" applyAlignment="1">
      <alignment horizontal="center" vertical="center"/>
    </xf>
    <xf numFmtId="38" fontId="17" fillId="5" borderId="49" xfId="2" applyFont="1" applyFill="1" applyBorder="1" applyAlignment="1">
      <alignment horizontal="center" vertical="center"/>
    </xf>
    <xf numFmtId="0" fontId="17" fillId="5" borderId="64" xfId="1" applyFont="1" applyFill="1" applyBorder="1" applyAlignment="1">
      <alignment horizontal="center" vertical="center"/>
    </xf>
    <xf numFmtId="0" fontId="14" fillId="0" borderId="28" xfId="1" applyBorder="1">
      <alignment vertical="center"/>
    </xf>
    <xf numFmtId="0" fontId="14" fillId="0" borderId="28" xfId="1" applyBorder="1" applyAlignment="1">
      <alignment vertical="center" shrinkToFit="1"/>
    </xf>
    <xf numFmtId="38" fontId="0" fillId="0" borderId="28" xfId="2" applyFont="1" applyBorder="1" applyAlignment="1">
      <alignment horizontal="right" vertical="center" shrinkToFit="1"/>
    </xf>
    <xf numFmtId="38" fontId="0" fillId="0" borderId="8" xfId="2" applyFont="1" applyBorder="1" applyAlignment="1">
      <alignment horizontal="right" vertical="center" shrinkToFit="1"/>
    </xf>
    <xf numFmtId="38" fontId="0" fillId="0" borderId="47" xfId="2" applyFont="1" applyBorder="1" applyAlignment="1">
      <alignment horizontal="right" vertical="center"/>
    </xf>
    <xf numFmtId="0" fontId="14" fillId="0" borderId="65" xfId="1" applyBorder="1">
      <alignment vertical="center"/>
    </xf>
    <xf numFmtId="0" fontId="14" fillId="0" borderId="57" xfId="1" applyBorder="1">
      <alignment vertical="center"/>
    </xf>
    <xf numFmtId="0" fontId="14" fillId="0" borderId="66" xfId="1" applyBorder="1" applyAlignment="1">
      <alignment vertical="center" shrinkToFit="1"/>
    </xf>
    <xf numFmtId="38" fontId="14" fillId="0" borderId="65" xfId="1" applyNumberFormat="1" applyBorder="1">
      <alignment vertical="center"/>
    </xf>
    <xf numFmtId="0" fontId="14" fillId="0" borderId="31" xfId="1" applyBorder="1">
      <alignment vertical="center"/>
    </xf>
    <xf numFmtId="0" fontId="28" fillId="0" borderId="67" xfId="1" applyFont="1" applyBorder="1" applyAlignment="1">
      <alignment vertical="center" shrinkToFit="1"/>
    </xf>
    <xf numFmtId="0" fontId="28" fillId="0" borderId="28" xfId="1" applyFont="1" applyBorder="1" applyAlignment="1">
      <alignment vertical="center" shrinkToFit="1"/>
    </xf>
    <xf numFmtId="38" fontId="28" fillId="0" borderId="28" xfId="2" applyFont="1" applyBorder="1" applyAlignment="1">
      <alignment horizontal="right" vertical="center" shrinkToFit="1"/>
    </xf>
    <xf numFmtId="38" fontId="28" fillId="0" borderId="8" xfId="2" applyFont="1" applyBorder="1" applyAlignment="1">
      <alignment horizontal="right" vertical="center" shrinkToFit="1"/>
    </xf>
    <xf numFmtId="38" fontId="28" fillId="0" borderId="47" xfId="2" applyFont="1" applyBorder="1" applyAlignment="1">
      <alignment horizontal="right" vertical="center"/>
    </xf>
    <xf numFmtId="38" fontId="28" fillId="0" borderId="68" xfId="2" applyFont="1" applyBorder="1" applyAlignment="1">
      <alignment horizontal="right" vertical="center" shrinkToFit="1"/>
    </xf>
    <xf numFmtId="38" fontId="28" fillId="0" borderId="38" xfId="2" applyFont="1" applyBorder="1" applyAlignment="1">
      <alignment horizontal="right" vertical="center" shrinkToFit="1"/>
    </xf>
    <xf numFmtId="38" fontId="28" fillId="0" borderId="50" xfId="2" applyFont="1" applyBorder="1" applyAlignment="1">
      <alignment horizontal="right" vertical="center"/>
    </xf>
    <xf numFmtId="0" fontId="28" fillId="0" borderId="65" xfId="1" applyFont="1" applyBorder="1" applyAlignment="1">
      <alignment vertical="center" shrinkToFit="1"/>
    </xf>
    <xf numFmtId="0" fontId="28" fillId="0" borderId="72" xfId="1" applyFont="1" applyBorder="1" applyAlignment="1">
      <alignment vertical="center" shrinkToFit="1"/>
    </xf>
    <xf numFmtId="38" fontId="28" fillId="0" borderId="51" xfId="2" applyFont="1" applyBorder="1" applyAlignment="1">
      <alignment horizontal="right" vertical="center"/>
    </xf>
    <xf numFmtId="0" fontId="28" fillId="0" borderId="68" xfId="1" applyFont="1" applyBorder="1" applyAlignment="1">
      <alignment vertical="center" shrinkToFit="1"/>
    </xf>
    <xf numFmtId="38" fontId="28" fillId="0" borderId="31" xfId="2" applyFont="1" applyBorder="1" applyAlignment="1">
      <alignment horizontal="right" vertical="center" shrinkToFit="1"/>
    </xf>
    <xf numFmtId="38" fontId="28" fillId="0" borderId="50" xfId="2" applyFont="1" applyBorder="1" applyAlignment="1">
      <alignment horizontal="right" vertical="center" shrinkToFit="1"/>
    </xf>
    <xf numFmtId="38" fontId="28" fillId="0" borderId="0" xfId="2" applyFont="1" applyBorder="1" applyAlignment="1">
      <alignment horizontal="right" vertical="center" shrinkToFit="1"/>
    </xf>
    <xf numFmtId="38" fontId="28" fillId="0" borderId="47" xfId="2" applyFont="1" applyBorder="1" applyAlignment="1">
      <alignment horizontal="right" vertical="center" shrinkToFit="1"/>
    </xf>
    <xf numFmtId="0" fontId="28" fillId="0" borderId="66" xfId="1" applyFont="1" applyBorder="1" applyAlignment="1">
      <alignment vertical="center" shrinkToFit="1"/>
    </xf>
    <xf numFmtId="38" fontId="28" fillId="0" borderId="66" xfId="2" applyFont="1" applyBorder="1" applyAlignment="1">
      <alignment horizontal="right" vertical="center" shrinkToFit="1"/>
    </xf>
    <xf numFmtId="38" fontId="28" fillId="0" borderId="39" xfId="2" applyFont="1" applyBorder="1" applyAlignment="1">
      <alignment horizontal="right" vertical="center" shrinkToFit="1"/>
    </xf>
    <xf numFmtId="38" fontId="28" fillId="0" borderId="30" xfId="2" applyFont="1" applyBorder="1" applyAlignment="1">
      <alignment horizontal="right" vertical="center" shrinkToFit="1"/>
    </xf>
    <xf numFmtId="38" fontId="28" fillId="0" borderId="57" xfId="2" applyFont="1" applyBorder="1" applyAlignment="1">
      <alignment horizontal="right" vertical="center"/>
    </xf>
    <xf numFmtId="38" fontId="19" fillId="0" borderId="44" xfId="2" applyFont="1" applyBorder="1" applyAlignment="1">
      <alignment vertical="center"/>
    </xf>
    <xf numFmtId="38" fontId="17" fillId="0" borderId="43" xfId="2" applyFont="1" applyBorder="1" applyAlignment="1">
      <alignment vertical="center"/>
    </xf>
    <xf numFmtId="0" fontId="14" fillId="5" borderId="20" xfId="1" applyFill="1" applyBorder="1">
      <alignment vertical="center"/>
    </xf>
    <xf numFmtId="0" fontId="14" fillId="5" borderId="21" xfId="1" applyFill="1" applyBorder="1">
      <alignment vertical="center"/>
    </xf>
    <xf numFmtId="38" fontId="19" fillId="5" borderId="22" xfId="2" applyFont="1" applyFill="1" applyBorder="1" applyAlignment="1">
      <alignment vertical="center"/>
    </xf>
    <xf numFmtId="38" fontId="17" fillId="5" borderId="43" xfId="2" applyFont="1" applyFill="1" applyBorder="1" applyAlignment="1">
      <alignment vertical="center"/>
    </xf>
    <xf numFmtId="38" fontId="17" fillId="5" borderId="43" xfId="2" applyFont="1" applyFill="1" applyBorder="1" applyAlignment="1">
      <alignment horizontal="right" vertical="center"/>
    </xf>
    <xf numFmtId="38" fontId="17" fillId="5" borderId="44" xfId="2" applyFont="1" applyFill="1" applyBorder="1" applyAlignment="1">
      <alignment horizontal="right" vertical="center"/>
    </xf>
    <xf numFmtId="38" fontId="28" fillId="0" borderId="74" xfId="2" applyFont="1" applyBorder="1" applyAlignment="1">
      <alignment horizontal="right" vertical="center"/>
    </xf>
    <xf numFmtId="38" fontId="28" fillId="0" borderId="23" xfId="1" applyNumberFormat="1" applyFont="1" applyBorder="1">
      <alignment vertical="center"/>
    </xf>
    <xf numFmtId="0" fontId="14" fillId="5" borderId="75" xfId="1" applyFill="1" applyBorder="1">
      <alignment vertical="center"/>
    </xf>
    <xf numFmtId="0" fontId="14" fillId="0" borderId="0" xfId="1" applyAlignment="1">
      <alignment vertical="center" shrinkToFit="1"/>
    </xf>
    <xf numFmtId="0" fontId="17" fillId="5" borderId="63" xfId="1" applyFont="1" applyFill="1" applyBorder="1" applyAlignment="1">
      <alignment horizontal="center" vertical="center" shrinkToFit="1"/>
    </xf>
    <xf numFmtId="38" fontId="2" fillId="0" borderId="28" xfId="2" applyFont="1" applyBorder="1" applyAlignment="1">
      <alignment horizontal="right" vertical="center" shrinkToFit="1"/>
    </xf>
    <xf numFmtId="38" fontId="28" fillId="0" borderId="31" xfId="2" applyFont="1" applyFill="1" applyBorder="1" applyAlignment="1">
      <alignment horizontal="right" vertical="center" shrinkToFit="1"/>
    </xf>
    <xf numFmtId="0" fontId="28" fillId="0" borderId="38" xfId="2" applyNumberFormat="1" applyFont="1" applyBorder="1" applyAlignment="1">
      <alignment horizontal="right" vertical="center" shrinkToFit="1"/>
    </xf>
    <xf numFmtId="38" fontId="28" fillId="0" borderId="38" xfId="2" applyFont="1" applyBorder="1" applyAlignment="1">
      <alignment horizontal="right" vertical="center"/>
    </xf>
    <xf numFmtId="38" fontId="2" fillId="0" borderId="71" xfId="2" applyFont="1" applyFill="1" applyBorder="1" applyAlignment="1">
      <alignment horizontal="right" vertical="center" shrinkToFit="1"/>
    </xf>
    <xf numFmtId="181" fontId="28" fillId="0" borderId="8" xfId="2" applyNumberFormat="1" applyFont="1" applyBorder="1" applyAlignment="1">
      <alignment horizontal="right" vertical="center" shrinkToFit="1"/>
    </xf>
    <xf numFmtId="38" fontId="28" fillId="0" borderId="9" xfId="2" applyFont="1" applyBorder="1" applyAlignment="1">
      <alignment horizontal="right" vertical="center"/>
    </xf>
    <xf numFmtId="38" fontId="2" fillId="0" borderId="0" xfId="2" applyFont="1" applyFill="1" applyBorder="1" applyAlignment="1">
      <alignment horizontal="right" vertical="center" shrinkToFit="1"/>
    </xf>
    <xf numFmtId="182" fontId="2" fillId="0" borderId="8" xfId="2" applyNumberFormat="1" applyFont="1" applyBorder="1" applyAlignment="1">
      <alignment horizontal="right" vertical="center" shrinkToFit="1"/>
    </xf>
    <xf numFmtId="38" fontId="2" fillId="0" borderId="9" xfId="2" applyFont="1" applyBorder="1" applyAlignment="1">
      <alignment horizontal="right" vertical="center"/>
    </xf>
    <xf numFmtId="38" fontId="28" fillId="0" borderId="0" xfId="2" applyFont="1" applyFill="1" applyBorder="1" applyAlignment="1">
      <alignment horizontal="right" vertical="center" shrinkToFit="1"/>
    </xf>
    <xf numFmtId="0" fontId="28" fillId="0" borderId="8" xfId="2" applyNumberFormat="1" applyFont="1" applyBorder="1" applyAlignment="1">
      <alignment horizontal="right" vertical="center" shrinkToFit="1"/>
    </xf>
    <xf numFmtId="182" fontId="28" fillId="0" borderId="8" xfId="2" applyNumberFormat="1" applyFont="1" applyBorder="1" applyAlignment="1">
      <alignment horizontal="right" vertical="center" shrinkToFit="1"/>
    </xf>
    <xf numFmtId="38" fontId="2" fillId="2" borderId="0" xfId="2" applyFont="1" applyFill="1" applyBorder="1" applyAlignment="1">
      <alignment horizontal="right" vertical="center" shrinkToFit="1"/>
    </xf>
    <xf numFmtId="38" fontId="2" fillId="0" borderId="0" xfId="2" applyFont="1" applyBorder="1" applyAlignment="1">
      <alignment horizontal="right" vertical="center" shrinkToFit="1"/>
    </xf>
    <xf numFmtId="183" fontId="28" fillId="0" borderId="39" xfId="2" applyNumberFormat="1" applyFont="1" applyBorder="1" applyAlignment="1">
      <alignment horizontal="right" vertical="center" shrinkToFit="1"/>
    </xf>
    <xf numFmtId="38" fontId="2" fillId="0" borderId="38" xfId="2" applyFont="1" applyBorder="1" applyAlignment="1">
      <alignment horizontal="right" vertical="center" shrinkToFit="1"/>
    </xf>
    <xf numFmtId="38" fontId="2" fillId="0" borderId="50" xfId="2" applyFont="1" applyBorder="1" applyAlignment="1">
      <alignment horizontal="right" vertical="center"/>
    </xf>
    <xf numFmtId="38" fontId="2" fillId="0" borderId="68" xfId="2" applyFont="1" applyBorder="1" applyAlignment="1">
      <alignment horizontal="right" vertical="center" shrinkToFit="1"/>
    </xf>
    <xf numFmtId="38" fontId="28" fillId="0" borderId="65" xfId="1" applyNumberFormat="1" applyFont="1" applyBorder="1">
      <alignment vertical="center"/>
    </xf>
    <xf numFmtId="38" fontId="2" fillId="0" borderId="8" xfId="2" applyFont="1" applyBorder="1" applyAlignment="1">
      <alignment horizontal="right" vertical="center" shrinkToFit="1"/>
    </xf>
    <xf numFmtId="38" fontId="2" fillId="0" borderId="47" xfId="2" applyFont="1" applyBorder="1" applyAlignment="1">
      <alignment horizontal="right" vertical="center"/>
    </xf>
    <xf numFmtId="38" fontId="2" fillId="0" borderId="66" xfId="2" applyFont="1" applyBorder="1" applyAlignment="1">
      <alignment horizontal="right" vertical="center" shrinkToFit="1"/>
    </xf>
    <xf numFmtId="38" fontId="2" fillId="0" borderId="39" xfId="2" applyFont="1" applyBorder="1" applyAlignment="1">
      <alignment horizontal="right" vertical="center" shrinkToFit="1"/>
    </xf>
    <xf numFmtId="38" fontId="2" fillId="0" borderId="51" xfId="2" applyFont="1" applyBorder="1" applyAlignment="1">
      <alignment horizontal="right" vertical="center"/>
    </xf>
    <xf numFmtId="38" fontId="28" fillId="0" borderId="57" xfId="2" applyFont="1" applyBorder="1" applyAlignment="1">
      <alignment horizontal="right" vertical="center" shrinkToFit="1"/>
    </xf>
    <xf numFmtId="38" fontId="28" fillId="0" borderId="43" xfId="2" applyFont="1" applyBorder="1" applyAlignment="1">
      <alignment horizontal="right" vertical="center"/>
    </xf>
    <xf numFmtId="38" fontId="28" fillId="0" borderId="73" xfId="2" applyFont="1" applyBorder="1" applyAlignment="1">
      <alignment horizontal="right" vertical="center"/>
    </xf>
    <xf numFmtId="0" fontId="28" fillId="0" borderId="69" xfId="1" applyFont="1" applyBorder="1" applyAlignment="1">
      <alignment vertical="center" shrinkToFit="1"/>
    </xf>
    <xf numFmtId="0" fontId="28" fillId="0" borderId="57" xfId="1" applyFont="1" applyBorder="1" applyAlignment="1">
      <alignment vertical="center" shrinkToFit="1"/>
    </xf>
    <xf numFmtId="0" fontId="28" fillId="0" borderId="70" xfId="1" applyFont="1" applyBorder="1" applyAlignment="1">
      <alignment vertical="center" shrinkToFit="1"/>
    </xf>
    <xf numFmtId="0" fontId="28" fillId="0" borderId="75" xfId="1" applyFont="1" applyBorder="1" applyAlignment="1">
      <alignment vertical="center" shrinkToFit="1"/>
    </xf>
    <xf numFmtId="38" fontId="28" fillId="0" borderId="67" xfId="1" applyNumberFormat="1" applyFont="1" applyBorder="1">
      <alignment vertical="center"/>
    </xf>
    <xf numFmtId="0" fontId="17" fillId="4" borderId="61" xfId="1" applyFont="1" applyFill="1" applyBorder="1" applyAlignment="1">
      <alignment horizontal="center" vertical="center"/>
    </xf>
    <xf numFmtId="38" fontId="19" fillId="0" borderId="47" xfId="2" applyFont="1" applyBorder="1" applyAlignment="1">
      <alignment horizontal="right" vertical="center"/>
    </xf>
    <xf numFmtId="38" fontId="17" fillId="0" borderId="50" xfId="2" applyFont="1" applyBorder="1" applyAlignment="1">
      <alignment horizontal="right" vertical="center"/>
    </xf>
    <xf numFmtId="38" fontId="17" fillId="0" borderId="51" xfId="2" applyFont="1" applyBorder="1" applyAlignment="1">
      <alignment horizontal="right" vertical="center"/>
    </xf>
    <xf numFmtId="38" fontId="17" fillId="0" borderId="47" xfId="2" applyFont="1" applyBorder="1" applyAlignment="1">
      <alignment horizontal="right" vertical="center"/>
    </xf>
    <xf numFmtId="38" fontId="17" fillId="0" borderId="78" xfId="2" applyFont="1" applyBorder="1" applyAlignment="1">
      <alignment horizontal="right" vertical="center"/>
    </xf>
    <xf numFmtId="38" fontId="21" fillId="4" borderId="49" xfId="2" applyFont="1" applyFill="1" applyBorder="1" applyAlignment="1">
      <alignment horizontal="center" vertical="center" wrapText="1"/>
    </xf>
    <xf numFmtId="38" fontId="17" fillId="0" borderId="53" xfId="2" applyFont="1" applyBorder="1" applyAlignment="1">
      <alignment horizontal="right" vertical="center"/>
    </xf>
    <xf numFmtId="38" fontId="17" fillId="0" borderId="48" xfId="2" applyFont="1" applyBorder="1" applyAlignment="1">
      <alignment horizontal="right" vertical="center"/>
    </xf>
    <xf numFmtId="38" fontId="19" fillId="0" borderId="75" xfId="2" applyFont="1" applyBorder="1">
      <alignment vertical="center"/>
    </xf>
    <xf numFmtId="0" fontId="0" fillId="0" borderId="0" xfId="0" applyAlignment="1">
      <alignment horizontal="right" vertical="center"/>
    </xf>
    <xf numFmtId="0" fontId="0" fillId="0" borderId="0" xfId="0" applyAlignment="1">
      <alignment horizontal="left" vertical="center"/>
    </xf>
    <xf numFmtId="0" fontId="0" fillId="3" borderId="20" xfId="0" applyFill="1" applyBorder="1" applyAlignment="1">
      <alignment horizontal="centerContinuous" vertical="center"/>
    </xf>
    <xf numFmtId="0" fontId="0" fillId="3" borderId="21" xfId="0" applyFill="1" applyBorder="1" applyAlignment="1">
      <alignment horizontal="centerContinuous" vertical="center"/>
    </xf>
    <xf numFmtId="0" fontId="0" fillId="3" borderId="22" xfId="0" applyFill="1" applyBorder="1" applyAlignment="1">
      <alignment horizontal="centerContinuous" vertical="center"/>
    </xf>
    <xf numFmtId="0" fontId="0" fillId="3" borderId="79" xfId="0" applyFill="1" applyBorder="1" applyAlignment="1">
      <alignment horizontal="centerContinuous" vertical="center"/>
    </xf>
    <xf numFmtId="0" fontId="0" fillId="3" borderId="80" xfId="0" applyFill="1" applyBorder="1" applyAlignment="1">
      <alignment horizontal="centerContinuous" vertical="center"/>
    </xf>
    <xf numFmtId="0" fontId="0" fillId="3" borderId="81" xfId="0" applyFill="1" applyBorder="1" applyAlignment="1">
      <alignment horizontal="centerContinuous" vertical="center"/>
    </xf>
    <xf numFmtId="0" fontId="0" fillId="3" borderId="43" xfId="0" applyFill="1" applyBorder="1" applyAlignment="1">
      <alignment horizontal="centerContinuous" vertical="center"/>
    </xf>
    <xf numFmtId="0" fontId="0" fillId="3" borderId="44" xfId="0" applyFill="1" applyBorder="1" applyAlignment="1">
      <alignment horizontal="centerContinuous" vertical="center"/>
    </xf>
    <xf numFmtId="0" fontId="0" fillId="3" borderId="75" xfId="0" applyFill="1" applyBorder="1" applyAlignment="1">
      <alignment horizontal="centerContinuous" vertical="center"/>
    </xf>
    <xf numFmtId="0" fontId="7" fillId="2" borderId="0" xfId="0" applyFont="1" applyFill="1" applyAlignment="1">
      <alignment vertical="center" shrinkToFit="1"/>
    </xf>
    <xf numFmtId="0" fontId="7" fillId="2" borderId="11" xfId="0" applyFont="1" applyFill="1" applyBorder="1" applyAlignment="1">
      <alignment vertical="center" shrinkToFit="1"/>
    </xf>
    <xf numFmtId="0" fontId="5" fillId="2" borderId="15" xfId="0" applyFont="1" applyFill="1" applyBorder="1">
      <alignment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2" xfId="0" applyFont="1" applyFill="1" applyBorder="1" applyAlignment="1">
      <alignment horizontal="right" vertical="center"/>
    </xf>
    <xf numFmtId="0" fontId="7" fillId="2" borderId="2" xfId="0" applyFont="1" applyFill="1" applyBorder="1">
      <alignment vertical="center"/>
    </xf>
    <xf numFmtId="0" fontId="29" fillId="2" borderId="0" xfId="0" applyFont="1" applyFill="1">
      <alignment vertical="center"/>
    </xf>
    <xf numFmtId="0" fontId="24" fillId="2" borderId="0" xfId="0" applyFont="1" applyFill="1">
      <alignment vertical="center"/>
    </xf>
    <xf numFmtId="0" fontId="7" fillId="2" borderId="15" xfId="0" applyFont="1" applyFill="1" applyBorder="1" applyAlignment="1">
      <alignment vertical="center" shrinkToFit="1"/>
    </xf>
    <xf numFmtId="0" fontId="7" fillId="2" borderId="10" xfId="0" applyFont="1" applyFill="1" applyBorder="1" applyAlignment="1">
      <alignment vertical="center" shrinkToFit="1"/>
    </xf>
    <xf numFmtId="0" fontId="7" fillId="2" borderId="14" xfId="0" applyFont="1" applyFill="1" applyBorder="1" applyAlignment="1">
      <alignment horizontal="center" vertical="center"/>
    </xf>
    <xf numFmtId="0" fontId="7" fillId="2" borderId="1" xfId="0" applyFont="1" applyFill="1" applyBorder="1" applyAlignment="1">
      <alignment vertical="center" shrinkToFi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5" xfId="0" applyFont="1" applyFill="1" applyBorder="1" applyAlignment="1">
      <alignment horizontal="center" vertical="center"/>
    </xf>
    <xf numFmtId="0" fontId="2" fillId="2" borderId="2" xfId="0" applyFont="1" applyFill="1" applyBorder="1" applyAlignment="1">
      <alignment horizontal="distributed" vertical="center"/>
    </xf>
    <xf numFmtId="0" fontId="7" fillId="2" borderId="2" xfId="0" applyFont="1" applyFill="1" applyBorder="1" applyAlignment="1">
      <alignment horizontal="distributed" vertical="center"/>
    </xf>
    <xf numFmtId="0" fontId="7" fillId="2" borderId="2" xfId="0" applyFont="1" applyFill="1" applyBorder="1" applyAlignment="1">
      <alignment horizontal="distributed" vertical="center" shrinkToFit="1"/>
    </xf>
    <xf numFmtId="0" fontId="7" fillId="2" borderId="0" xfId="0" applyFont="1" applyFill="1" applyAlignment="1">
      <alignment horizontal="center" vertical="center"/>
    </xf>
    <xf numFmtId="0" fontId="2" fillId="2" borderId="0" xfId="0" applyFont="1" applyFill="1" applyAlignment="1">
      <alignment horizontal="right" vertical="center"/>
    </xf>
    <xf numFmtId="0" fontId="29" fillId="2" borderId="0" xfId="0" quotePrefix="1" applyFont="1" applyFill="1">
      <alignment vertical="center"/>
    </xf>
    <xf numFmtId="0" fontId="2" fillId="2" borderId="0" xfId="0" applyFont="1" applyFill="1" applyAlignment="1">
      <alignment horizontal="distributed" vertical="center"/>
    </xf>
    <xf numFmtId="0" fontId="30" fillId="2" borderId="0" xfId="0" applyFont="1" applyFill="1">
      <alignment vertical="center"/>
    </xf>
    <xf numFmtId="0" fontId="2" fillId="2" borderId="0" xfId="0" applyFont="1" applyFill="1" applyAlignment="1">
      <alignment horizontal="left" vertical="center"/>
    </xf>
    <xf numFmtId="0" fontId="24" fillId="2" borderId="0" xfId="0" quotePrefix="1" applyFont="1" applyFill="1">
      <alignment vertical="center"/>
    </xf>
    <xf numFmtId="0" fontId="7" fillId="2" borderId="0" xfId="0" quotePrefix="1" applyFont="1" applyFill="1">
      <alignment vertical="center"/>
    </xf>
    <xf numFmtId="0" fontId="7" fillId="2" borderId="0" xfId="0" quotePrefix="1" applyFont="1" applyFill="1" applyAlignment="1">
      <alignment horizontal="center" vertical="center"/>
    </xf>
    <xf numFmtId="0" fontId="7" fillId="2" borderId="0" xfId="0" applyFont="1" applyFill="1" applyAlignment="1">
      <alignment horizontal="distributed" vertical="center"/>
    </xf>
    <xf numFmtId="176" fontId="7" fillId="2" borderId="0" xfId="0" applyNumberFormat="1" applyFont="1" applyFill="1" applyAlignment="1">
      <alignment horizontal="distributed" vertical="center"/>
    </xf>
    <xf numFmtId="176" fontId="7" fillId="2" borderId="0" xfId="0" applyNumberFormat="1" applyFont="1" applyFill="1">
      <alignment vertical="center"/>
    </xf>
    <xf numFmtId="176" fontId="7" fillId="2" borderId="0" xfId="0" applyNumberFormat="1" applyFont="1" applyFill="1" applyAlignment="1">
      <alignment vertical="center" shrinkToFit="1"/>
    </xf>
    <xf numFmtId="0" fontId="31" fillId="2" borderId="0" xfId="0" applyFont="1" applyFill="1">
      <alignment vertical="center"/>
    </xf>
    <xf numFmtId="0" fontId="31" fillId="2" borderId="0" xfId="0" applyFont="1" applyFill="1" applyAlignment="1">
      <alignment horizontal="left" vertical="center"/>
    </xf>
    <xf numFmtId="0" fontId="7" fillId="2" borderId="0" xfId="0" applyFont="1" applyFill="1" applyAlignment="1">
      <alignment horizontal="left" vertical="center"/>
    </xf>
    <xf numFmtId="0" fontId="31" fillId="2" borderId="0" xfId="0" applyFont="1" applyFill="1" applyAlignment="1">
      <alignment horizontal="center" vertical="center"/>
    </xf>
    <xf numFmtId="179" fontId="7" fillId="2" borderId="0" xfId="0" applyNumberFormat="1" applyFont="1" applyFill="1" applyAlignment="1">
      <alignment horizontal="distributed" vertical="center"/>
    </xf>
    <xf numFmtId="0" fontId="32" fillId="2" borderId="0" xfId="0" applyFont="1" applyFill="1">
      <alignment vertical="center"/>
    </xf>
    <xf numFmtId="0" fontId="33" fillId="2" borderId="0" xfId="0" applyFont="1" applyFill="1">
      <alignment vertical="center"/>
    </xf>
    <xf numFmtId="0" fontId="2" fillId="2" borderId="0" xfId="0" applyFont="1" applyFill="1" applyAlignment="1">
      <alignment horizontal="center" vertical="center"/>
    </xf>
    <xf numFmtId="176" fontId="7" fillId="2" borderId="0" xfId="0" applyNumberFormat="1" applyFont="1" applyFill="1" applyAlignment="1">
      <alignment horizontal="right" vertical="center"/>
    </xf>
    <xf numFmtId="0" fontId="2" fillId="2" borderId="0" xfId="0" applyFont="1" applyFill="1" applyAlignment="1">
      <alignment horizontal="centerContinuous" vertical="center"/>
    </xf>
    <xf numFmtId="0" fontId="34" fillId="2" borderId="0" xfId="0" applyFont="1" applyFill="1">
      <alignment vertical="center"/>
    </xf>
    <xf numFmtId="0" fontId="29" fillId="2" borderId="0" xfId="0" quotePrefix="1" applyFont="1" applyFill="1" applyAlignment="1"/>
    <xf numFmtId="0" fontId="2" fillId="2" borderId="0" xfId="0" applyFont="1" applyFill="1" applyAlignment="1"/>
    <xf numFmtId="0" fontId="2" fillId="2" borderId="3" xfId="0" quotePrefix="1" applyFont="1" applyFill="1" applyBorder="1" applyAlignment="1">
      <alignment horizontal="center" vertical="center"/>
    </xf>
    <xf numFmtId="0" fontId="2" fillId="2" borderId="15" xfId="0" applyFont="1" applyFill="1" applyBorder="1">
      <alignment vertical="center"/>
    </xf>
    <xf numFmtId="176" fontId="2" fillId="2" borderId="3" xfId="0" applyNumberFormat="1" applyFont="1" applyFill="1" applyBorder="1" applyAlignment="1">
      <alignment horizontal="right" vertical="center" shrinkToFit="1"/>
    </xf>
    <xf numFmtId="176" fontId="2" fillId="2" borderId="0" xfId="0" applyNumberFormat="1" applyFont="1" applyFill="1" applyAlignment="1">
      <alignment horizontal="left" vertical="center" shrinkToFit="1"/>
    </xf>
    <xf numFmtId="176" fontId="2" fillId="2" borderId="3" xfId="0" applyNumberFormat="1" applyFont="1" applyFill="1" applyBorder="1" applyAlignment="1">
      <alignment horizontal="right" vertical="center"/>
    </xf>
    <xf numFmtId="176" fontId="2" fillId="2" borderId="0" xfId="0" applyNumberFormat="1" applyFont="1" applyFill="1" applyAlignment="1">
      <alignment horizontal="left" vertical="center"/>
    </xf>
    <xf numFmtId="180" fontId="2" fillId="2" borderId="0" xfId="0" applyNumberFormat="1" applyFont="1" applyFill="1" applyAlignment="1">
      <alignment vertical="center" shrinkToFit="1"/>
    </xf>
    <xf numFmtId="0" fontId="2" fillId="2" borderId="4" xfId="0" applyFont="1" applyFill="1" applyBorder="1" applyAlignment="1">
      <alignment horizontal="distributed" vertical="center"/>
    </xf>
    <xf numFmtId="0" fontId="2" fillId="2" borderId="5" xfId="0" applyFont="1" applyFill="1" applyBorder="1" applyAlignment="1">
      <alignment vertical="center" shrinkToFit="1"/>
    </xf>
    <xf numFmtId="0" fontId="2" fillId="2" borderId="2" xfId="0" applyFont="1" applyFill="1" applyBorder="1" applyAlignment="1">
      <alignment horizontal="distributed" vertical="center" wrapText="1"/>
    </xf>
    <xf numFmtId="0" fontId="2" fillId="2" borderId="5" xfId="0" applyFont="1" applyFill="1" applyBorder="1">
      <alignment vertical="center"/>
    </xf>
    <xf numFmtId="0" fontId="2" fillId="2" borderId="14" xfId="0" applyFont="1" applyFill="1" applyBorder="1" applyAlignment="1">
      <alignment horizontal="distributed" vertical="center"/>
    </xf>
    <xf numFmtId="0" fontId="2" fillId="2" borderId="20" xfId="0" applyFont="1" applyFill="1" applyBorder="1" applyAlignment="1">
      <alignment horizontal="distributed" vertical="center"/>
    </xf>
    <xf numFmtId="0" fontId="2" fillId="2" borderId="15" xfId="0" applyFont="1" applyFill="1" applyBorder="1" applyAlignment="1">
      <alignment vertical="center" wrapText="1"/>
    </xf>
    <xf numFmtId="0" fontId="2" fillId="2" borderId="11" xfId="0" applyFont="1" applyFill="1" applyBorder="1">
      <alignment vertical="center"/>
    </xf>
    <xf numFmtId="0" fontId="2" fillId="2" borderId="10" xfId="0" applyFont="1" applyFill="1" applyBorder="1">
      <alignment vertical="center"/>
    </xf>
    <xf numFmtId="0" fontId="5" fillId="2" borderId="12" xfId="0" applyFont="1" applyFill="1" applyBorder="1">
      <alignment vertical="center"/>
    </xf>
    <xf numFmtId="0" fontId="2" fillId="2" borderId="4" xfId="0" applyFont="1" applyFill="1" applyBorder="1" applyAlignment="1">
      <alignment horizontal="distributed" vertical="center" wrapText="1"/>
    </xf>
    <xf numFmtId="0" fontId="5" fillId="2" borderId="14" xfId="0" applyFont="1" applyFill="1" applyBorder="1" applyAlignment="1">
      <alignment horizontal="distributed" vertical="center"/>
    </xf>
    <xf numFmtId="0" fontId="2" fillId="2" borderId="15" xfId="0" applyFont="1" applyFill="1" applyBorder="1" applyAlignment="1">
      <alignment horizontal="distributed" vertical="center"/>
    </xf>
    <xf numFmtId="0" fontId="5" fillId="2" borderId="4" xfId="0" applyFont="1" applyFill="1" applyBorder="1" applyAlignment="1">
      <alignment horizontal="distributed" vertical="center"/>
    </xf>
    <xf numFmtId="0" fontId="2" fillId="2" borderId="3" xfId="0" applyFont="1" applyFill="1" applyBorder="1" applyAlignment="1">
      <alignment horizontal="center" vertical="center" wrapText="1"/>
    </xf>
    <xf numFmtId="0" fontId="2" fillId="2" borderId="12" xfId="0" applyFont="1" applyFill="1" applyBorder="1" applyAlignment="1">
      <alignment vertical="center" shrinkToFit="1"/>
    </xf>
    <xf numFmtId="0" fontId="5" fillId="2" borderId="5" xfId="0" applyFont="1" applyFill="1" applyBorder="1" applyAlignment="1">
      <alignment vertical="center" shrinkToFit="1"/>
    </xf>
    <xf numFmtId="0" fontId="2" fillId="2" borderId="5" xfId="0" applyFont="1" applyFill="1" applyBorder="1" applyAlignment="1">
      <alignment horizontal="left" vertical="center" shrinkToFit="1"/>
    </xf>
    <xf numFmtId="0" fontId="2" fillId="2" borderId="0" xfId="0" applyFont="1" applyFill="1" applyAlignment="1">
      <alignment horizontal="center" vertical="center" wrapText="1"/>
    </xf>
    <xf numFmtId="0" fontId="2" fillId="2" borderId="7" xfId="0" applyFont="1" applyFill="1" applyBorder="1" applyAlignment="1">
      <alignment vertical="center" wrapText="1"/>
    </xf>
    <xf numFmtId="0" fontId="9"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7" fillId="2" borderId="0" xfId="0" applyFont="1" applyFill="1" applyAlignment="1">
      <alignment vertical="top" wrapText="1"/>
    </xf>
    <xf numFmtId="0" fontId="2" fillId="2" borderId="2" xfId="0" applyFont="1" applyFill="1" applyBorder="1" applyAlignment="1">
      <alignment vertical="center" wrapText="1"/>
    </xf>
    <xf numFmtId="49" fontId="2" fillId="2" borderId="3" xfId="0" quotePrefix="1" applyNumberFormat="1" applyFont="1" applyFill="1" applyBorder="1" applyAlignment="1">
      <alignment horizontal="center" vertical="center"/>
    </xf>
    <xf numFmtId="0" fontId="2" fillId="2" borderId="22" xfId="0" applyFont="1" applyFill="1" applyBorder="1" applyAlignment="1">
      <alignment vertical="center" wrapText="1"/>
    </xf>
    <xf numFmtId="0" fontId="2" fillId="2" borderId="12" xfId="0" applyFont="1" applyFill="1" applyBorder="1" applyAlignment="1">
      <alignment vertical="center" wrapText="1" shrinkToFit="1"/>
    </xf>
    <xf numFmtId="0" fontId="7" fillId="2" borderId="16" xfId="0" applyFont="1" applyFill="1" applyBorder="1" applyAlignment="1">
      <alignment horizontal="center" vertical="center" wrapText="1" shrinkToFit="1"/>
    </xf>
    <xf numFmtId="0" fontId="7" fillId="2" borderId="15" xfId="0" applyFont="1" applyFill="1" applyBorder="1" applyAlignment="1">
      <alignment horizontal="left" vertical="center"/>
    </xf>
    <xf numFmtId="0" fontId="7" fillId="2" borderId="0" xfId="0" applyFont="1" applyFill="1" applyAlignment="1">
      <alignment horizontal="left" vertical="center" shrinkToFit="1"/>
    </xf>
    <xf numFmtId="0" fontId="7" fillId="2" borderId="10" xfId="0" applyFont="1" applyFill="1" applyBorder="1" applyAlignment="1">
      <alignment horizontal="center" vertical="center" wrapText="1" shrinkToFit="1"/>
    </xf>
    <xf numFmtId="0" fontId="7" fillId="2" borderId="4" xfId="0" applyFont="1" applyFill="1" applyBorder="1">
      <alignment vertical="center"/>
    </xf>
    <xf numFmtId="0" fontId="7" fillId="2" borderId="5" xfId="0" applyFont="1" applyFill="1" applyBorder="1">
      <alignment vertical="center"/>
    </xf>
    <xf numFmtId="0" fontId="7" fillId="2" borderId="3" xfId="0" applyFont="1" applyFill="1" applyBorder="1" applyAlignment="1">
      <alignment horizontal="center" vertical="center"/>
    </xf>
    <xf numFmtId="0" fontId="7" fillId="2" borderId="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2" borderId="4" xfId="0" applyFont="1" applyFill="1" applyBorder="1" applyAlignment="1">
      <alignment horizontal="left" vertical="center" shrinkToFit="1"/>
    </xf>
    <xf numFmtId="0" fontId="7" fillId="2" borderId="2" xfId="0" applyFont="1" applyFill="1" applyBorder="1" applyAlignment="1">
      <alignment horizontal="left" vertical="center" shrinkToFit="1"/>
    </xf>
    <xf numFmtId="0" fontId="7" fillId="2" borderId="5" xfId="0" applyFont="1" applyFill="1" applyBorder="1" applyAlignment="1">
      <alignment horizontal="left" vertical="center" shrinkToFit="1"/>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5" xfId="0" applyFont="1" applyFill="1" applyBorder="1" applyAlignment="1">
      <alignment horizontal="center" vertical="center"/>
    </xf>
    <xf numFmtId="0" fontId="7" fillId="2" borderId="1" xfId="0" applyFont="1" applyFill="1" applyBorder="1" applyAlignment="1">
      <alignment horizontal="left" vertical="center" shrinkToFit="1"/>
    </xf>
    <xf numFmtId="0" fontId="7" fillId="2" borderId="3" xfId="0" applyFont="1" applyFill="1" applyBorder="1" applyAlignment="1">
      <alignment horizontal="center" vertical="center" wrapText="1" shrinkToFit="1"/>
    </xf>
    <xf numFmtId="0" fontId="12" fillId="2" borderId="0" xfId="0" applyFont="1" applyFill="1" applyAlignment="1">
      <alignment horizontal="center" vertical="center"/>
    </xf>
    <xf numFmtId="0" fontId="7" fillId="2" borderId="15" xfId="0" applyFont="1" applyFill="1" applyBorder="1" applyAlignment="1">
      <alignment vertical="center" shrinkToFi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vertical="center" shrinkToFit="1"/>
    </xf>
    <xf numFmtId="0" fontId="7" fillId="2" borderId="2" xfId="0" applyFont="1" applyFill="1" applyBorder="1" applyAlignment="1">
      <alignment vertical="center" shrinkToFit="1"/>
    </xf>
    <xf numFmtId="0" fontId="7" fillId="2" borderId="5" xfId="0" applyFont="1" applyFill="1" applyBorder="1" applyAlignment="1">
      <alignment vertical="center" shrinkToFit="1"/>
    </xf>
    <xf numFmtId="0" fontId="7" fillId="2" borderId="0" xfId="0" applyFont="1" applyFill="1" applyAlignment="1">
      <alignment vertical="center" shrinkToFit="1"/>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2" xfId="0" applyFont="1" applyFill="1" applyBorder="1" applyAlignment="1">
      <alignment horizontal="left" vertical="center" shrinkToFit="1"/>
    </xf>
    <xf numFmtId="0" fontId="7" fillId="2" borderId="1" xfId="0" applyFont="1" applyFill="1" applyBorder="1" applyAlignment="1">
      <alignment vertical="center" shrinkToFit="1"/>
    </xf>
    <xf numFmtId="0" fontId="7" fillId="2" borderId="12" xfId="0" applyFont="1" applyFill="1" applyBorder="1" applyAlignment="1">
      <alignment vertical="center" shrinkToFit="1"/>
    </xf>
    <xf numFmtId="0" fontId="7" fillId="2" borderId="7" xfId="0" applyFont="1" applyFill="1" applyBorder="1" applyAlignment="1">
      <alignment horizontal="center" vertical="center" wrapText="1"/>
    </xf>
    <xf numFmtId="0" fontId="7" fillId="2" borderId="15" xfId="0" applyFont="1" applyFill="1" applyBorder="1" applyAlignment="1">
      <alignment horizontal="left" vertical="center" shrinkToFit="1"/>
    </xf>
    <xf numFmtId="0" fontId="7" fillId="2" borderId="0" xfId="0" applyFont="1" applyFill="1" applyAlignment="1">
      <alignment horizontal="left" vertical="center" shrinkToFi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1" xfId="0" applyFont="1" applyFill="1" applyBorder="1" applyAlignment="1">
      <alignment horizontal="left" vertical="center" shrinkToFit="1"/>
    </xf>
    <xf numFmtId="0" fontId="2" fillId="2" borderId="0" xfId="0" applyFont="1" applyFill="1">
      <alignment vertical="center"/>
    </xf>
    <xf numFmtId="0" fontId="2" fillId="2" borderId="0" xfId="0" applyFont="1" applyFill="1" applyAlignment="1">
      <alignment horizontal="lef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2" fillId="2" borderId="1" xfId="0" applyFont="1" applyFill="1" applyBorder="1" applyAlignment="1">
      <alignment vertical="center" wrapText="1" shrinkToFit="1"/>
    </xf>
    <xf numFmtId="0" fontId="2" fillId="2" borderId="12" xfId="0" applyFont="1" applyFill="1" applyBorder="1" applyAlignment="1">
      <alignment vertical="center" wrapText="1" shrinkToFit="1"/>
    </xf>
    <xf numFmtId="0" fontId="2" fillId="2" borderId="0" xfId="0" quotePrefix="1" applyFont="1" applyFill="1" applyAlignment="1">
      <alignment horizontal="right" vertical="center"/>
    </xf>
    <xf numFmtId="0" fontId="2" fillId="2" borderId="15"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4" xfId="0" applyFont="1" applyFill="1" applyBorder="1">
      <alignment vertical="center"/>
    </xf>
    <xf numFmtId="0" fontId="2" fillId="2" borderId="2" xfId="0" applyFont="1" applyFill="1" applyBorder="1">
      <alignment vertical="center"/>
    </xf>
    <xf numFmtId="0" fontId="2" fillId="2" borderId="5" xfId="0" applyFont="1" applyFill="1" applyBorder="1">
      <alignment vertical="center"/>
    </xf>
    <xf numFmtId="0" fontId="2" fillId="2" borderId="15" xfId="0" applyFont="1" applyFill="1" applyBorder="1" applyAlignment="1">
      <alignment horizontal="distributed" vertical="center" wrapText="1"/>
    </xf>
    <xf numFmtId="0" fontId="2" fillId="2" borderId="0" xfId="0" applyFont="1" applyFill="1" applyAlignment="1">
      <alignment horizontal="center" vertical="center"/>
    </xf>
    <xf numFmtId="0" fontId="2" fillId="2" borderId="9" xfId="0" applyFont="1" applyFill="1" applyBorder="1" applyAlignment="1">
      <alignment horizontal="distributed" vertical="center"/>
    </xf>
    <xf numFmtId="0" fontId="2" fillId="2" borderId="14" xfId="0" applyFont="1" applyFill="1" applyBorder="1" applyAlignment="1">
      <alignment horizontal="distributed" vertical="center"/>
    </xf>
    <xf numFmtId="0" fontId="2" fillId="2" borderId="4" xfId="0" applyFont="1" applyFill="1" applyBorder="1" applyAlignment="1">
      <alignment vertical="center" shrinkToFit="1"/>
    </xf>
    <xf numFmtId="0" fontId="2" fillId="2" borderId="2" xfId="0" applyFont="1" applyFill="1" applyBorder="1" applyAlignment="1">
      <alignment vertical="center" shrinkToFit="1"/>
    </xf>
    <xf numFmtId="0" fontId="2" fillId="2" borderId="5" xfId="0" applyFont="1" applyFill="1" applyBorder="1" applyAlignment="1">
      <alignment vertical="center" shrinkToFi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lignment vertical="center"/>
    </xf>
    <xf numFmtId="0" fontId="2" fillId="2" borderId="10" xfId="0" applyFont="1" applyFill="1" applyBorder="1">
      <alignment vertical="center"/>
    </xf>
    <xf numFmtId="0" fontId="2" fillId="2" borderId="1" xfId="0" applyFont="1" applyFill="1" applyBorder="1">
      <alignment vertical="center"/>
    </xf>
    <xf numFmtId="0" fontId="2" fillId="2" borderId="12" xfId="0" applyFont="1" applyFill="1" applyBorder="1">
      <alignment vertical="center"/>
    </xf>
    <xf numFmtId="0" fontId="2" fillId="2" borderId="13"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0" xfId="0" applyFont="1" applyFill="1" applyBorder="1" applyAlignment="1">
      <alignment horizontal="left" vertical="center"/>
    </xf>
    <xf numFmtId="0" fontId="2" fillId="2" borderId="14" xfId="0" applyFont="1" applyFill="1" applyBorder="1" applyAlignment="1">
      <alignment horizontal="left" vertical="center"/>
    </xf>
    <xf numFmtId="0" fontId="2" fillId="2" borderId="1" xfId="0" applyFont="1" applyFill="1" applyBorder="1" applyAlignment="1">
      <alignment horizontal="left" vertical="center"/>
    </xf>
    <xf numFmtId="0" fontId="2" fillId="2" borderId="12" xfId="0" applyFont="1" applyFill="1" applyBorder="1" applyAlignment="1">
      <alignment horizontal="left" vertical="center"/>
    </xf>
    <xf numFmtId="0" fontId="2" fillId="2" borderId="6" xfId="0" quotePrefix="1" applyFont="1" applyFill="1" applyBorder="1" applyAlignment="1">
      <alignment horizontal="center" vertical="center"/>
    </xf>
    <xf numFmtId="0" fontId="2" fillId="2" borderId="7" xfId="0" quotePrefix="1" applyFont="1" applyFill="1" applyBorder="1" applyAlignment="1">
      <alignment horizontal="center" vertical="center"/>
    </xf>
    <xf numFmtId="0" fontId="2" fillId="2" borderId="11" xfId="0" applyFont="1" applyFill="1" applyBorder="1">
      <alignment vertical="center"/>
    </xf>
    <xf numFmtId="0" fontId="2" fillId="2" borderId="13" xfId="0" applyFont="1" applyFill="1" applyBorder="1" applyAlignment="1">
      <alignment horizontal="distributed" vertical="center"/>
    </xf>
    <xf numFmtId="0" fontId="2" fillId="2" borderId="1" xfId="0" applyFont="1" applyFill="1" applyBorder="1" applyAlignment="1">
      <alignment vertical="center" shrinkToFit="1"/>
    </xf>
    <xf numFmtId="0" fontId="2" fillId="2" borderId="12" xfId="0" applyFont="1" applyFill="1" applyBorder="1" applyAlignment="1">
      <alignment vertical="center" shrinkToFit="1"/>
    </xf>
    <xf numFmtId="0" fontId="2" fillId="2" borderId="15" xfId="0" applyFont="1" applyFill="1" applyBorder="1" applyAlignment="1">
      <alignment vertical="center" wrapText="1"/>
    </xf>
    <xf numFmtId="0" fontId="2" fillId="2" borderId="10" xfId="0" applyFont="1" applyFill="1" applyBorder="1" applyAlignment="1">
      <alignment vertical="center" wrapText="1"/>
    </xf>
    <xf numFmtId="0" fontId="2" fillId="2" borderId="1" xfId="0" applyFont="1" applyFill="1" applyBorder="1" applyAlignment="1">
      <alignment vertical="center" wrapText="1"/>
    </xf>
    <xf numFmtId="0" fontId="2" fillId="2" borderId="12" xfId="0" applyFont="1" applyFill="1" applyBorder="1" applyAlignment="1">
      <alignment vertical="center" wrapText="1"/>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0" fontId="9" fillId="2" borderId="0" xfId="0" applyFont="1" applyFill="1" applyAlignment="1">
      <alignment horizontal="right"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left" vertical="center" wrapText="1" indent="1"/>
    </xf>
    <xf numFmtId="0" fontId="2" fillId="2" borderId="3" xfId="0" applyFont="1" applyFill="1" applyBorder="1" applyAlignment="1">
      <alignment horizontal="center" vertical="center" wrapText="1"/>
    </xf>
    <xf numFmtId="0" fontId="17" fillId="0" borderId="31" xfId="1" applyFont="1" applyBorder="1" applyAlignment="1">
      <alignment vertical="center" shrinkToFit="1"/>
    </xf>
    <xf numFmtId="0" fontId="17" fillId="0" borderId="32" xfId="1" applyFont="1" applyBorder="1" applyAlignment="1">
      <alignment vertical="center" shrinkToFit="1"/>
    </xf>
    <xf numFmtId="0" fontId="17" fillId="0" borderId="0" xfId="1" applyFont="1" applyAlignment="1">
      <alignment vertical="center" shrinkToFit="1"/>
    </xf>
    <xf numFmtId="0" fontId="17" fillId="0" borderId="11" xfId="1" applyFont="1" applyBorder="1" applyAlignment="1">
      <alignment vertical="center" shrinkToFit="1"/>
    </xf>
    <xf numFmtId="0" fontId="16" fillId="0" borderId="20" xfId="1" applyFont="1" applyBorder="1" applyAlignment="1">
      <alignment horizontal="center" vertical="center"/>
    </xf>
    <xf numFmtId="0" fontId="16" fillId="0" borderId="21" xfId="1" applyFont="1" applyBorder="1" applyAlignment="1">
      <alignment horizontal="center" vertical="center"/>
    </xf>
    <xf numFmtId="0" fontId="16" fillId="0" borderId="22" xfId="1" applyFont="1" applyBorder="1" applyAlignment="1">
      <alignment horizontal="center" vertical="center"/>
    </xf>
    <xf numFmtId="0" fontId="21" fillId="2" borderId="20" xfId="1" applyFont="1" applyFill="1" applyBorder="1" applyAlignment="1">
      <alignment vertical="center" wrapText="1" shrinkToFit="1"/>
    </xf>
    <xf numFmtId="0" fontId="21" fillId="2" borderId="22" xfId="1" applyFont="1" applyFill="1" applyBorder="1" applyAlignment="1">
      <alignment vertical="center" wrapText="1" shrinkToFit="1"/>
    </xf>
    <xf numFmtId="0" fontId="17" fillId="0" borderId="29" xfId="1" applyFont="1" applyBorder="1" applyAlignment="1">
      <alignment horizontal="left" vertical="center" shrinkToFit="1"/>
    </xf>
    <xf numFmtId="0" fontId="17" fillId="0" borderId="30" xfId="1" applyFont="1" applyBorder="1" applyAlignment="1">
      <alignment horizontal="left" vertical="center" shrinkToFit="1"/>
    </xf>
    <xf numFmtId="0" fontId="19" fillId="0" borderId="36" xfId="1" applyFont="1" applyBorder="1" applyAlignment="1">
      <alignment horizontal="left" vertical="center" shrinkToFit="1"/>
    </xf>
    <xf numFmtId="0" fontId="19" fillId="0" borderId="35" xfId="1" applyFont="1" applyBorder="1" applyAlignment="1">
      <alignment horizontal="left" vertical="center" shrinkToFit="1"/>
    </xf>
    <xf numFmtId="0" fontId="17" fillId="4" borderId="37" xfId="1" applyFont="1" applyFill="1" applyBorder="1" applyAlignment="1">
      <alignment horizontal="center" vertical="center"/>
    </xf>
    <xf numFmtId="0" fontId="17" fillId="4" borderId="2" xfId="1" applyFont="1" applyFill="1" applyBorder="1" applyAlignment="1">
      <alignment horizontal="center" vertical="center"/>
    </xf>
    <xf numFmtId="0" fontId="17" fillId="4" borderId="5" xfId="1" applyFont="1" applyFill="1" applyBorder="1" applyAlignment="1">
      <alignment horizontal="center" vertical="center"/>
    </xf>
    <xf numFmtId="0" fontId="17" fillId="0" borderId="30" xfId="1" applyFont="1" applyBorder="1" applyAlignment="1">
      <alignment vertical="center" shrinkToFit="1"/>
    </xf>
    <xf numFmtId="0" fontId="17" fillId="0" borderId="34" xfId="1" applyFont="1" applyBorder="1" applyAlignment="1">
      <alignment vertical="center" shrinkToFit="1"/>
    </xf>
    <xf numFmtId="0" fontId="17" fillId="4" borderId="24" xfId="1" applyFont="1" applyFill="1" applyBorder="1" applyAlignment="1">
      <alignment horizontal="center" vertical="center"/>
    </xf>
    <xf numFmtId="0" fontId="17" fillId="4" borderId="25" xfId="1" applyFont="1" applyFill="1" applyBorder="1" applyAlignment="1">
      <alignment horizontal="center" vertical="center"/>
    </xf>
    <xf numFmtId="0" fontId="17" fillId="4" borderId="26" xfId="1" applyFont="1" applyFill="1" applyBorder="1" applyAlignment="1">
      <alignment horizontal="center" vertical="center"/>
    </xf>
    <xf numFmtId="0" fontId="17" fillId="4" borderId="27" xfId="1" applyFont="1" applyFill="1" applyBorder="1" applyAlignment="1">
      <alignment horizontal="center" vertical="center"/>
    </xf>
    <xf numFmtId="0" fontId="17" fillId="0" borderId="13" xfId="1" applyFont="1" applyBorder="1" applyAlignment="1">
      <alignment horizontal="left" vertical="center" shrinkToFit="1"/>
    </xf>
    <xf numFmtId="0" fontId="17" fillId="0" borderId="15" xfId="1" applyFont="1" applyBorder="1" applyAlignment="1">
      <alignment horizontal="left" vertical="center" shrinkToFit="1"/>
    </xf>
    <xf numFmtId="0" fontId="17" fillId="0" borderId="31" xfId="1" applyFont="1" applyBorder="1" applyAlignment="1">
      <alignment vertical="top" wrapText="1"/>
    </xf>
    <xf numFmtId="0" fontId="17" fillId="0" borderId="32" xfId="1" applyFont="1" applyBorder="1" applyAlignment="1">
      <alignment vertical="top" wrapText="1"/>
    </xf>
    <xf numFmtId="0" fontId="17" fillId="0" borderId="33" xfId="1" applyFont="1" applyBorder="1" applyAlignment="1">
      <alignment horizontal="left" vertical="center" shrinkToFit="1"/>
    </xf>
    <xf numFmtId="0" fontId="17" fillId="0" borderId="31" xfId="1" applyFont="1" applyBorder="1" applyAlignment="1">
      <alignment horizontal="left" vertical="center" shrinkToFit="1"/>
    </xf>
    <xf numFmtId="0" fontId="17" fillId="0" borderId="30" xfId="1" applyFont="1" applyBorder="1">
      <alignment vertical="center"/>
    </xf>
    <xf numFmtId="0" fontId="7" fillId="2" borderId="0" xfId="0" applyFont="1" applyFill="1">
      <alignment vertical="center"/>
    </xf>
    <xf numFmtId="0" fontId="7" fillId="2" borderId="1"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20" fontId="2" fillId="2" borderId="2" xfId="0" applyNumberFormat="1" applyFont="1" applyFill="1" applyBorder="1" applyAlignment="1">
      <alignment vertical="center" wrapText="1"/>
    </xf>
    <xf numFmtId="20" fontId="2" fillId="2" borderId="5" xfId="0" applyNumberFormat="1" applyFont="1" applyFill="1" applyBorder="1" applyAlignment="1">
      <alignment vertical="center" wrapText="1"/>
    </xf>
    <xf numFmtId="0" fontId="2" fillId="2" borderId="0" xfId="0" applyFont="1" applyFill="1" applyAlignment="1">
      <alignment horizontal="right" vertical="center"/>
    </xf>
    <xf numFmtId="0" fontId="7" fillId="2" borderId="0" xfId="0" applyFont="1" applyFill="1" applyAlignment="1">
      <alignment horizontal="left" vertical="center" indent="1"/>
    </xf>
    <xf numFmtId="0" fontId="2" fillId="2" borderId="1" xfId="0" applyFont="1" applyFill="1" applyBorder="1" applyAlignment="1">
      <alignment horizontal="left" vertical="center" wrapText="1"/>
    </xf>
    <xf numFmtId="0" fontId="2" fillId="2" borderId="4"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3" xfId="0" applyFont="1" applyFill="1" applyBorder="1" applyAlignment="1">
      <alignment horizontal="distributed" vertical="center" wrapText="1"/>
    </xf>
    <xf numFmtId="0" fontId="2" fillId="2" borderId="14" xfId="0" applyFont="1" applyFill="1" applyBorder="1" applyAlignment="1">
      <alignment horizontal="distributed" vertical="center" wrapText="1"/>
    </xf>
    <xf numFmtId="0" fontId="2" fillId="2" borderId="1" xfId="0" applyFont="1" applyFill="1" applyBorder="1" applyAlignment="1">
      <alignment horizontal="distributed" vertical="center" wrapText="1"/>
    </xf>
    <xf numFmtId="0" fontId="2" fillId="2" borderId="15"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15"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20" xfId="0" applyFont="1" applyFill="1" applyBorder="1" applyAlignment="1">
      <alignment horizontal="distributed" vertical="center"/>
    </xf>
    <xf numFmtId="0" fontId="2" fillId="2" borderId="21" xfId="0" applyFont="1" applyFill="1" applyBorder="1" applyAlignment="1">
      <alignment horizontal="distributed" vertical="center"/>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82" xfId="0" applyFont="1" applyFill="1" applyBorder="1" applyAlignment="1">
      <alignment horizontal="distributed" vertical="center"/>
    </xf>
    <xf numFmtId="0" fontId="2" fillId="2" borderId="80" xfId="0" applyFont="1" applyFill="1" applyBorder="1" applyAlignment="1">
      <alignment horizontal="distributed" vertical="center"/>
    </xf>
    <xf numFmtId="0" fontId="2" fillId="2" borderId="80" xfId="0" applyFont="1" applyFill="1" applyBorder="1" applyAlignment="1">
      <alignment horizontal="left" vertical="center"/>
    </xf>
    <xf numFmtId="0" fontId="2" fillId="2" borderId="83" xfId="0" applyFont="1" applyFill="1" applyBorder="1" applyAlignment="1">
      <alignment horizontal="left" vertical="center"/>
    </xf>
    <xf numFmtId="0" fontId="7" fillId="2" borderId="0" xfId="0" applyFont="1" applyFill="1" applyAlignment="1">
      <alignment vertical="top" wrapText="1"/>
    </xf>
    <xf numFmtId="0" fontId="14" fillId="0" borderId="31" xfId="1" applyBorder="1" applyAlignment="1">
      <alignment vertical="center" shrinkToFit="1"/>
    </xf>
    <xf numFmtId="0" fontId="14" fillId="0" borderId="69" xfId="1" applyBorder="1" applyAlignment="1">
      <alignment vertical="center" shrinkToFit="1"/>
    </xf>
    <xf numFmtId="0" fontId="14" fillId="0" borderId="31" xfId="1" applyBorder="1">
      <alignment vertical="center"/>
    </xf>
    <xf numFmtId="0" fontId="14" fillId="5" borderId="76" xfId="1" applyFill="1" applyBorder="1" applyAlignment="1">
      <alignment horizontal="center" vertical="center"/>
    </xf>
    <xf numFmtId="0" fontId="14" fillId="5" borderId="77" xfId="1" applyFill="1" applyBorder="1" applyAlignment="1">
      <alignment horizontal="center" vertical="center"/>
    </xf>
    <xf numFmtId="0" fontId="23" fillId="5" borderId="20" xfId="1" applyFont="1" applyFill="1" applyBorder="1" applyAlignment="1">
      <alignment horizontal="center" vertical="center"/>
    </xf>
    <xf numFmtId="0" fontId="23" fillId="5" borderId="21" xfId="1" applyFont="1" applyFill="1" applyBorder="1" applyAlignment="1">
      <alignment horizontal="center" vertical="center"/>
    </xf>
    <xf numFmtId="0" fontId="23" fillId="5" borderId="22" xfId="1" applyFont="1" applyFill="1" applyBorder="1" applyAlignment="1">
      <alignment horizontal="center" vertical="center"/>
    </xf>
    <xf numFmtId="0" fontId="22" fillId="0" borderId="21" xfId="1" applyFont="1" applyBorder="1">
      <alignment vertical="center"/>
    </xf>
    <xf numFmtId="0" fontId="22" fillId="0" borderId="22" xfId="1" applyFont="1" applyBorder="1">
      <alignment vertical="center"/>
    </xf>
    <xf numFmtId="0" fontId="14" fillId="5" borderId="60" xfId="1" applyFill="1" applyBorder="1" applyAlignment="1">
      <alignment horizontal="center" vertical="center"/>
    </xf>
    <xf numFmtId="0" fontId="14" fillId="5" borderId="46" xfId="1" applyFill="1" applyBorder="1" applyAlignment="1">
      <alignment horizontal="center" vertical="center"/>
    </xf>
    <xf numFmtId="0" fontId="14" fillId="5" borderId="27" xfId="1" applyFill="1" applyBorder="1" applyAlignment="1">
      <alignment horizontal="center" vertical="center"/>
    </xf>
    <xf numFmtId="0" fontId="14" fillId="5" borderId="63" xfId="1" applyFill="1" applyBorder="1" applyAlignment="1">
      <alignment horizontal="center" vertical="center"/>
    </xf>
    <xf numFmtId="0" fontId="14" fillId="5" borderId="3" xfId="1" applyFill="1" applyBorder="1" applyAlignment="1">
      <alignment horizontal="center" vertical="center"/>
    </xf>
    <xf numFmtId="0" fontId="14" fillId="5" borderId="4" xfId="1" applyFill="1" applyBorder="1" applyAlignment="1">
      <alignment horizontal="center" vertical="center"/>
    </xf>
    <xf numFmtId="0" fontId="14" fillId="5" borderId="24" xfId="1" applyFill="1" applyBorder="1" applyAlignment="1">
      <alignment horizontal="center" vertical="center"/>
    </xf>
    <xf numFmtId="0" fontId="14" fillId="5" borderId="37" xfId="1" applyFill="1" applyBorder="1" applyAlignment="1">
      <alignment horizontal="center" vertical="center"/>
    </xf>
    <xf numFmtId="0" fontId="14" fillId="5" borderId="61" xfId="1" applyFill="1" applyBorder="1" applyAlignment="1">
      <alignment horizontal="center" vertical="center"/>
    </xf>
    <xf numFmtId="179" fontId="7" fillId="2" borderId="1" xfId="0" applyNumberFormat="1" applyFont="1" applyFill="1" applyBorder="1" applyAlignment="1">
      <alignment horizontal="distributed" vertical="center"/>
    </xf>
    <xf numFmtId="0" fontId="5" fillId="2" borderId="15" xfId="0" applyFont="1" applyFill="1" applyBorder="1" applyAlignment="1">
      <alignment vertical="center" shrinkToFit="1"/>
    </xf>
    <xf numFmtId="0" fontId="5" fillId="2" borderId="2" xfId="0" applyFont="1" applyFill="1" applyBorder="1" applyAlignment="1">
      <alignment vertical="center" shrinkToFit="1"/>
    </xf>
    <xf numFmtId="0" fontId="5" fillId="2" borderId="5" xfId="0" applyFont="1" applyFill="1" applyBorder="1" applyAlignment="1">
      <alignment vertical="center" shrinkToFit="1"/>
    </xf>
    <xf numFmtId="0" fontId="5" fillId="2" borderId="1" xfId="0" applyFont="1" applyFill="1" applyBorder="1" applyAlignment="1">
      <alignment vertical="center" wrapText="1" shrinkToFit="1"/>
    </xf>
    <xf numFmtId="0" fontId="5" fillId="2" borderId="12" xfId="0" applyFont="1" applyFill="1" applyBorder="1" applyAlignment="1">
      <alignment vertical="center" wrapText="1" shrinkToFit="1"/>
    </xf>
    <xf numFmtId="0" fontId="5" fillId="2" borderId="2" xfId="0" applyFont="1" applyFill="1" applyBorder="1">
      <alignment vertical="center"/>
    </xf>
    <xf numFmtId="0" fontId="5" fillId="2" borderId="5" xfId="0" applyFont="1" applyFill="1" applyBorder="1">
      <alignment vertical="center"/>
    </xf>
    <xf numFmtId="0" fontId="7" fillId="2" borderId="2" xfId="0" applyFont="1" applyFill="1" applyBorder="1">
      <alignment vertical="center"/>
    </xf>
    <xf numFmtId="0" fontId="5" fillId="2" borderId="15" xfId="0" applyFont="1" applyFill="1" applyBorder="1">
      <alignment vertical="center"/>
    </xf>
    <xf numFmtId="0" fontId="5" fillId="2" borderId="10" xfId="0" applyFont="1" applyFill="1" applyBorder="1">
      <alignment vertical="center"/>
    </xf>
    <xf numFmtId="176" fontId="7" fillId="2" borderId="0" xfId="0" applyNumberFormat="1" applyFont="1" applyFill="1">
      <alignment vertical="center"/>
    </xf>
    <xf numFmtId="0" fontId="7" fillId="2" borderId="0" xfId="0" applyFont="1" applyFill="1" applyAlignment="1">
      <alignment horizontal="center" vertical="center"/>
    </xf>
    <xf numFmtId="0" fontId="7" fillId="2" borderId="0" xfId="0" applyFont="1" applyFill="1" applyAlignment="1">
      <alignment vertical="center" wrapText="1"/>
    </xf>
    <xf numFmtId="0" fontId="7" fillId="2" borderId="1" xfId="0" applyFont="1" applyFill="1" applyBorder="1" applyAlignment="1">
      <alignment vertical="center" wrapText="1"/>
    </xf>
    <xf numFmtId="0" fontId="7" fillId="2" borderId="0" xfId="0" applyFont="1" applyFill="1" applyAlignment="1">
      <alignment horizontal="right" vertical="center"/>
    </xf>
    <xf numFmtId="0" fontId="7" fillId="2" borderId="1" xfId="0" applyFont="1" applyFill="1" applyBorder="1">
      <alignment vertical="center"/>
    </xf>
    <xf numFmtId="0" fontId="5" fillId="2" borderId="21" xfId="0" applyFont="1" applyFill="1" applyBorder="1" applyAlignment="1">
      <alignment vertical="center" wrapText="1"/>
    </xf>
    <xf numFmtId="0" fontId="5" fillId="2" borderId="22" xfId="0" applyFont="1" applyFill="1" applyBorder="1" applyAlignment="1">
      <alignment vertical="center" wrapText="1"/>
    </xf>
    <xf numFmtId="0" fontId="5" fillId="2" borderId="1" xfId="0" applyFont="1" applyFill="1" applyBorder="1" applyAlignment="1">
      <alignment vertical="center" shrinkToFit="1"/>
    </xf>
    <xf numFmtId="0" fontId="5" fillId="2" borderId="12" xfId="0" applyFont="1" applyFill="1" applyBorder="1" applyAlignment="1">
      <alignment vertical="center" shrinkToFit="1"/>
    </xf>
    <xf numFmtId="0" fontId="5" fillId="2" borderId="0" xfId="0" applyFont="1" applyFill="1">
      <alignment vertical="center"/>
    </xf>
    <xf numFmtId="0" fontId="5" fillId="2" borderId="11" xfId="0" applyFont="1" applyFill="1" applyBorder="1">
      <alignment vertical="center"/>
    </xf>
    <xf numFmtId="0" fontId="31" fillId="2" borderId="0" xfId="0" applyFont="1" applyFill="1" applyAlignment="1">
      <alignment vertical="center" wrapText="1"/>
    </xf>
    <xf numFmtId="0" fontId="31" fillId="2" borderId="1" xfId="0" applyFont="1" applyFill="1" applyBorder="1" applyAlignment="1">
      <alignment vertical="center" wrapText="1"/>
    </xf>
    <xf numFmtId="0" fontId="7" fillId="2" borderId="0" xfId="0" applyFont="1" applyFill="1" applyAlignment="1">
      <alignment horizontal="distributed" vertical="center" wrapText="1"/>
    </xf>
    <xf numFmtId="0" fontId="7" fillId="2" borderId="0" xfId="0" applyFont="1" applyFill="1" applyAlignment="1">
      <alignment horizontal="distributed" vertical="center"/>
    </xf>
    <xf numFmtId="0" fontId="5" fillId="2" borderId="15" xfId="0" applyFont="1" applyFill="1" applyBorder="1" applyAlignment="1">
      <alignment vertical="center" wrapText="1" shrinkToFit="1"/>
    </xf>
    <xf numFmtId="0" fontId="5" fillId="2" borderId="10" xfId="0" applyFont="1" applyFill="1" applyBorder="1" applyAlignment="1">
      <alignment vertical="center" wrapText="1" shrinkToFit="1"/>
    </xf>
    <xf numFmtId="0" fontId="5" fillId="2" borderId="10" xfId="0" applyFont="1" applyFill="1" applyBorder="1" applyAlignment="1">
      <alignment vertical="center" shrinkToFit="1"/>
    </xf>
    <xf numFmtId="38" fontId="17" fillId="0" borderId="33" xfId="1" applyNumberFormat="1" applyFont="1" applyBorder="1" applyAlignment="1">
      <alignment vertical="center" shrinkToFit="1"/>
    </xf>
    <xf numFmtId="38" fontId="17" fillId="0" borderId="32" xfId="1" applyNumberFormat="1" applyFont="1" applyBorder="1" applyAlignment="1">
      <alignment vertical="center" shrinkToFit="1"/>
    </xf>
    <xf numFmtId="0" fontId="17" fillId="0" borderId="29" xfId="1" applyFont="1" applyBorder="1" applyAlignment="1">
      <alignment horizontal="center" vertical="center" shrinkToFit="1"/>
    </xf>
    <xf numFmtId="0" fontId="17" fillId="0" borderId="34" xfId="1" applyFont="1" applyBorder="1" applyAlignment="1">
      <alignment horizontal="center" vertical="center" shrinkToFit="1"/>
    </xf>
    <xf numFmtId="38" fontId="17" fillId="0" borderId="29" xfId="1" applyNumberFormat="1" applyFont="1" applyBorder="1" applyAlignment="1">
      <alignment vertical="center" shrinkToFit="1"/>
    </xf>
    <xf numFmtId="38" fontId="17" fillId="0" borderId="34" xfId="1" applyNumberFormat="1" applyFont="1" applyBorder="1" applyAlignment="1">
      <alignment vertical="center" shrinkToFit="1"/>
    </xf>
    <xf numFmtId="38" fontId="17" fillId="0" borderId="36" xfId="1" applyNumberFormat="1" applyFont="1" applyBorder="1" applyAlignment="1">
      <alignment horizontal="center" vertical="center" shrinkToFit="1"/>
    </xf>
    <xf numFmtId="38" fontId="17" fillId="0" borderId="59" xfId="1" applyNumberFormat="1" applyFont="1" applyBorder="1" applyAlignment="1">
      <alignment horizontal="center" vertical="center" shrinkToFit="1"/>
    </xf>
    <xf numFmtId="177" fontId="17" fillId="0" borderId="40" xfId="2" applyNumberFormat="1" applyFont="1" applyFill="1" applyBorder="1" applyAlignment="1">
      <alignment vertical="center"/>
    </xf>
    <xf numFmtId="177" fontId="17" fillId="0" borderId="41" xfId="2" applyNumberFormat="1" applyFont="1" applyFill="1" applyBorder="1" applyAlignment="1">
      <alignment vertical="center"/>
    </xf>
    <xf numFmtId="177" fontId="20" fillId="0" borderId="33" xfId="2" applyNumberFormat="1" applyFont="1" applyBorder="1" applyAlignment="1">
      <alignment vertical="center"/>
    </xf>
    <xf numFmtId="177" fontId="20" fillId="0" borderId="32" xfId="2" applyNumberFormat="1" applyFont="1" applyBorder="1" applyAlignment="1">
      <alignment vertical="center"/>
    </xf>
    <xf numFmtId="177" fontId="21" fillId="0" borderId="14" xfId="2" applyNumberFormat="1" applyFont="1" applyBorder="1" applyAlignment="1">
      <alignment vertical="center" shrinkToFit="1"/>
    </xf>
    <xf numFmtId="177" fontId="21" fillId="0" borderId="12" xfId="2" applyNumberFormat="1" applyFont="1" applyBorder="1" applyAlignment="1">
      <alignment vertical="center" shrinkToFit="1"/>
    </xf>
    <xf numFmtId="0" fontId="17" fillId="0" borderId="13" xfId="1" applyFont="1" applyBorder="1" applyAlignment="1">
      <alignment vertical="center" shrinkToFit="1"/>
    </xf>
    <xf numFmtId="0" fontId="17" fillId="0" borderId="10" xfId="1" applyFont="1" applyBorder="1" applyAlignment="1">
      <alignment vertical="center" shrinkToFit="1"/>
    </xf>
    <xf numFmtId="0" fontId="17" fillId="0" borderId="14" xfId="1" applyFont="1" applyBorder="1" applyAlignment="1">
      <alignment vertical="center" shrinkToFit="1"/>
    </xf>
    <xf numFmtId="0" fontId="17" fillId="0" borderId="12" xfId="1" applyFont="1" applyBorder="1" applyAlignment="1">
      <alignment vertical="center" shrinkToFit="1"/>
    </xf>
    <xf numFmtId="177" fontId="21" fillId="0" borderId="33" xfId="2" applyNumberFormat="1" applyFont="1" applyBorder="1" applyAlignment="1">
      <alignment vertical="center" shrinkToFit="1"/>
    </xf>
    <xf numFmtId="177" fontId="21" fillId="0" borderId="32" xfId="2" applyNumberFormat="1" applyFont="1" applyBorder="1" applyAlignment="1">
      <alignment vertical="center" shrinkToFit="1"/>
    </xf>
    <xf numFmtId="177" fontId="21" fillId="0" borderId="9" xfId="2" applyNumberFormat="1" applyFont="1" applyBorder="1" applyAlignment="1">
      <alignment vertical="center" shrinkToFit="1"/>
    </xf>
    <xf numFmtId="177" fontId="21" fillId="0" borderId="11" xfId="2" applyNumberFormat="1" applyFont="1" applyBorder="1" applyAlignment="1">
      <alignment vertical="center" shrinkToFit="1"/>
    </xf>
    <xf numFmtId="177" fontId="17" fillId="0" borderId="29" xfId="2" applyNumberFormat="1" applyFont="1" applyBorder="1" applyAlignment="1">
      <alignment vertical="center"/>
    </xf>
    <xf numFmtId="177" fontId="17" fillId="0" borderId="34" xfId="2" applyNumberFormat="1" applyFont="1" applyBorder="1" applyAlignment="1">
      <alignment vertical="center"/>
    </xf>
    <xf numFmtId="177" fontId="17" fillId="0" borderId="29" xfId="1" applyNumberFormat="1" applyFont="1" applyBorder="1" applyAlignment="1">
      <alignment vertical="center" shrinkToFit="1"/>
    </xf>
    <xf numFmtId="177" fontId="17" fillId="0" borderId="34" xfId="1" applyNumberFormat="1" applyFont="1" applyBorder="1" applyAlignment="1">
      <alignment vertical="center" shrinkToFit="1"/>
    </xf>
    <xf numFmtId="177" fontId="17" fillId="0" borderId="33" xfId="1" applyNumberFormat="1" applyFont="1" applyBorder="1" applyAlignment="1">
      <alignment vertical="center" shrinkToFit="1"/>
    </xf>
    <xf numFmtId="177" fontId="17" fillId="0" borderId="32" xfId="1" applyNumberFormat="1" applyFont="1" applyBorder="1" applyAlignment="1">
      <alignment vertical="center" shrinkToFit="1"/>
    </xf>
    <xf numFmtId="177" fontId="17" fillId="0" borderId="9" xfId="1" applyNumberFormat="1" applyFont="1" applyBorder="1" applyAlignment="1">
      <alignment vertical="center" shrinkToFit="1"/>
    </xf>
    <xf numFmtId="177" fontId="17" fillId="0" borderId="11" xfId="1" applyNumberFormat="1" applyFont="1" applyBorder="1" applyAlignment="1">
      <alignment vertical="center" shrinkToFit="1"/>
    </xf>
    <xf numFmtId="0" fontId="23" fillId="0" borderId="21" xfId="1" applyFont="1" applyBorder="1" applyAlignment="1">
      <alignment vertical="center" shrinkToFit="1"/>
    </xf>
    <xf numFmtId="0" fontId="23" fillId="0" borderId="22" xfId="1" applyFont="1" applyBorder="1" applyAlignment="1">
      <alignment vertical="center" shrinkToFit="1"/>
    </xf>
    <xf numFmtId="0" fontId="17" fillId="0" borderId="0" xfId="1" applyFont="1">
      <alignment vertical="center"/>
    </xf>
    <xf numFmtId="0" fontId="17" fillId="0" borderId="11" xfId="1" applyFont="1" applyBorder="1">
      <alignment vertical="center"/>
    </xf>
    <xf numFmtId="0" fontId="17" fillId="0" borderId="31" xfId="1" applyFont="1" applyBorder="1">
      <alignment vertical="center"/>
    </xf>
    <xf numFmtId="0" fontId="17" fillId="0" borderId="32" xfId="1" applyFont="1" applyBorder="1">
      <alignment vertical="center"/>
    </xf>
    <xf numFmtId="0" fontId="17" fillId="0" borderId="27" xfId="1" applyFont="1" applyBorder="1" applyAlignment="1">
      <alignment horizontal="center" vertical="center"/>
    </xf>
    <xf numFmtId="0" fontId="17" fillId="0" borderId="26" xfId="1" applyFont="1" applyBorder="1" applyAlignment="1">
      <alignment horizontal="center" vertical="center"/>
    </xf>
    <xf numFmtId="0" fontId="17" fillId="0" borderId="4" xfId="1" applyFont="1" applyBorder="1" applyAlignment="1">
      <alignment horizontal="center" vertical="center"/>
    </xf>
    <xf numFmtId="0" fontId="17" fillId="0" borderId="5" xfId="1" applyFont="1" applyBorder="1" applyAlignment="1">
      <alignment horizontal="center" vertical="center"/>
    </xf>
    <xf numFmtId="0" fontId="17" fillId="0" borderId="24" xfId="1" applyFont="1" applyBorder="1" applyAlignment="1">
      <alignment horizontal="center" vertical="center"/>
    </xf>
    <xf numFmtId="0" fontId="17" fillId="0" borderId="25" xfId="1" applyFont="1" applyBorder="1" applyAlignment="1">
      <alignment horizontal="center" vertical="center"/>
    </xf>
    <xf numFmtId="0" fontId="27" fillId="0" borderId="30" xfId="1" applyFont="1" applyBorder="1">
      <alignment vertical="center"/>
    </xf>
    <xf numFmtId="0" fontId="27" fillId="0" borderId="34" xfId="1" applyFont="1" applyBorder="1">
      <alignment vertical="center"/>
    </xf>
    <xf numFmtId="0" fontId="17" fillId="0" borderId="37" xfId="1" applyFont="1" applyBorder="1" applyAlignment="1">
      <alignment horizontal="center" vertical="center"/>
    </xf>
    <xf numFmtId="0" fontId="17" fillId="0" borderId="2" xfId="1" applyFont="1" applyBorder="1" applyAlignment="1">
      <alignment horizontal="center" vertical="center"/>
    </xf>
    <xf numFmtId="0" fontId="7" fillId="2" borderId="9" xfId="0" applyFont="1" applyFill="1" applyBorder="1" applyAlignment="1">
      <alignment vertical="center" shrinkToFit="1"/>
    </xf>
    <xf numFmtId="0" fontId="7" fillId="2" borderId="11" xfId="0" applyFont="1" applyFill="1" applyBorder="1" applyAlignment="1">
      <alignment vertical="center" shrinkToFit="1"/>
    </xf>
  </cellXfs>
  <cellStyles count="3">
    <cellStyle name="桁区切り 2" xfId="2" xr:uid="{00000000-0005-0000-0000-000001000000}"/>
    <cellStyle name="標準" xfId="0" builtinId="0"/>
    <cellStyle name="標準 2" xfId="1" xr:uid="{00000000-0005-0000-0000-000003000000}"/>
  </cellStyles>
  <dxfs count="2">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68580</xdr:colOff>
      <xdr:row>0</xdr:row>
      <xdr:rowOff>45720</xdr:rowOff>
    </xdr:from>
    <xdr:to>
      <xdr:col>6</xdr:col>
      <xdr:colOff>274320</xdr:colOff>
      <xdr:row>3</xdr:row>
      <xdr:rowOff>106680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3040380" y="45720"/>
          <a:ext cx="571500" cy="56388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editAs="oneCell">
    <xdr:from>
      <xdr:col>8</xdr:col>
      <xdr:colOff>266700</xdr:colOff>
      <xdr:row>0</xdr:row>
      <xdr:rowOff>76200</xdr:rowOff>
    </xdr:from>
    <xdr:to>
      <xdr:col>9</xdr:col>
      <xdr:colOff>167640</xdr:colOff>
      <xdr:row>4</xdr:row>
      <xdr:rowOff>91440</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7260" y="76200"/>
          <a:ext cx="209550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171449</xdr:colOff>
      <xdr:row>0</xdr:row>
      <xdr:rowOff>180974</xdr:rowOff>
    </xdr:from>
    <xdr:to>
      <xdr:col>1</xdr:col>
      <xdr:colOff>431999</xdr:colOff>
      <xdr:row>2</xdr:row>
      <xdr:rowOff>203399</xdr:rowOff>
    </xdr:to>
    <xdr:sp macro="" textlink="">
      <xdr:nvSpPr>
        <xdr:cNvPr id="10" name="楕円 9">
          <a:extLst>
            <a:ext uri="{FF2B5EF4-FFF2-40B4-BE49-F238E27FC236}">
              <a16:creationId xmlns:a16="http://schemas.microsoft.com/office/drawing/2014/main" id="{00000000-0008-0000-0C00-00000A000000}"/>
            </a:ext>
          </a:extLst>
        </xdr:cNvPr>
        <xdr:cNvSpPr>
          <a:spLocks noChangeArrowheads="1"/>
        </xdr:cNvSpPr>
      </xdr:nvSpPr>
      <xdr:spPr bwMode="auto">
        <a:xfrm>
          <a:off x="1714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476249</xdr:colOff>
      <xdr:row>0</xdr:row>
      <xdr:rowOff>180974</xdr:rowOff>
    </xdr:from>
    <xdr:to>
      <xdr:col>2</xdr:col>
      <xdr:colOff>431999</xdr:colOff>
      <xdr:row>2</xdr:row>
      <xdr:rowOff>203399</xdr:rowOff>
    </xdr:to>
    <xdr:sp macro="" textlink="">
      <xdr:nvSpPr>
        <xdr:cNvPr id="11" name="楕円 10">
          <a:extLst>
            <a:ext uri="{FF2B5EF4-FFF2-40B4-BE49-F238E27FC236}">
              <a16:creationId xmlns:a16="http://schemas.microsoft.com/office/drawing/2014/main" id="{00000000-0008-0000-0C00-00000B000000}"/>
            </a:ext>
          </a:extLst>
        </xdr:cNvPr>
        <xdr:cNvSpPr>
          <a:spLocks noChangeArrowheads="1"/>
        </xdr:cNvSpPr>
      </xdr:nvSpPr>
      <xdr:spPr bwMode="auto">
        <a:xfrm>
          <a:off x="64769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476249</xdr:colOff>
      <xdr:row>0</xdr:row>
      <xdr:rowOff>180974</xdr:rowOff>
    </xdr:from>
    <xdr:to>
      <xdr:col>3</xdr:col>
      <xdr:colOff>431999</xdr:colOff>
      <xdr:row>2</xdr:row>
      <xdr:rowOff>203399</xdr:rowOff>
    </xdr:to>
    <xdr:sp macro="" textlink="">
      <xdr:nvSpPr>
        <xdr:cNvPr id="12" name="楕円 11">
          <a:extLst>
            <a:ext uri="{FF2B5EF4-FFF2-40B4-BE49-F238E27FC236}">
              <a16:creationId xmlns:a16="http://schemas.microsoft.com/office/drawing/2014/main" id="{00000000-0008-0000-0C00-00000C000000}"/>
            </a:ext>
          </a:extLst>
        </xdr:cNvPr>
        <xdr:cNvSpPr>
          <a:spLocks noChangeArrowheads="1"/>
        </xdr:cNvSpPr>
      </xdr:nvSpPr>
      <xdr:spPr bwMode="auto">
        <a:xfrm>
          <a:off x="11239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476249</xdr:colOff>
      <xdr:row>0</xdr:row>
      <xdr:rowOff>180974</xdr:rowOff>
    </xdr:from>
    <xdr:to>
      <xdr:col>4</xdr:col>
      <xdr:colOff>431999</xdr:colOff>
      <xdr:row>2</xdr:row>
      <xdr:rowOff>203399</xdr:rowOff>
    </xdr:to>
    <xdr:sp macro="" textlink="">
      <xdr:nvSpPr>
        <xdr:cNvPr id="13" name="楕円 12">
          <a:extLst>
            <a:ext uri="{FF2B5EF4-FFF2-40B4-BE49-F238E27FC236}">
              <a16:creationId xmlns:a16="http://schemas.microsoft.com/office/drawing/2014/main" id="{00000000-0008-0000-0C00-00000D000000}"/>
            </a:ext>
          </a:extLst>
        </xdr:cNvPr>
        <xdr:cNvSpPr>
          <a:spLocks noChangeArrowheads="1"/>
        </xdr:cNvSpPr>
      </xdr:nvSpPr>
      <xdr:spPr bwMode="auto">
        <a:xfrm>
          <a:off x="160019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476249</xdr:colOff>
      <xdr:row>0</xdr:row>
      <xdr:rowOff>180974</xdr:rowOff>
    </xdr:from>
    <xdr:to>
      <xdr:col>5</xdr:col>
      <xdr:colOff>431999</xdr:colOff>
      <xdr:row>2</xdr:row>
      <xdr:rowOff>203399</xdr:rowOff>
    </xdr:to>
    <xdr:sp macro="" textlink="">
      <xdr:nvSpPr>
        <xdr:cNvPr id="14" name="楕円 13">
          <a:extLst>
            <a:ext uri="{FF2B5EF4-FFF2-40B4-BE49-F238E27FC236}">
              <a16:creationId xmlns:a16="http://schemas.microsoft.com/office/drawing/2014/main" id="{00000000-0008-0000-0C00-00000E000000}"/>
            </a:ext>
          </a:extLst>
        </xdr:cNvPr>
        <xdr:cNvSpPr>
          <a:spLocks noChangeArrowheads="1"/>
        </xdr:cNvSpPr>
      </xdr:nvSpPr>
      <xdr:spPr bwMode="auto">
        <a:xfrm>
          <a:off x="20764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476249</xdr:colOff>
      <xdr:row>0</xdr:row>
      <xdr:rowOff>180974</xdr:rowOff>
    </xdr:from>
    <xdr:to>
      <xdr:col>6</xdr:col>
      <xdr:colOff>431999</xdr:colOff>
      <xdr:row>2</xdr:row>
      <xdr:rowOff>203399</xdr:rowOff>
    </xdr:to>
    <xdr:sp macro="" textlink="">
      <xdr:nvSpPr>
        <xdr:cNvPr id="15" name="楕円 14">
          <a:extLst>
            <a:ext uri="{FF2B5EF4-FFF2-40B4-BE49-F238E27FC236}">
              <a16:creationId xmlns:a16="http://schemas.microsoft.com/office/drawing/2014/main" id="{00000000-0008-0000-0C00-00000F000000}"/>
            </a:ext>
          </a:extLst>
        </xdr:cNvPr>
        <xdr:cNvSpPr>
          <a:spLocks noChangeArrowheads="1"/>
        </xdr:cNvSpPr>
      </xdr:nvSpPr>
      <xdr:spPr bwMode="auto">
        <a:xfrm>
          <a:off x="255269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476249</xdr:colOff>
      <xdr:row>0</xdr:row>
      <xdr:rowOff>180974</xdr:rowOff>
    </xdr:from>
    <xdr:to>
      <xdr:col>7</xdr:col>
      <xdr:colOff>431999</xdr:colOff>
      <xdr:row>2</xdr:row>
      <xdr:rowOff>203399</xdr:rowOff>
    </xdr:to>
    <xdr:sp macro="" textlink="">
      <xdr:nvSpPr>
        <xdr:cNvPr id="16" name="楕円 15">
          <a:extLst>
            <a:ext uri="{FF2B5EF4-FFF2-40B4-BE49-F238E27FC236}">
              <a16:creationId xmlns:a16="http://schemas.microsoft.com/office/drawing/2014/main" id="{00000000-0008-0000-0C00-000010000000}"/>
            </a:ext>
          </a:extLst>
        </xdr:cNvPr>
        <xdr:cNvSpPr>
          <a:spLocks noChangeArrowheads="1"/>
        </xdr:cNvSpPr>
      </xdr:nvSpPr>
      <xdr:spPr bwMode="auto">
        <a:xfrm>
          <a:off x="30289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495299</xdr:colOff>
      <xdr:row>0</xdr:row>
      <xdr:rowOff>180974</xdr:rowOff>
    </xdr:from>
    <xdr:to>
      <xdr:col>8</xdr:col>
      <xdr:colOff>431999</xdr:colOff>
      <xdr:row>2</xdr:row>
      <xdr:rowOff>203399</xdr:rowOff>
    </xdr:to>
    <xdr:sp macro="" textlink="">
      <xdr:nvSpPr>
        <xdr:cNvPr id="17" name="楕円 16">
          <a:extLst>
            <a:ext uri="{FF2B5EF4-FFF2-40B4-BE49-F238E27FC236}">
              <a16:creationId xmlns:a16="http://schemas.microsoft.com/office/drawing/2014/main" id="{00000000-0008-0000-0C00-000011000000}"/>
            </a:ext>
          </a:extLst>
        </xdr:cNvPr>
        <xdr:cNvSpPr>
          <a:spLocks noChangeArrowheads="1"/>
        </xdr:cNvSpPr>
      </xdr:nvSpPr>
      <xdr:spPr bwMode="auto">
        <a:xfrm>
          <a:off x="35242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495299</xdr:colOff>
      <xdr:row>0</xdr:row>
      <xdr:rowOff>180974</xdr:rowOff>
    </xdr:from>
    <xdr:to>
      <xdr:col>9</xdr:col>
      <xdr:colOff>431999</xdr:colOff>
      <xdr:row>2</xdr:row>
      <xdr:rowOff>203399</xdr:rowOff>
    </xdr:to>
    <xdr:sp macro="" textlink="">
      <xdr:nvSpPr>
        <xdr:cNvPr id="18" name="楕円 17">
          <a:extLst>
            <a:ext uri="{FF2B5EF4-FFF2-40B4-BE49-F238E27FC236}">
              <a16:creationId xmlns:a16="http://schemas.microsoft.com/office/drawing/2014/main" id="{00000000-0008-0000-0C00-000012000000}"/>
            </a:ext>
          </a:extLst>
        </xdr:cNvPr>
        <xdr:cNvSpPr>
          <a:spLocks noChangeArrowheads="1"/>
        </xdr:cNvSpPr>
      </xdr:nvSpPr>
      <xdr:spPr bwMode="auto">
        <a:xfrm>
          <a:off x="40195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495299</xdr:colOff>
      <xdr:row>0</xdr:row>
      <xdr:rowOff>180974</xdr:rowOff>
    </xdr:from>
    <xdr:to>
      <xdr:col>10</xdr:col>
      <xdr:colOff>431999</xdr:colOff>
      <xdr:row>2</xdr:row>
      <xdr:rowOff>203399</xdr:rowOff>
    </xdr:to>
    <xdr:sp macro="" textlink="">
      <xdr:nvSpPr>
        <xdr:cNvPr id="19" name="楕円 18">
          <a:extLst>
            <a:ext uri="{FF2B5EF4-FFF2-40B4-BE49-F238E27FC236}">
              <a16:creationId xmlns:a16="http://schemas.microsoft.com/office/drawing/2014/main" id="{00000000-0008-0000-0C00-000013000000}"/>
            </a:ext>
          </a:extLst>
        </xdr:cNvPr>
        <xdr:cNvSpPr>
          <a:spLocks noChangeArrowheads="1"/>
        </xdr:cNvSpPr>
      </xdr:nvSpPr>
      <xdr:spPr bwMode="auto">
        <a:xfrm>
          <a:off x="45148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495299</xdr:colOff>
      <xdr:row>0</xdr:row>
      <xdr:rowOff>180974</xdr:rowOff>
    </xdr:from>
    <xdr:to>
      <xdr:col>11</xdr:col>
      <xdr:colOff>431999</xdr:colOff>
      <xdr:row>2</xdr:row>
      <xdr:rowOff>203399</xdr:rowOff>
    </xdr:to>
    <xdr:sp macro="" textlink="">
      <xdr:nvSpPr>
        <xdr:cNvPr id="20" name="楕円 19">
          <a:extLst>
            <a:ext uri="{FF2B5EF4-FFF2-40B4-BE49-F238E27FC236}">
              <a16:creationId xmlns:a16="http://schemas.microsoft.com/office/drawing/2014/main" id="{00000000-0008-0000-0C00-000014000000}"/>
            </a:ext>
          </a:extLst>
        </xdr:cNvPr>
        <xdr:cNvSpPr>
          <a:spLocks noChangeArrowheads="1"/>
        </xdr:cNvSpPr>
      </xdr:nvSpPr>
      <xdr:spPr bwMode="auto">
        <a:xfrm>
          <a:off x="50101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171449</xdr:colOff>
      <xdr:row>0</xdr:row>
      <xdr:rowOff>180974</xdr:rowOff>
    </xdr:from>
    <xdr:to>
      <xdr:col>1</xdr:col>
      <xdr:colOff>431999</xdr:colOff>
      <xdr:row>2</xdr:row>
      <xdr:rowOff>203399</xdr:rowOff>
    </xdr:to>
    <xdr:sp macro="" textlink="">
      <xdr:nvSpPr>
        <xdr:cNvPr id="2" name="楕円 1">
          <a:extLst>
            <a:ext uri="{FF2B5EF4-FFF2-40B4-BE49-F238E27FC236}">
              <a16:creationId xmlns:a16="http://schemas.microsoft.com/office/drawing/2014/main" id="{00000000-0008-0000-0D00-000002000000}"/>
            </a:ext>
          </a:extLst>
        </xdr:cNvPr>
        <xdr:cNvSpPr>
          <a:spLocks noChangeArrowheads="1"/>
        </xdr:cNvSpPr>
      </xdr:nvSpPr>
      <xdr:spPr bwMode="auto">
        <a:xfrm>
          <a:off x="1714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476249</xdr:colOff>
      <xdr:row>0</xdr:row>
      <xdr:rowOff>180974</xdr:rowOff>
    </xdr:from>
    <xdr:to>
      <xdr:col>2</xdr:col>
      <xdr:colOff>431999</xdr:colOff>
      <xdr:row>2</xdr:row>
      <xdr:rowOff>203399</xdr:rowOff>
    </xdr:to>
    <xdr:sp macro="" textlink="">
      <xdr:nvSpPr>
        <xdr:cNvPr id="3" name="楕円 2">
          <a:extLst>
            <a:ext uri="{FF2B5EF4-FFF2-40B4-BE49-F238E27FC236}">
              <a16:creationId xmlns:a16="http://schemas.microsoft.com/office/drawing/2014/main" id="{00000000-0008-0000-0D00-000003000000}"/>
            </a:ext>
          </a:extLst>
        </xdr:cNvPr>
        <xdr:cNvSpPr>
          <a:spLocks noChangeArrowheads="1"/>
        </xdr:cNvSpPr>
      </xdr:nvSpPr>
      <xdr:spPr bwMode="auto">
        <a:xfrm>
          <a:off x="64769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476249</xdr:colOff>
      <xdr:row>0</xdr:row>
      <xdr:rowOff>180974</xdr:rowOff>
    </xdr:from>
    <xdr:to>
      <xdr:col>3</xdr:col>
      <xdr:colOff>431999</xdr:colOff>
      <xdr:row>2</xdr:row>
      <xdr:rowOff>203399</xdr:rowOff>
    </xdr:to>
    <xdr:sp macro="" textlink="">
      <xdr:nvSpPr>
        <xdr:cNvPr id="4" name="楕円 3">
          <a:extLst>
            <a:ext uri="{FF2B5EF4-FFF2-40B4-BE49-F238E27FC236}">
              <a16:creationId xmlns:a16="http://schemas.microsoft.com/office/drawing/2014/main" id="{00000000-0008-0000-0D00-000004000000}"/>
            </a:ext>
          </a:extLst>
        </xdr:cNvPr>
        <xdr:cNvSpPr>
          <a:spLocks noChangeArrowheads="1"/>
        </xdr:cNvSpPr>
      </xdr:nvSpPr>
      <xdr:spPr bwMode="auto">
        <a:xfrm>
          <a:off x="11239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476249</xdr:colOff>
      <xdr:row>0</xdr:row>
      <xdr:rowOff>180974</xdr:rowOff>
    </xdr:from>
    <xdr:to>
      <xdr:col>4</xdr:col>
      <xdr:colOff>431999</xdr:colOff>
      <xdr:row>2</xdr:row>
      <xdr:rowOff>203399</xdr:rowOff>
    </xdr:to>
    <xdr:sp macro="" textlink="">
      <xdr:nvSpPr>
        <xdr:cNvPr id="5" name="楕円 4">
          <a:extLst>
            <a:ext uri="{FF2B5EF4-FFF2-40B4-BE49-F238E27FC236}">
              <a16:creationId xmlns:a16="http://schemas.microsoft.com/office/drawing/2014/main" id="{00000000-0008-0000-0D00-000005000000}"/>
            </a:ext>
          </a:extLst>
        </xdr:cNvPr>
        <xdr:cNvSpPr>
          <a:spLocks noChangeArrowheads="1"/>
        </xdr:cNvSpPr>
      </xdr:nvSpPr>
      <xdr:spPr bwMode="auto">
        <a:xfrm>
          <a:off x="160019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476249</xdr:colOff>
      <xdr:row>0</xdr:row>
      <xdr:rowOff>180974</xdr:rowOff>
    </xdr:from>
    <xdr:to>
      <xdr:col>5</xdr:col>
      <xdr:colOff>431999</xdr:colOff>
      <xdr:row>2</xdr:row>
      <xdr:rowOff>203399</xdr:rowOff>
    </xdr:to>
    <xdr:sp macro="" textlink="">
      <xdr:nvSpPr>
        <xdr:cNvPr id="6" name="楕円 5">
          <a:extLst>
            <a:ext uri="{FF2B5EF4-FFF2-40B4-BE49-F238E27FC236}">
              <a16:creationId xmlns:a16="http://schemas.microsoft.com/office/drawing/2014/main" id="{00000000-0008-0000-0D00-000006000000}"/>
            </a:ext>
          </a:extLst>
        </xdr:cNvPr>
        <xdr:cNvSpPr>
          <a:spLocks noChangeArrowheads="1"/>
        </xdr:cNvSpPr>
      </xdr:nvSpPr>
      <xdr:spPr bwMode="auto">
        <a:xfrm>
          <a:off x="20764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476249</xdr:colOff>
      <xdr:row>0</xdr:row>
      <xdr:rowOff>180974</xdr:rowOff>
    </xdr:from>
    <xdr:to>
      <xdr:col>6</xdr:col>
      <xdr:colOff>431999</xdr:colOff>
      <xdr:row>2</xdr:row>
      <xdr:rowOff>203399</xdr:rowOff>
    </xdr:to>
    <xdr:sp macro="" textlink="">
      <xdr:nvSpPr>
        <xdr:cNvPr id="7" name="楕円 6">
          <a:extLst>
            <a:ext uri="{FF2B5EF4-FFF2-40B4-BE49-F238E27FC236}">
              <a16:creationId xmlns:a16="http://schemas.microsoft.com/office/drawing/2014/main" id="{00000000-0008-0000-0D00-000007000000}"/>
            </a:ext>
          </a:extLst>
        </xdr:cNvPr>
        <xdr:cNvSpPr>
          <a:spLocks noChangeArrowheads="1"/>
        </xdr:cNvSpPr>
      </xdr:nvSpPr>
      <xdr:spPr bwMode="auto">
        <a:xfrm>
          <a:off x="255269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476249</xdr:colOff>
      <xdr:row>0</xdr:row>
      <xdr:rowOff>180974</xdr:rowOff>
    </xdr:from>
    <xdr:to>
      <xdr:col>7</xdr:col>
      <xdr:colOff>431999</xdr:colOff>
      <xdr:row>2</xdr:row>
      <xdr:rowOff>203399</xdr:rowOff>
    </xdr:to>
    <xdr:sp macro="" textlink="">
      <xdr:nvSpPr>
        <xdr:cNvPr id="8" name="楕円 7">
          <a:extLst>
            <a:ext uri="{FF2B5EF4-FFF2-40B4-BE49-F238E27FC236}">
              <a16:creationId xmlns:a16="http://schemas.microsoft.com/office/drawing/2014/main" id="{00000000-0008-0000-0D00-000008000000}"/>
            </a:ext>
          </a:extLst>
        </xdr:cNvPr>
        <xdr:cNvSpPr>
          <a:spLocks noChangeArrowheads="1"/>
        </xdr:cNvSpPr>
      </xdr:nvSpPr>
      <xdr:spPr bwMode="auto">
        <a:xfrm>
          <a:off x="30289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495299</xdr:colOff>
      <xdr:row>0</xdr:row>
      <xdr:rowOff>180974</xdr:rowOff>
    </xdr:from>
    <xdr:to>
      <xdr:col>8</xdr:col>
      <xdr:colOff>431999</xdr:colOff>
      <xdr:row>2</xdr:row>
      <xdr:rowOff>203399</xdr:rowOff>
    </xdr:to>
    <xdr:sp macro="" textlink="">
      <xdr:nvSpPr>
        <xdr:cNvPr id="9" name="楕円 8">
          <a:extLst>
            <a:ext uri="{FF2B5EF4-FFF2-40B4-BE49-F238E27FC236}">
              <a16:creationId xmlns:a16="http://schemas.microsoft.com/office/drawing/2014/main" id="{00000000-0008-0000-0D00-000009000000}"/>
            </a:ext>
          </a:extLst>
        </xdr:cNvPr>
        <xdr:cNvSpPr>
          <a:spLocks noChangeArrowheads="1"/>
        </xdr:cNvSpPr>
      </xdr:nvSpPr>
      <xdr:spPr bwMode="auto">
        <a:xfrm>
          <a:off x="35242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495299</xdr:colOff>
      <xdr:row>0</xdr:row>
      <xdr:rowOff>180974</xdr:rowOff>
    </xdr:from>
    <xdr:to>
      <xdr:col>9</xdr:col>
      <xdr:colOff>431999</xdr:colOff>
      <xdr:row>2</xdr:row>
      <xdr:rowOff>203399</xdr:rowOff>
    </xdr:to>
    <xdr:sp macro="" textlink="">
      <xdr:nvSpPr>
        <xdr:cNvPr id="10" name="楕円 9">
          <a:extLst>
            <a:ext uri="{FF2B5EF4-FFF2-40B4-BE49-F238E27FC236}">
              <a16:creationId xmlns:a16="http://schemas.microsoft.com/office/drawing/2014/main" id="{00000000-0008-0000-0D00-00000A000000}"/>
            </a:ext>
          </a:extLst>
        </xdr:cNvPr>
        <xdr:cNvSpPr>
          <a:spLocks noChangeArrowheads="1"/>
        </xdr:cNvSpPr>
      </xdr:nvSpPr>
      <xdr:spPr bwMode="auto">
        <a:xfrm>
          <a:off x="40195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495299</xdr:colOff>
      <xdr:row>0</xdr:row>
      <xdr:rowOff>180974</xdr:rowOff>
    </xdr:from>
    <xdr:to>
      <xdr:col>10</xdr:col>
      <xdr:colOff>431999</xdr:colOff>
      <xdr:row>2</xdr:row>
      <xdr:rowOff>203399</xdr:rowOff>
    </xdr:to>
    <xdr:sp macro="" textlink="">
      <xdr:nvSpPr>
        <xdr:cNvPr id="11" name="楕円 10">
          <a:extLst>
            <a:ext uri="{FF2B5EF4-FFF2-40B4-BE49-F238E27FC236}">
              <a16:creationId xmlns:a16="http://schemas.microsoft.com/office/drawing/2014/main" id="{00000000-0008-0000-0D00-00000B000000}"/>
            </a:ext>
          </a:extLst>
        </xdr:cNvPr>
        <xdr:cNvSpPr>
          <a:spLocks noChangeArrowheads="1"/>
        </xdr:cNvSpPr>
      </xdr:nvSpPr>
      <xdr:spPr bwMode="auto">
        <a:xfrm>
          <a:off x="45148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495299</xdr:colOff>
      <xdr:row>0</xdr:row>
      <xdr:rowOff>180974</xdr:rowOff>
    </xdr:from>
    <xdr:to>
      <xdr:col>11</xdr:col>
      <xdr:colOff>431999</xdr:colOff>
      <xdr:row>2</xdr:row>
      <xdr:rowOff>203399</xdr:rowOff>
    </xdr:to>
    <xdr:sp macro="" textlink="">
      <xdr:nvSpPr>
        <xdr:cNvPr id="12" name="楕円 11">
          <a:extLst>
            <a:ext uri="{FF2B5EF4-FFF2-40B4-BE49-F238E27FC236}">
              <a16:creationId xmlns:a16="http://schemas.microsoft.com/office/drawing/2014/main" id="{00000000-0008-0000-0D00-00000C000000}"/>
            </a:ext>
          </a:extLst>
        </xdr:cNvPr>
        <xdr:cNvSpPr>
          <a:spLocks noChangeArrowheads="1"/>
        </xdr:cNvSpPr>
      </xdr:nvSpPr>
      <xdr:spPr bwMode="auto">
        <a:xfrm>
          <a:off x="50101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685800</xdr:colOff>
      <xdr:row>0</xdr:row>
      <xdr:rowOff>28575</xdr:rowOff>
    </xdr:from>
    <xdr:to>
      <xdr:col>6</xdr:col>
      <xdr:colOff>266700</xdr:colOff>
      <xdr:row>3</xdr:row>
      <xdr:rowOff>81915</xdr:rowOff>
    </xdr:to>
    <xdr:sp macro="" textlink="">
      <xdr:nvSpPr>
        <xdr:cNvPr id="2" name="楕円 1">
          <a:extLst>
            <a:ext uri="{FF2B5EF4-FFF2-40B4-BE49-F238E27FC236}">
              <a16:creationId xmlns:a16="http://schemas.microsoft.com/office/drawing/2014/main" id="{61CBCC2D-78AD-48B9-A432-DE9D15649B18}"/>
            </a:ext>
          </a:extLst>
        </xdr:cNvPr>
        <xdr:cNvSpPr/>
      </xdr:nvSpPr>
      <xdr:spPr>
        <a:xfrm>
          <a:off x="3162300" y="26670"/>
          <a:ext cx="571500" cy="5715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xdr:row>
      <xdr:rowOff>30480</xdr:rowOff>
    </xdr:from>
    <xdr:to>
      <xdr:col>11</xdr:col>
      <xdr:colOff>625475</xdr:colOff>
      <xdr:row>2</xdr:row>
      <xdr:rowOff>129540</xdr:rowOff>
    </xdr:to>
    <xdr:sp macro="" textlink="">
      <xdr:nvSpPr>
        <xdr:cNvPr id="9" name="AutoShape 15">
          <a:extLst>
            <a:ext uri="{FF2B5EF4-FFF2-40B4-BE49-F238E27FC236}">
              <a16:creationId xmlns:a16="http://schemas.microsoft.com/office/drawing/2014/main" id="{00000000-0008-0000-0300-000009000000}"/>
            </a:ext>
          </a:extLst>
        </xdr:cNvPr>
        <xdr:cNvSpPr>
          <a:spLocks noChangeArrowheads="1"/>
        </xdr:cNvSpPr>
      </xdr:nvSpPr>
      <xdr:spPr bwMode="auto">
        <a:xfrm>
          <a:off x="5394960" y="198120"/>
          <a:ext cx="1166495" cy="26670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ctr">
            <a:spcAft>
              <a:spcPts val="0"/>
            </a:spcAft>
          </a:pPr>
          <a:r>
            <a:rPr lang="ja-JP" sz="1400" kern="100">
              <a:effectLst/>
              <a:latin typeface="Century" panose="02040604050505020304" pitchFamily="18" charset="0"/>
              <a:ea typeface="ＭＳ ゴシック" panose="020B0609070205080204" pitchFamily="49" charset="-128"/>
              <a:cs typeface="Times New Roman" panose="02020603050405020304" pitchFamily="18" charset="0"/>
            </a:rPr>
            <a:t>Ｃ・Ｄ区分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7620</xdr:colOff>
      <xdr:row>0</xdr:row>
      <xdr:rowOff>53340</xdr:rowOff>
    </xdr:from>
    <xdr:to>
      <xdr:col>1</xdr:col>
      <xdr:colOff>85725</xdr:colOff>
      <xdr:row>2</xdr:row>
      <xdr:rowOff>142440</xdr:rowOff>
    </xdr:to>
    <xdr:sp macro="" textlink="">
      <xdr:nvSpPr>
        <xdr:cNvPr id="10" name="楕円 9">
          <a:extLst>
            <a:ext uri="{FF2B5EF4-FFF2-40B4-BE49-F238E27FC236}">
              <a16:creationId xmlns:a16="http://schemas.microsoft.com/office/drawing/2014/main" id="{00000000-0008-0000-0300-00000A000000}"/>
            </a:ext>
          </a:extLst>
        </xdr:cNvPr>
        <xdr:cNvSpPr>
          <a:spLocks noChangeArrowheads="1"/>
        </xdr:cNvSpPr>
      </xdr:nvSpPr>
      <xdr:spPr bwMode="auto">
        <a:xfrm>
          <a:off x="7620" y="53340"/>
          <a:ext cx="43053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119379</xdr:colOff>
      <xdr:row>0</xdr:row>
      <xdr:rowOff>53340</xdr:rowOff>
    </xdr:from>
    <xdr:to>
      <xdr:col>1</xdr:col>
      <xdr:colOff>551379</xdr:colOff>
      <xdr:row>2</xdr:row>
      <xdr:rowOff>142440</xdr:rowOff>
    </xdr:to>
    <xdr:sp macro="" textlink="">
      <xdr:nvSpPr>
        <xdr:cNvPr id="22" name="楕円 21">
          <a:extLst>
            <a:ext uri="{FF2B5EF4-FFF2-40B4-BE49-F238E27FC236}">
              <a16:creationId xmlns:a16="http://schemas.microsoft.com/office/drawing/2014/main" id="{00000000-0008-0000-0300-000016000000}"/>
            </a:ext>
          </a:extLst>
        </xdr:cNvPr>
        <xdr:cNvSpPr>
          <a:spLocks noChangeArrowheads="1"/>
        </xdr:cNvSpPr>
      </xdr:nvSpPr>
      <xdr:spPr bwMode="auto">
        <a:xfrm>
          <a:off x="471804" y="53340"/>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581660</xdr:colOff>
      <xdr:row>0</xdr:row>
      <xdr:rowOff>53340</xdr:rowOff>
    </xdr:from>
    <xdr:to>
      <xdr:col>2</xdr:col>
      <xdr:colOff>278765</xdr:colOff>
      <xdr:row>2</xdr:row>
      <xdr:rowOff>142440</xdr:rowOff>
    </xdr:to>
    <xdr:sp macro="" textlink="">
      <xdr:nvSpPr>
        <xdr:cNvPr id="23" name="楕円 22">
          <a:extLst>
            <a:ext uri="{FF2B5EF4-FFF2-40B4-BE49-F238E27FC236}">
              <a16:creationId xmlns:a16="http://schemas.microsoft.com/office/drawing/2014/main" id="{00000000-0008-0000-0300-000017000000}"/>
            </a:ext>
          </a:extLst>
        </xdr:cNvPr>
        <xdr:cNvSpPr>
          <a:spLocks noChangeArrowheads="1"/>
        </xdr:cNvSpPr>
      </xdr:nvSpPr>
      <xdr:spPr bwMode="auto">
        <a:xfrm>
          <a:off x="934085" y="53340"/>
          <a:ext cx="43053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312420</xdr:colOff>
      <xdr:row>0</xdr:row>
      <xdr:rowOff>53340</xdr:rowOff>
    </xdr:from>
    <xdr:to>
      <xdr:col>3</xdr:col>
      <xdr:colOff>78105</xdr:colOff>
      <xdr:row>2</xdr:row>
      <xdr:rowOff>142440</xdr:rowOff>
    </xdr:to>
    <xdr:sp macro="" textlink="">
      <xdr:nvSpPr>
        <xdr:cNvPr id="24" name="楕円 23">
          <a:extLst>
            <a:ext uri="{FF2B5EF4-FFF2-40B4-BE49-F238E27FC236}">
              <a16:creationId xmlns:a16="http://schemas.microsoft.com/office/drawing/2014/main" id="{00000000-0008-0000-0300-000018000000}"/>
            </a:ext>
          </a:extLst>
        </xdr:cNvPr>
        <xdr:cNvSpPr>
          <a:spLocks noChangeArrowheads="1"/>
        </xdr:cNvSpPr>
      </xdr:nvSpPr>
      <xdr:spPr bwMode="auto">
        <a:xfrm>
          <a:off x="1398270" y="53340"/>
          <a:ext cx="432435"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111759</xdr:colOff>
      <xdr:row>0</xdr:row>
      <xdr:rowOff>53340</xdr:rowOff>
    </xdr:from>
    <xdr:to>
      <xdr:col>3</xdr:col>
      <xdr:colOff>543759</xdr:colOff>
      <xdr:row>2</xdr:row>
      <xdr:rowOff>142440</xdr:rowOff>
    </xdr:to>
    <xdr:sp macro="" textlink="">
      <xdr:nvSpPr>
        <xdr:cNvPr id="25" name="楕円 24">
          <a:extLst>
            <a:ext uri="{FF2B5EF4-FFF2-40B4-BE49-F238E27FC236}">
              <a16:creationId xmlns:a16="http://schemas.microsoft.com/office/drawing/2014/main" id="{00000000-0008-0000-0300-000019000000}"/>
            </a:ext>
          </a:extLst>
        </xdr:cNvPr>
        <xdr:cNvSpPr>
          <a:spLocks noChangeArrowheads="1"/>
        </xdr:cNvSpPr>
      </xdr:nvSpPr>
      <xdr:spPr bwMode="auto">
        <a:xfrm>
          <a:off x="1864359" y="53340"/>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574040</xdr:colOff>
      <xdr:row>0</xdr:row>
      <xdr:rowOff>53340</xdr:rowOff>
    </xdr:from>
    <xdr:to>
      <xdr:col>4</xdr:col>
      <xdr:colOff>415925</xdr:colOff>
      <xdr:row>2</xdr:row>
      <xdr:rowOff>142440</xdr:rowOff>
    </xdr:to>
    <xdr:sp macro="" textlink="">
      <xdr:nvSpPr>
        <xdr:cNvPr id="26" name="楕円 25">
          <a:extLst>
            <a:ext uri="{FF2B5EF4-FFF2-40B4-BE49-F238E27FC236}">
              <a16:creationId xmlns:a16="http://schemas.microsoft.com/office/drawing/2014/main" id="{00000000-0008-0000-0300-00001A000000}"/>
            </a:ext>
          </a:extLst>
        </xdr:cNvPr>
        <xdr:cNvSpPr>
          <a:spLocks noChangeArrowheads="1"/>
        </xdr:cNvSpPr>
      </xdr:nvSpPr>
      <xdr:spPr bwMode="auto">
        <a:xfrm>
          <a:off x="2326640" y="53340"/>
          <a:ext cx="432435"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449580</xdr:colOff>
      <xdr:row>0</xdr:row>
      <xdr:rowOff>53340</xdr:rowOff>
    </xdr:from>
    <xdr:to>
      <xdr:col>5</xdr:col>
      <xdr:colOff>253365</xdr:colOff>
      <xdr:row>2</xdr:row>
      <xdr:rowOff>142440</xdr:rowOff>
    </xdr:to>
    <xdr:sp macro="" textlink="">
      <xdr:nvSpPr>
        <xdr:cNvPr id="27" name="楕円 26">
          <a:extLst>
            <a:ext uri="{FF2B5EF4-FFF2-40B4-BE49-F238E27FC236}">
              <a16:creationId xmlns:a16="http://schemas.microsoft.com/office/drawing/2014/main" id="{00000000-0008-0000-0300-00001B000000}"/>
            </a:ext>
          </a:extLst>
        </xdr:cNvPr>
        <xdr:cNvSpPr>
          <a:spLocks noChangeArrowheads="1"/>
        </xdr:cNvSpPr>
      </xdr:nvSpPr>
      <xdr:spPr bwMode="auto">
        <a:xfrm>
          <a:off x="2792730" y="53340"/>
          <a:ext cx="432435"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601979</xdr:colOff>
      <xdr:row>0</xdr:row>
      <xdr:rowOff>30480</xdr:rowOff>
    </xdr:from>
    <xdr:to>
      <xdr:col>7</xdr:col>
      <xdr:colOff>187379</xdr:colOff>
      <xdr:row>3</xdr:row>
      <xdr:rowOff>149280</xdr:rowOff>
    </xdr:to>
    <xdr:sp macro="" textlink="">
      <xdr:nvSpPr>
        <xdr:cNvPr id="83" name="Oval 1">
          <a:extLst>
            <a:ext uri="{FF2B5EF4-FFF2-40B4-BE49-F238E27FC236}">
              <a16:creationId xmlns:a16="http://schemas.microsoft.com/office/drawing/2014/main" id="{00000000-0008-0000-0400-000053000000}"/>
            </a:ext>
          </a:extLst>
        </xdr:cNvPr>
        <xdr:cNvSpPr>
          <a:spLocks noChangeArrowheads="1"/>
        </xdr:cNvSpPr>
      </xdr:nvSpPr>
      <xdr:spPr bwMode="auto">
        <a:xfrm>
          <a:off x="3840479" y="30480"/>
          <a:ext cx="576000" cy="5760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wrap="square"/>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7620</xdr:colOff>
          <xdr:row>7</xdr:row>
          <xdr:rowOff>7620</xdr:rowOff>
        </xdr:from>
        <xdr:to>
          <xdr:col>2</xdr:col>
          <xdr:colOff>200025</xdr:colOff>
          <xdr:row>7</xdr:row>
          <xdr:rowOff>238125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8</xdr:row>
          <xdr:rowOff>7620</xdr:rowOff>
        </xdr:from>
        <xdr:to>
          <xdr:col>2</xdr:col>
          <xdr:colOff>200025</xdr:colOff>
          <xdr:row>8</xdr:row>
          <xdr:rowOff>247650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xdr:row>
          <xdr:rowOff>7620</xdr:rowOff>
        </xdr:from>
        <xdr:to>
          <xdr:col>2</xdr:col>
          <xdr:colOff>200025</xdr:colOff>
          <xdr:row>9</xdr:row>
          <xdr:rowOff>247650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10</xdr:row>
          <xdr:rowOff>7620</xdr:rowOff>
        </xdr:from>
        <xdr:to>
          <xdr:col>2</xdr:col>
          <xdr:colOff>200025</xdr:colOff>
          <xdr:row>11</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11</xdr:row>
          <xdr:rowOff>7620</xdr:rowOff>
        </xdr:from>
        <xdr:to>
          <xdr:col>2</xdr:col>
          <xdr:colOff>200025</xdr:colOff>
          <xdr:row>11</xdr:row>
          <xdr:rowOff>247650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12</xdr:row>
          <xdr:rowOff>7620</xdr:rowOff>
        </xdr:from>
        <xdr:to>
          <xdr:col>2</xdr:col>
          <xdr:colOff>200025</xdr:colOff>
          <xdr:row>12</xdr:row>
          <xdr:rowOff>247650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13</xdr:row>
          <xdr:rowOff>7620</xdr:rowOff>
        </xdr:from>
        <xdr:to>
          <xdr:col>2</xdr:col>
          <xdr:colOff>200025</xdr:colOff>
          <xdr:row>13</xdr:row>
          <xdr:rowOff>247650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xdr:row>
          <xdr:rowOff>7620</xdr:rowOff>
        </xdr:from>
        <xdr:to>
          <xdr:col>2</xdr:col>
          <xdr:colOff>200025</xdr:colOff>
          <xdr:row>16</xdr:row>
          <xdr:rowOff>247650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17</xdr:row>
          <xdr:rowOff>7620</xdr:rowOff>
        </xdr:from>
        <xdr:to>
          <xdr:col>2</xdr:col>
          <xdr:colOff>200025</xdr:colOff>
          <xdr:row>18</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18</xdr:row>
          <xdr:rowOff>7620</xdr:rowOff>
        </xdr:from>
        <xdr:to>
          <xdr:col>2</xdr:col>
          <xdr:colOff>200025</xdr:colOff>
          <xdr:row>18</xdr:row>
          <xdr:rowOff>247650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19</xdr:row>
          <xdr:rowOff>7620</xdr:rowOff>
        </xdr:from>
        <xdr:to>
          <xdr:col>2</xdr:col>
          <xdr:colOff>200025</xdr:colOff>
          <xdr:row>20</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xdr:row>
          <xdr:rowOff>7620</xdr:rowOff>
        </xdr:from>
        <xdr:to>
          <xdr:col>2</xdr:col>
          <xdr:colOff>200025</xdr:colOff>
          <xdr:row>20</xdr:row>
          <xdr:rowOff>247650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7620</xdr:rowOff>
        </xdr:from>
        <xdr:to>
          <xdr:col>2</xdr:col>
          <xdr:colOff>200025</xdr:colOff>
          <xdr:row>21</xdr:row>
          <xdr:rowOff>247650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22</xdr:row>
          <xdr:rowOff>7620</xdr:rowOff>
        </xdr:from>
        <xdr:to>
          <xdr:col>2</xdr:col>
          <xdr:colOff>200025</xdr:colOff>
          <xdr:row>22</xdr:row>
          <xdr:rowOff>247650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23</xdr:row>
          <xdr:rowOff>7620</xdr:rowOff>
        </xdr:from>
        <xdr:to>
          <xdr:col>2</xdr:col>
          <xdr:colOff>200025</xdr:colOff>
          <xdr:row>23</xdr:row>
          <xdr:rowOff>247650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24</xdr:row>
          <xdr:rowOff>7620</xdr:rowOff>
        </xdr:from>
        <xdr:to>
          <xdr:col>2</xdr:col>
          <xdr:colOff>200025</xdr:colOff>
          <xdr:row>24</xdr:row>
          <xdr:rowOff>247650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9</xdr:row>
          <xdr:rowOff>7620</xdr:rowOff>
        </xdr:from>
        <xdr:to>
          <xdr:col>6</xdr:col>
          <xdr:colOff>200025</xdr:colOff>
          <xdr:row>9</xdr:row>
          <xdr:rowOff>247650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7620</xdr:rowOff>
        </xdr:from>
        <xdr:to>
          <xdr:col>8</xdr:col>
          <xdr:colOff>200025</xdr:colOff>
          <xdr:row>9</xdr:row>
          <xdr:rowOff>247650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9</xdr:row>
          <xdr:rowOff>7620</xdr:rowOff>
        </xdr:from>
        <xdr:to>
          <xdr:col>10</xdr:col>
          <xdr:colOff>200025</xdr:colOff>
          <xdr:row>9</xdr:row>
          <xdr:rowOff>247650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xdr:row>
          <xdr:rowOff>7620</xdr:rowOff>
        </xdr:from>
        <xdr:to>
          <xdr:col>4</xdr:col>
          <xdr:colOff>200025</xdr:colOff>
          <xdr:row>8</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7</xdr:row>
          <xdr:rowOff>7620</xdr:rowOff>
        </xdr:from>
        <xdr:to>
          <xdr:col>6</xdr:col>
          <xdr:colOff>200025</xdr:colOff>
          <xdr:row>8</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xdr:row>
          <xdr:rowOff>7620</xdr:rowOff>
        </xdr:from>
        <xdr:to>
          <xdr:col>8</xdr:col>
          <xdr:colOff>200025</xdr:colOff>
          <xdr:row>8</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7</xdr:row>
          <xdr:rowOff>7620</xdr:rowOff>
        </xdr:from>
        <xdr:to>
          <xdr:col>10</xdr:col>
          <xdr:colOff>200025</xdr:colOff>
          <xdr:row>8</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xdr:row>
          <xdr:rowOff>7620</xdr:rowOff>
        </xdr:from>
        <xdr:to>
          <xdr:col>10</xdr:col>
          <xdr:colOff>200025</xdr:colOff>
          <xdr:row>11</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7620</xdr:rowOff>
        </xdr:from>
        <xdr:to>
          <xdr:col>8</xdr:col>
          <xdr:colOff>200025</xdr:colOff>
          <xdr:row>11</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7620</xdr:rowOff>
        </xdr:from>
        <xdr:to>
          <xdr:col>4</xdr:col>
          <xdr:colOff>200025</xdr:colOff>
          <xdr:row>11</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11</xdr:row>
          <xdr:rowOff>7620</xdr:rowOff>
        </xdr:from>
        <xdr:to>
          <xdr:col>6</xdr:col>
          <xdr:colOff>200025</xdr:colOff>
          <xdr:row>11</xdr:row>
          <xdr:rowOff>247650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xdr:row>
          <xdr:rowOff>7620</xdr:rowOff>
        </xdr:from>
        <xdr:to>
          <xdr:col>8</xdr:col>
          <xdr:colOff>200025</xdr:colOff>
          <xdr:row>11</xdr:row>
          <xdr:rowOff>247650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17</xdr:row>
          <xdr:rowOff>7620</xdr:rowOff>
        </xdr:from>
        <xdr:to>
          <xdr:col>4</xdr:col>
          <xdr:colOff>200025</xdr:colOff>
          <xdr:row>18</xdr:row>
          <xdr:rowOff>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19</xdr:row>
          <xdr:rowOff>7620</xdr:rowOff>
        </xdr:from>
        <xdr:to>
          <xdr:col>6</xdr:col>
          <xdr:colOff>200025</xdr:colOff>
          <xdr:row>20</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21</xdr:row>
          <xdr:rowOff>7620</xdr:rowOff>
        </xdr:from>
        <xdr:to>
          <xdr:col>6</xdr:col>
          <xdr:colOff>200025</xdr:colOff>
          <xdr:row>21</xdr:row>
          <xdr:rowOff>247650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21</xdr:row>
          <xdr:rowOff>7620</xdr:rowOff>
        </xdr:from>
        <xdr:to>
          <xdr:col>10</xdr:col>
          <xdr:colOff>200025</xdr:colOff>
          <xdr:row>21</xdr:row>
          <xdr:rowOff>247650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23</xdr:row>
          <xdr:rowOff>7620</xdr:rowOff>
        </xdr:from>
        <xdr:to>
          <xdr:col>6</xdr:col>
          <xdr:colOff>200025</xdr:colOff>
          <xdr:row>23</xdr:row>
          <xdr:rowOff>247650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32</xdr:row>
          <xdr:rowOff>182880</xdr:rowOff>
        </xdr:from>
        <xdr:to>
          <xdr:col>2</xdr:col>
          <xdr:colOff>200025</xdr:colOff>
          <xdr:row>32</xdr:row>
          <xdr:rowOff>409575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32</xdr:row>
          <xdr:rowOff>182880</xdr:rowOff>
        </xdr:from>
        <xdr:to>
          <xdr:col>4</xdr:col>
          <xdr:colOff>200025</xdr:colOff>
          <xdr:row>32</xdr:row>
          <xdr:rowOff>409575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3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32</xdr:row>
          <xdr:rowOff>182880</xdr:rowOff>
        </xdr:from>
        <xdr:to>
          <xdr:col>6</xdr:col>
          <xdr:colOff>200025</xdr:colOff>
          <xdr:row>32</xdr:row>
          <xdr:rowOff>409575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3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32</xdr:row>
          <xdr:rowOff>182880</xdr:rowOff>
        </xdr:from>
        <xdr:to>
          <xdr:col>8</xdr:col>
          <xdr:colOff>200025</xdr:colOff>
          <xdr:row>32</xdr:row>
          <xdr:rowOff>409575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3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32</xdr:row>
          <xdr:rowOff>182880</xdr:rowOff>
        </xdr:from>
        <xdr:to>
          <xdr:col>10</xdr:col>
          <xdr:colOff>200025</xdr:colOff>
          <xdr:row>32</xdr:row>
          <xdr:rowOff>409575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3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7</xdr:row>
          <xdr:rowOff>7620</xdr:rowOff>
        </xdr:from>
        <xdr:to>
          <xdr:col>12</xdr:col>
          <xdr:colOff>209550</xdr:colOff>
          <xdr:row>8</xdr:row>
          <xdr:rowOff>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3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9</xdr:row>
          <xdr:rowOff>7620</xdr:rowOff>
        </xdr:from>
        <xdr:to>
          <xdr:col>12</xdr:col>
          <xdr:colOff>209550</xdr:colOff>
          <xdr:row>10</xdr:row>
          <xdr:rowOff>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3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xdr:row>
          <xdr:rowOff>7620</xdr:rowOff>
        </xdr:from>
        <xdr:to>
          <xdr:col>8</xdr:col>
          <xdr:colOff>209550</xdr:colOff>
          <xdr:row>18</xdr:row>
          <xdr:rowOff>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3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14</xdr:row>
          <xdr:rowOff>7620</xdr:rowOff>
        </xdr:from>
        <xdr:to>
          <xdr:col>2</xdr:col>
          <xdr:colOff>209550</xdr:colOff>
          <xdr:row>15</xdr:row>
          <xdr:rowOff>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3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14</xdr:row>
          <xdr:rowOff>7620</xdr:rowOff>
        </xdr:from>
        <xdr:to>
          <xdr:col>6</xdr:col>
          <xdr:colOff>209550</xdr:colOff>
          <xdr:row>15</xdr:row>
          <xdr:rowOff>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3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19</xdr:row>
          <xdr:rowOff>7620</xdr:rowOff>
        </xdr:from>
        <xdr:to>
          <xdr:col>8</xdr:col>
          <xdr:colOff>209550</xdr:colOff>
          <xdr:row>20</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3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10</xdr:row>
          <xdr:rowOff>7620</xdr:rowOff>
        </xdr:from>
        <xdr:to>
          <xdr:col>6</xdr:col>
          <xdr:colOff>209550</xdr:colOff>
          <xdr:row>11</xdr:row>
          <xdr:rowOff>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3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xdr:row>
          <xdr:rowOff>7620</xdr:rowOff>
        </xdr:from>
        <xdr:to>
          <xdr:col>10</xdr:col>
          <xdr:colOff>209550</xdr:colOff>
          <xdr:row>18</xdr:row>
          <xdr:rowOff>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3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xdr:row>
          <xdr:rowOff>7620</xdr:rowOff>
        </xdr:from>
        <xdr:to>
          <xdr:col>8</xdr:col>
          <xdr:colOff>209550</xdr:colOff>
          <xdr:row>18</xdr:row>
          <xdr:rowOff>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3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15</xdr:row>
          <xdr:rowOff>7620</xdr:rowOff>
        </xdr:from>
        <xdr:to>
          <xdr:col>2</xdr:col>
          <xdr:colOff>209550</xdr:colOff>
          <xdr:row>15</xdr:row>
          <xdr:rowOff>249115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3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15</xdr:row>
          <xdr:rowOff>7620</xdr:rowOff>
        </xdr:from>
        <xdr:to>
          <xdr:col>6</xdr:col>
          <xdr:colOff>209550</xdr:colOff>
          <xdr:row>15</xdr:row>
          <xdr:rowOff>249115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3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14</xdr:row>
          <xdr:rowOff>7620</xdr:rowOff>
        </xdr:from>
        <xdr:to>
          <xdr:col>2</xdr:col>
          <xdr:colOff>209550</xdr:colOff>
          <xdr:row>15</xdr:row>
          <xdr:rowOff>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3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14</xdr:row>
          <xdr:rowOff>7620</xdr:rowOff>
        </xdr:from>
        <xdr:to>
          <xdr:col>4</xdr:col>
          <xdr:colOff>209550</xdr:colOff>
          <xdr:row>15</xdr:row>
          <xdr:rowOff>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3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14</xdr:row>
          <xdr:rowOff>7620</xdr:rowOff>
        </xdr:from>
        <xdr:to>
          <xdr:col>6</xdr:col>
          <xdr:colOff>209550</xdr:colOff>
          <xdr:row>15</xdr:row>
          <xdr:rowOff>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3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7620</xdr:rowOff>
        </xdr:from>
        <xdr:to>
          <xdr:col>8</xdr:col>
          <xdr:colOff>209550</xdr:colOff>
          <xdr:row>15</xdr:row>
          <xdr:rowOff>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3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22</xdr:row>
          <xdr:rowOff>7620</xdr:rowOff>
        </xdr:from>
        <xdr:to>
          <xdr:col>4</xdr:col>
          <xdr:colOff>209550</xdr:colOff>
          <xdr:row>23</xdr:row>
          <xdr:rowOff>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3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1885950</xdr:colOff>
      <xdr:row>0</xdr:row>
      <xdr:rowOff>47625</xdr:rowOff>
    </xdr:from>
    <xdr:to>
      <xdr:col>6</xdr:col>
      <xdr:colOff>2461950</xdr:colOff>
      <xdr:row>3</xdr:row>
      <xdr:rowOff>118800</xdr:rowOff>
    </xdr:to>
    <xdr:sp macro="" textlink="">
      <xdr:nvSpPr>
        <xdr:cNvPr id="2" name="Oval 1">
          <a:extLst>
            <a:ext uri="{FF2B5EF4-FFF2-40B4-BE49-F238E27FC236}">
              <a16:creationId xmlns:a16="http://schemas.microsoft.com/office/drawing/2014/main" id="{00000000-0008-0000-0000-000003000000}"/>
            </a:ext>
          </a:extLst>
        </xdr:cNvPr>
        <xdr:cNvSpPr>
          <a:spLocks noChangeArrowheads="1"/>
        </xdr:cNvSpPr>
      </xdr:nvSpPr>
      <xdr:spPr bwMode="auto">
        <a:xfrm>
          <a:off x="3238500" y="47625"/>
          <a:ext cx="576000" cy="576000"/>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685800</xdr:colOff>
      <xdr:row>0</xdr:row>
      <xdr:rowOff>38099</xdr:rowOff>
    </xdr:from>
    <xdr:to>
      <xdr:col>6</xdr:col>
      <xdr:colOff>271200</xdr:colOff>
      <xdr:row>3</xdr:row>
      <xdr:rowOff>128324</xdr:rowOff>
    </xdr:to>
    <xdr:sp macro="" textlink="">
      <xdr:nvSpPr>
        <xdr:cNvPr id="2" name="楕円 1">
          <a:extLst>
            <a:ext uri="{FF2B5EF4-FFF2-40B4-BE49-F238E27FC236}">
              <a16:creationId xmlns:a16="http://schemas.microsoft.com/office/drawing/2014/main" id="{CCDA6164-AFA7-41A8-8BA2-A97296D41287}"/>
            </a:ext>
          </a:extLst>
        </xdr:cNvPr>
        <xdr:cNvSpPr/>
      </xdr:nvSpPr>
      <xdr:spPr>
        <a:xfrm>
          <a:off x="3162300" y="38099"/>
          <a:ext cx="576000" cy="5760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2076450</xdr:colOff>
      <xdr:row>0</xdr:row>
      <xdr:rowOff>47625</xdr:rowOff>
    </xdr:from>
    <xdr:to>
      <xdr:col>3</xdr:col>
      <xdr:colOff>347400</xdr:colOff>
      <xdr:row>3</xdr:row>
      <xdr:rowOff>137850</xdr:rowOff>
    </xdr:to>
    <xdr:sp macro="" textlink="">
      <xdr:nvSpPr>
        <xdr:cNvPr id="2" name="楕円 1">
          <a:extLst>
            <a:ext uri="{FF2B5EF4-FFF2-40B4-BE49-F238E27FC236}">
              <a16:creationId xmlns:a16="http://schemas.microsoft.com/office/drawing/2014/main" id="{5B121532-D9CC-4BDB-A0CD-42D8EA8941A7}"/>
            </a:ext>
          </a:extLst>
        </xdr:cNvPr>
        <xdr:cNvSpPr/>
      </xdr:nvSpPr>
      <xdr:spPr>
        <a:xfrm>
          <a:off x="3067050" y="47625"/>
          <a:ext cx="576000" cy="576000"/>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453277</xdr:colOff>
      <xdr:row>1</xdr:row>
      <xdr:rowOff>112059</xdr:rowOff>
    </xdr:from>
    <xdr:to>
      <xdr:col>9</xdr:col>
      <xdr:colOff>716077</xdr:colOff>
      <xdr:row>1</xdr:row>
      <xdr:rowOff>832059</xdr:rowOff>
    </xdr:to>
    <xdr:sp macro="" textlink="">
      <xdr:nvSpPr>
        <xdr:cNvPr id="2" name="Oval 1">
          <a:extLst>
            <a:ext uri="{FF2B5EF4-FFF2-40B4-BE49-F238E27FC236}">
              <a16:creationId xmlns:a16="http://schemas.microsoft.com/office/drawing/2014/main" id="{00000000-0008-0000-0000-000004000000}"/>
            </a:ext>
          </a:extLst>
        </xdr:cNvPr>
        <xdr:cNvSpPr>
          <a:spLocks noChangeArrowheads="1"/>
        </xdr:cNvSpPr>
      </xdr:nvSpPr>
      <xdr:spPr bwMode="auto">
        <a:xfrm>
          <a:off x="4387102" y="188259"/>
          <a:ext cx="720000" cy="720000"/>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251459</xdr:colOff>
      <xdr:row>0</xdr:row>
      <xdr:rowOff>41909</xdr:rowOff>
    </xdr:from>
    <xdr:to>
      <xdr:col>7</xdr:col>
      <xdr:colOff>280334</xdr:colOff>
      <xdr:row>4</xdr:row>
      <xdr:rowOff>23159</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3175634" y="41909"/>
          <a:ext cx="648000" cy="6480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xdr:from>
      <xdr:col>6</xdr:col>
      <xdr:colOff>297179</xdr:colOff>
      <xdr:row>48</xdr:row>
      <xdr:rowOff>26670</xdr:rowOff>
    </xdr:from>
    <xdr:to>
      <xdr:col>7</xdr:col>
      <xdr:colOff>326054</xdr:colOff>
      <xdr:row>49</xdr:row>
      <xdr:rowOff>65070</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3221354" y="10285095"/>
          <a:ext cx="648000" cy="6480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22860</xdr:colOff>
          <xdr:row>46</xdr:row>
          <xdr:rowOff>60960</xdr:rowOff>
        </xdr:from>
        <xdr:to>
          <xdr:col>4</xdr:col>
          <xdr:colOff>198120</xdr:colOff>
          <xdr:row>46</xdr:row>
          <xdr:rowOff>304800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47</xdr:row>
          <xdr:rowOff>30480</xdr:rowOff>
        </xdr:from>
        <xdr:to>
          <xdr:col>4</xdr:col>
          <xdr:colOff>198120</xdr:colOff>
          <xdr:row>47</xdr:row>
          <xdr:rowOff>274320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8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746760</xdr:colOff>
          <xdr:row>46</xdr:row>
          <xdr:rowOff>60960</xdr:rowOff>
        </xdr:from>
        <xdr:to>
          <xdr:col>8</xdr:col>
          <xdr:colOff>190500</xdr:colOff>
          <xdr:row>46</xdr:row>
          <xdr:rowOff>304800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8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49</xdr:row>
          <xdr:rowOff>60960</xdr:rowOff>
        </xdr:from>
        <xdr:to>
          <xdr:col>4</xdr:col>
          <xdr:colOff>213360</xdr:colOff>
          <xdr:row>49</xdr:row>
          <xdr:rowOff>304800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50</xdr:row>
          <xdr:rowOff>30480</xdr:rowOff>
        </xdr:from>
        <xdr:to>
          <xdr:col>4</xdr:col>
          <xdr:colOff>213360</xdr:colOff>
          <xdr:row>50</xdr:row>
          <xdr:rowOff>274320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51</xdr:row>
          <xdr:rowOff>30480</xdr:rowOff>
        </xdr:from>
        <xdr:to>
          <xdr:col>4</xdr:col>
          <xdr:colOff>213360</xdr:colOff>
          <xdr:row>51</xdr:row>
          <xdr:rowOff>274320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8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746760</xdr:colOff>
          <xdr:row>49</xdr:row>
          <xdr:rowOff>60960</xdr:rowOff>
        </xdr:from>
        <xdr:to>
          <xdr:col>8</xdr:col>
          <xdr:colOff>198120</xdr:colOff>
          <xdr:row>49</xdr:row>
          <xdr:rowOff>304800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8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30480</xdr:rowOff>
        </xdr:from>
        <xdr:to>
          <xdr:col>8</xdr:col>
          <xdr:colOff>190500</xdr:colOff>
          <xdr:row>50</xdr:row>
          <xdr:rowOff>274320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8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58</xdr:row>
          <xdr:rowOff>30480</xdr:rowOff>
        </xdr:from>
        <xdr:to>
          <xdr:col>2</xdr:col>
          <xdr:colOff>160020</xdr:colOff>
          <xdr:row>58</xdr:row>
          <xdr:rowOff>274320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8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59</xdr:row>
          <xdr:rowOff>30480</xdr:rowOff>
        </xdr:from>
        <xdr:to>
          <xdr:col>2</xdr:col>
          <xdr:colOff>152400</xdr:colOff>
          <xdr:row>59</xdr:row>
          <xdr:rowOff>274320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61</xdr:row>
          <xdr:rowOff>30480</xdr:rowOff>
        </xdr:from>
        <xdr:to>
          <xdr:col>2</xdr:col>
          <xdr:colOff>160020</xdr:colOff>
          <xdr:row>61</xdr:row>
          <xdr:rowOff>274320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8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62</xdr:row>
          <xdr:rowOff>30480</xdr:rowOff>
        </xdr:from>
        <xdr:to>
          <xdr:col>2</xdr:col>
          <xdr:colOff>152400</xdr:colOff>
          <xdr:row>62</xdr:row>
          <xdr:rowOff>274320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8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63</xdr:row>
          <xdr:rowOff>30480</xdr:rowOff>
        </xdr:from>
        <xdr:to>
          <xdr:col>2</xdr:col>
          <xdr:colOff>160020</xdr:colOff>
          <xdr:row>63</xdr:row>
          <xdr:rowOff>274320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8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65</xdr:row>
          <xdr:rowOff>30480</xdr:rowOff>
        </xdr:from>
        <xdr:to>
          <xdr:col>2</xdr:col>
          <xdr:colOff>152400</xdr:colOff>
          <xdr:row>65</xdr:row>
          <xdr:rowOff>274320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8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66</xdr:row>
          <xdr:rowOff>30480</xdr:rowOff>
        </xdr:from>
        <xdr:to>
          <xdr:col>2</xdr:col>
          <xdr:colOff>152400</xdr:colOff>
          <xdr:row>66</xdr:row>
          <xdr:rowOff>274320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8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67</xdr:row>
          <xdr:rowOff>30480</xdr:rowOff>
        </xdr:from>
        <xdr:to>
          <xdr:col>2</xdr:col>
          <xdr:colOff>152400</xdr:colOff>
          <xdr:row>67</xdr:row>
          <xdr:rowOff>274320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8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68</xdr:row>
          <xdr:rowOff>30480</xdr:rowOff>
        </xdr:from>
        <xdr:to>
          <xdr:col>2</xdr:col>
          <xdr:colOff>152400</xdr:colOff>
          <xdr:row>68</xdr:row>
          <xdr:rowOff>274320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8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71</xdr:row>
          <xdr:rowOff>30480</xdr:rowOff>
        </xdr:from>
        <xdr:to>
          <xdr:col>2</xdr:col>
          <xdr:colOff>152400</xdr:colOff>
          <xdr:row>71</xdr:row>
          <xdr:rowOff>274320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8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72</xdr:row>
          <xdr:rowOff>30480</xdr:rowOff>
        </xdr:from>
        <xdr:to>
          <xdr:col>2</xdr:col>
          <xdr:colOff>152400</xdr:colOff>
          <xdr:row>72</xdr:row>
          <xdr:rowOff>274320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8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74</xdr:row>
          <xdr:rowOff>30480</xdr:rowOff>
        </xdr:from>
        <xdr:to>
          <xdr:col>2</xdr:col>
          <xdr:colOff>152400</xdr:colOff>
          <xdr:row>74</xdr:row>
          <xdr:rowOff>274320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8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76</xdr:row>
          <xdr:rowOff>30480</xdr:rowOff>
        </xdr:from>
        <xdr:to>
          <xdr:col>2</xdr:col>
          <xdr:colOff>152400</xdr:colOff>
          <xdr:row>76</xdr:row>
          <xdr:rowOff>274320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8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77</xdr:row>
          <xdr:rowOff>30480</xdr:rowOff>
        </xdr:from>
        <xdr:to>
          <xdr:col>2</xdr:col>
          <xdr:colOff>152400</xdr:colOff>
          <xdr:row>77</xdr:row>
          <xdr:rowOff>274320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8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7</xdr:col>
      <xdr:colOff>0</xdr:colOff>
      <xdr:row>1</xdr:row>
      <xdr:rowOff>40005</xdr:rowOff>
    </xdr:from>
    <xdr:to>
      <xdr:col>7</xdr:col>
      <xdr:colOff>540000</xdr:colOff>
      <xdr:row>3</xdr:row>
      <xdr:rowOff>122805</xdr:rowOff>
    </xdr:to>
    <xdr:sp macro="" textlink="">
      <xdr:nvSpPr>
        <xdr:cNvPr id="2" name="Oval 1">
          <a:extLst>
            <a:ext uri="{FF2B5EF4-FFF2-40B4-BE49-F238E27FC236}">
              <a16:creationId xmlns:a16="http://schemas.microsoft.com/office/drawing/2014/main" id="{C99EBC63-C2FC-4FD4-8905-00EFCB5A76B9}"/>
            </a:ext>
          </a:extLst>
        </xdr:cNvPr>
        <xdr:cNvSpPr>
          <a:spLocks noChangeArrowheads="1"/>
        </xdr:cNvSpPr>
      </xdr:nvSpPr>
      <xdr:spPr bwMode="auto">
        <a:xfrm>
          <a:off x="3400425" y="116205"/>
          <a:ext cx="540000" cy="5400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3" Type="http://schemas.openxmlformats.org/officeDocument/2006/relationships/vmlDrawing" Target="../drawings/vmlDrawing2.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2" Type="http://schemas.openxmlformats.org/officeDocument/2006/relationships/drawing" Target="../drawings/drawing8.xml"/><Relationship Id="rId16" Type="http://schemas.openxmlformats.org/officeDocument/2006/relationships/ctrlProp" Target="../ctrlProps/ctrlProp67.xml"/><Relationship Id="rId20" Type="http://schemas.openxmlformats.org/officeDocument/2006/relationships/ctrlProp" Target="../ctrlProps/ctrlProp71.xml"/><Relationship Id="rId1" Type="http://schemas.openxmlformats.org/officeDocument/2006/relationships/printerSettings" Target="../printerSettings/printerSettings9.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tabSelected="1" view="pageBreakPreview" zoomScale="120" zoomScaleNormal="100" zoomScaleSheetLayoutView="120" workbookViewId="0">
      <selection activeCell="C2" sqref="C2"/>
    </sheetView>
  </sheetViews>
  <sheetFormatPr defaultColWidth="8.69921875" defaultRowHeight="13.2" x14ac:dyDescent="0.45"/>
  <cols>
    <col min="1" max="1" width="2.8984375" style="11" customWidth="1"/>
    <col min="2" max="2" width="4.69921875" style="11" customWidth="1"/>
    <col min="3" max="3" width="2.3984375" style="11" customWidth="1"/>
    <col min="4" max="4" width="11.19921875" style="11" customWidth="1"/>
    <col min="5" max="5" width="17.59765625" style="11" customWidth="1"/>
    <col min="6" max="6" width="4.69921875" style="11" customWidth="1"/>
    <col min="7" max="7" width="5.19921875" style="11" customWidth="1"/>
    <col min="8" max="8" width="10.5" style="11" customWidth="1"/>
    <col min="9" max="9" width="28.69921875" style="11" customWidth="1"/>
    <col min="10" max="10" width="4.8984375" style="11" customWidth="1"/>
    <col min="11" max="14" width="9.5" style="11" customWidth="1"/>
    <col min="15" max="16384" width="8.69921875" style="11"/>
  </cols>
  <sheetData>
    <row r="1" spans="1:11" x14ac:dyDescent="0.45">
      <c r="A1" s="6"/>
      <c r="B1" s="6"/>
      <c r="C1" s="6"/>
      <c r="D1" s="6"/>
      <c r="E1" s="6"/>
      <c r="F1" s="6"/>
      <c r="G1" s="6"/>
      <c r="H1" s="6"/>
      <c r="I1" s="6"/>
      <c r="J1" s="6"/>
    </row>
    <row r="2" spans="1:11" x14ac:dyDescent="0.45">
      <c r="A2" s="6"/>
      <c r="B2" s="6"/>
      <c r="C2" s="6"/>
      <c r="D2" s="6"/>
      <c r="E2" s="6"/>
      <c r="F2" s="6"/>
      <c r="G2" s="6"/>
      <c r="H2" s="6"/>
      <c r="I2" s="6"/>
      <c r="J2" s="6"/>
    </row>
    <row r="3" spans="1:11" x14ac:dyDescent="0.45">
      <c r="A3" s="6"/>
      <c r="B3" s="6"/>
      <c r="C3" s="6"/>
      <c r="D3" s="6"/>
      <c r="E3" s="6"/>
      <c r="F3" s="6"/>
      <c r="G3" s="6"/>
      <c r="H3" s="6"/>
      <c r="I3" s="6"/>
      <c r="J3" s="6"/>
    </row>
    <row r="4" spans="1:11" x14ac:dyDescent="0.45">
      <c r="A4" s="306" t="s">
        <v>0</v>
      </c>
      <c r="B4" s="306"/>
      <c r="C4" s="306"/>
      <c r="D4" s="306"/>
      <c r="E4" s="6"/>
      <c r="F4" s="6"/>
      <c r="G4" s="6"/>
      <c r="H4" s="6"/>
      <c r="I4" s="6"/>
      <c r="J4" s="6"/>
    </row>
    <row r="5" spans="1:11" x14ac:dyDescent="0.45">
      <c r="A5" s="301" t="s">
        <v>1</v>
      </c>
      <c r="B5" s="301"/>
      <c r="C5" s="301"/>
      <c r="D5" s="301"/>
      <c r="E5" s="6"/>
      <c r="F5" s="6"/>
      <c r="G5" s="6"/>
      <c r="H5" s="6"/>
      <c r="I5" s="6"/>
      <c r="J5" s="6"/>
    </row>
    <row r="6" spans="1:11" ht="6" customHeight="1" x14ac:dyDescent="0.45">
      <c r="A6" s="6"/>
      <c r="B6" s="6"/>
      <c r="C6" s="6"/>
      <c r="D6" s="6"/>
      <c r="E6" s="6"/>
      <c r="F6" s="6"/>
      <c r="G6" s="6"/>
      <c r="H6" s="6"/>
      <c r="I6" s="6"/>
      <c r="J6" s="6"/>
    </row>
    <row r="7" spans="1:11" x14ac:dyDescent="0.45">
      <c r="A7" s="6"/>
      <c r="B7" s="6"/>
      <c r="C7" s="6"/>
      <c r="D7" s="6"/>
      <c r="E7" s="6"/>
      <c r="F7" s="6"/>
      <c r="G7" s="6"/>
      <c r="H7" s="6"/>
      <c r="I7" s="6"/>
      <c r="J7" s="284" t="s">
        <v>5</v>
      </c>
    </row>
    <row r="8" spans="1:11" x14ac:dyDescent="0.45">
      <c r="A8" s="6" t="s">
        <v>2</v>
      </c>
      <c r="B8" s="6"/>
      <c r="C8" s="6"/>
      <c r="D8" s="6"/>
      <c r="E8" s="6"/>
      <c r="F8" s="6"/>
      <c r="G8" s="6"/>
      <c r="H8" s="6"/>
      <c r="I8" s="6"/>
      <c r="J8" s="6"/>
    </row>
    <row r="9" spans="1:11" ht="6.6" customHeight="1" thickBot="1" x14ac:dyDescent="0.5">
      <c r="A9" s="6"/>
      <c r="B9" s="6"/>
      <c r="C9" s="6"/>
      <c r="D9" s="6"/>
      <c r="E9" s="6"/>
      <c r="F9" s="6"/>
      <c r="G9" s="6"/>
      <c r="H9" s="288"/>
      <c r="I9" s="288"/>
      <c r="J9" s="6"/>
    </row>
    <row r="10" spans="1:11" ht="26.4" customHeight="1" thickBot="1" x14ac:dyDescent="0.5">
      <c r="A10" s="6"/>
      <c r="B10" s="6"/>
      <c r="C10" s="6"/>
      <c r="D10" s="321" t="s">
        <v>11</v>
      </c>
      <c r="E10" s="392"/>
      <c r="F10" s="392"/>
      <c r="G10" s="393"/>
      <c r="H10" s="318" t="s">
        <v>268</v>
      </c>
      <c r="I10" s="339"/>
      <c r="J10" s="333" t="s">
        <v>14</v>
      </c>
      <c r="K10" s="11" t="s">
        <v>377</v>
      </c>
    </row>
    <row r="11" spans="1:11" x14ac:dyDescent="0.45">
      <c r="A11" s="6"/>
      <c r="B11" s="6"/>
      <c r="C11" s="6"/>
      <c r="D11" s="404" t="s">
        <v>12</v>
      </c>
      <c r="E11" s="390" t="s">
        <v>352</v>
      </c>
      <c r="F11" s="390"/>
      <c r="G11" s="423"/>
      <c r="H11" s="397" t="s">
        <v>287</v>
      </c>
      <c r="I11" s="411"/>
      <c r="J11" s="412"/>
      <c r="K11" s="11" t="s">
        <v>377</v>
      </c>
    </row>
    <row r="12" spans="1:11" x14ac:dyDescent="0.45">
      <c r="A12" s="6"/>
      <c r="B12" s="6"/>
      <c r="C12" s="6"/>
      <c r="D12" s="405"/>
      <c r="E12" s="425"/>
      <c r="F12" s="425"/>
      <c r="G12" s="426"/>
      <c r="H12" s="398"/>
      <c r="I12" s="413"/>
      <c r="J12" s="414"/>
    </row>
    <row r="13" spans="1:11" ht="6.6" customHeight="1" x14ac:dyDescent="0.45">
      <c r="A13" s="6"/>
      <c r="B13" s="6"/>
      <c r="C13" s="6"/>
      <c r="D13" s="286"/>
      <c r="E13" s="6"/>
      <c r="F13" s="6"/>
      <c r="G13" s="6"/>
      <c r="H13" s="286"/>
      <c r="I13" s="286"/>
      <c r="J13" s="315"/>
    </row>
    <row r="14" spans="1:11" ht="13.2" customHeight="1" x14ac:dyDescent="0.45">
      <c r="A14" s="6"/>
      <c r="B14" s="6"/>
      <c r="C14" s="6"/>
      <c r="D14" s="303" t="s">
        <v>291</v>
      </c>
      <c r="E14" s="6" t="s">
        <v>320</v>
      </c>
      <c r="F14" s="6"/>
      <c r="G14" s="6"/>
      <c r="H14" s="6"/>
      <c r="I14" s="6"/>
      <c r="J14" s="6"/>
    </row>
    <row r="15" spans="1:11" ht="26.4" customHeight="1" x14ac:dyDescent="0.45">
      <c r="A15" s="6"/>
      <c r="B15" s="6"/>
      <c r="C15" s="6"/>
      <c r="D15" s="316" t="s">
        <v>289</v>
      </c>
      <c r="E15" s="400"/>
      <c r="F15" s="400"/>
      <c r="G15" s="401"/>
      <c r="H15" s="280" t="s">
        <v>288</v>
      </c>
      <c r="I15" s="400"/>
      <c r="J15" s="401"/>
      <c r="K15" s="11" t="s">
        <v>377</v>
      </c>
    </row>
    <row r="16" spans="1:11" ht="12.6" customHeight="1" x14ac:dyDescent="0.45">
      <c r="A16" s="6"/>
      <c r="B16" s="6"/>
      <c r="C16" s="6"/>
      <c r="D16" s="424" t="s">
        <v>12</v>
      </c>
      <c r="E16" s="411" t="s">
        <v>352</v>
      </c>
      <c r="F16" s="411"/>
      <c r="G16" s="412"/>
      <c r="H16" s="402" t="s">
        <v>316</v>
      </c>
      <c r="I16" s="427" t="s">
        <v>353</v>
      </c>
      <c r="J16" s="428"/>
      <c r="K16" s="11" t="s">
        <v>377</v>
      </c>
    </row>
    <row r="17" spans="1:11" ht="22.2" customHeight="1" x14ac:dyDescent="0.45">
      <c r="A17" s="6"/>
      <c r="B17" s="6"/>
      <c r="C17" s="6"/>
      <c r="D17" s="405"/>
      <c r="E17" s="394"/>
      <c r="F17" s="394"/>
      <c r="G17" s="395"/>
      <c r="H17" s="398"/>
      <c r="I17" s="429"/>
      <c r="J17" s="430"/>
    </row>
    <row r="18" spans="1:11" ht="26.4" customHeight="1" x14ac:dyDescent="0.45">
      <c r="A18" s="6"/>
      <c r="B18" s="6"/>
      <c r="C18" s="6"/>
      <c r="D18" s="320" t="s">
        <v>301</v>
      </c>
      <c r="E18" s="413"/>
      <c r="F18" s="413"/>
      <c r="G18" s="414"/>
      <c r="H18" s="318" t="s">
        <v>290</v>
      </c>
      <c r="I18" s="431"/>
      <c r="J18" s="432"/>
      <c r="K18" s="11" t="s">
        <v>377</v>
      </c>
    </row>
    <row r="19" spans="1:11" x14ac:dyDescent="0.45">
      <c r="A19" s="6"/>
      <c r="B19" s="6"/>
      <c r="C19" s="6"/>
      <c r="D19" s="286"/>
      <c r="E19" s="6"/>
      <c r="F19" s="403" t="s">
        <v>292</v>
      </c>
      <c r="G19" s="403"/>
      <c r="H19" s="403"/>
      <c r="I19" s="403"/>
      <c r="J19" s="403"/>
    </row>
    <row r="20" spans="1:11" ht="13.2" customHeight="1" x14ac:dyDescent="0.45">
      <c r="A20" s="6"/>
      <c r="B20" s="6"/>
      <c r="C20" s="6"/>
      <c r="D20" s="6"/>
      <c r="E20" s="6"/>
      <c r="F20" s="433"/>
      <c r="G20" s="433"/>
      <c r="H20" s="433"/>
      <c r="I20" s="433"/>
      <c r="J20" s="433"/>
    </row>
    <row r="21" spans="1:11" ht="6" customHeight="1" x14ac:dyDescent="0.45">
      <c r="A21" s="6"/>
      <c r="B21" s="6"/>
      <c r="C21" s="6"/>
      <c r="D21" s="6"/>
      <c r="E21" s="6"/>
      <c r="F21" s="6"/>
      <c r="G21" s="6"/>
      <c r="H21" s="6"/>
      <c r="I21" s="6"/>
      <c r="J21" s="6"/>
    </row>
    <row r="22" spans="1:11" x14ac:dyDescent="0.45">
      <c r="A22" s="305" t="s">
        <v>392</v>
      </c>
      <c r="B22" s="305"/>
      <c r="C22" s="305"/>
      <c r="D22" s="305"/>
      <c r="E22" s="305"/>
      <c r="F22" s="305"/>
      <c r="G22" s="305"/>
      <c r="H22" s="305"/>
      <c r="I22" s="305"/>
      <c r="J22" s="305"/>
    </row>
    <row r="23" spans="1:11" x14ac:dyDescent="0.45">
      <c r="A23" s="6"/>
      <c r="B23" s="6"/>
      <c r="C23" s="6"/>
      <c r="D23" s="6"/>
      <c r="E23" s="6"/>
      <c r="F23" s="6"/>
      <c r="G23" s="6"/>
      <c r="H23" s="6"/>
      <c r="I23" s="6"/>
      <c r="J23" s="6"/>
    </row>
    <row r="24" spans="1:11" x14ac:dyDescent="0.45">
      <c r="A24" s="6" t="s">
        <v>420</v>
      </c>
      <c r="B24" s="6"/>
      <c r="C24" s="6"/>
      <c r="D24" s="6"/>
      <c r="E24" s="6"/>
      <c r="F24" s="6"/>
      <c r="G24" s="6"/>
      <c r="H24" s="6"/>
      <c r="I24" s="6"/>
      <c r="J24" s="6"/>
    </row>
    <row r="25" spans="1:11" x14ac:dyDescent="0.45">
      <c r="A25" s="6" t="s">
        <v>305</v>
      </c>
      <c r="B25" s="6"/>
      <c r="C25" s="6"/>
      <c r="D25" s="6"/>
      <c r="E25" s="6"/>
      <c r="F25" s="6"/>
      <c r="G25" s="6"/>
      <c r="H25" s="6"/>
      <c r="I25" s="6"/>
      <c r="J25" s="6"/>
    </row>
    <row r="26" spans="1:11" x14ac:dyDescent="0.45">
      <c r="A26" s="6" t="s">
        <v>306</v>
      </c>
      <c r="B26" s="6"/>
      <c r="C26" s="6"/>
      <c r="D26" s="6"/>
      <c r="E26" s="6"/>
      <c r="F26" s="6"/>
      <c r="G26" s="6"/>
      <c r="H26" s="6"/>
      <c r="I26" s="6"/>
      <c r="J26" s="6"/>
    </row>
    <row r="27" spans="1:11" x14ac:dyDescent="0.45">
      <c r="A27" s="6" t="s">
        <v>307</v>
      </c>
      <c r="B27" s="6"/>
      <c r="C27" s="6"/>
      <c r="D27" s="6"/>
      <c r="E27" s="6"/>
      <c r="F27" s="6"/>
      <c r="G27" s="6"/>
      <c r="H27" s="6"/>
      <c r="I27" s="6"/>
      <c r="J27" s="6"/>
    </row>
    <row r="28" spans="1:11" ht="6" customHeight="1" x14ac:dyDescent="0.45">
      <c r="A28" s="6"/>
      <c r="B28" s="6"/>
      <c r="C28" s="6"/>
      <c r="D28" s="6"/>
      <c r="E28" s="6"/>
      <c r="F28" s="6"/>
      <c r="G28" s="6"/>
      <c r="H28" s="6"/>
      <c r="I28" s="6"/>
      <c r="J28" s="6"/>
    </row>
    <row r="29" spans="1:11" x14ac:dyDescent="0.45">
      <c r="A29" s="305" t="s">
        <v>4</v>
      </c>
      <c r="B29" s="305"/>
      <c r="C29" s="305"/>
      <c r="D29" s="305"/>
      <c r="E29" s="305"/>
      <c r="F29" s="305"/>
      <c r="G29" s="305"/>
      <c r="H29" s="305"/>
      <c r="I29" s="305"/>
      <c r="J29" s="305"/>
    </row>
    <row r="30" spans="1:11" ht="6" customHeight="1" x14ac:dyDescent="0.45">
      <c r="A30" s="305"/>
      <c r="B30" s="305"/>
      <c r="C30" s="305"/>
      <c r="D30" s="305"/>
      <c r="E30" s="305"/>
      <c r="F30" s="305"/>
      <c r="G30" s="305"/>
      <c r="H30" s="305"/>
      <c r="I30" s="305"/>
      <c r="J30" s="305"/>
    </row>
    <row r="31" spans="1:11" ht="24.6" customHeight="1" x14ac:dyDescent="0.2">
      <c r="A31" s="307" t="s">
        <v>6</v>
      </c>
      <c r="B31" s="307" t="s">
        <v>218</v>
      </c>
      <c r="C31" s="271"/>
      <c r="D31" s="6"/>
      <c r="E31" s="308" t="s">
        <v>264</v>
      </c>
      <c r="F31" s="6"/>
      <c r="G31" s="6"/>
      <c r="H31" s="6"/>
      <c r="I31" s="6"/>
      <c r="J31" s="6"/>
      <c r="K31" s="11" t="s">
        <v>372</v>
      </c>
    </row>
    <row r="32" spans="1:11" ht="22.2" customHeight="1" x14ac:dyDescent="0.45">
      <c r="A32" s="285"/>
      <c r="B32" s="309"/>
      <c r="C32" s="399" t="s">
        <v>226</v>
      </c>
      <c r="D32" s="400"/>
      <c r="E32" s="401"/>
      <c r="F32" s="309"/>
      <c r="G32" s="399" t="s">
        <v>391</v>
      </c>
      <c r="H32" s="400"/>
      <c r="I32" s="400"/>
      <c r="J32" s="401"/>
    </row>
    <row r="33" spans="1:11" ht="22.2" customHeight="1" x14ac:dyDescent="0.45">
      <c r="A33" s="285"/>
      <c r="B33" s="309"/>
      <c r="C33" s="399" t="s">
        <v>227</v>
      </c>
      <c r="D33" s="400"/>
      <c r="E33" s="401"/>
      <c r="F33" s="309"/>
      <c r="G33" s="399" t="s">
        <v>229</v>
      </c>
      <c r="H33" s="400"/>
      <c r="I33" s="400"/>
      <c r="J33" s="401"/>
    </row>
    <row r="34" spans="1:11" ht="22.2" customHeight="1" x14ac:dyDescent="0.45">
      <c r="A34" s="285"/>
      <c r="B34" s="421"/>
      <c r="C34" s="415" t="s">
        <v>421</v>
      </c>
      <c r="D34" s="416"/>
      <c r="E34" s="417"/>
      <c r="F34" s="309"/>
      <c r="G34" s="399" t="s">
        <v>230</v>
      </c>
      <c r="H34" s="400"/>
      <c r="I34" s="400"/>
      <c r="J34" s="401"/>
    </row>
    <row r="35" spans="1:11" ht="22.2" customHeight="1" x14ac:dyDescent="0.45">
      <c r="A35" s="285"/>
      <c r="B35" s="422"/>
      <c r="C35" s="418"/>
      <c r="D35" s="419"/>
      <c r="E35" s="420"/>
      <c r="F35" s="309"/>
      <c r="G35" s="406" t="s">
        <v>231</v>
      </c>
      <c r="H35" s="407"/>
      <c r="I35" s="407"/>
      <c r="J35" s="408"/>
    </row>
    <row r="36" spans="1:11" ht="22.2" customHeight="1" x14ac:dyDescent="0.45">
      <c r="A36" s="285"/>
      <c r="B36" s="309"/>
      <c r="C36" s="399" t="s">
        <v>228</v>
      </c>
      <c r="D36" s="400"/>
      <c r="E36" s="401"/>
      <c r="F36" s="309"/>
      <c r="G36" s="406" t="s">
        <v>232</v>
      </c>
      <c r="H36" s="407"/>
      <c r="I36" s="407"/>
      <c r="J36" s="408"/>
    </row>
    <row r="37" spans="1:11" ht="6" customHeight="1" x14ac:dyDescent="0.45">
      <c r="A37" s="6"/>
      <c r="B37" s="6"/>
      <c r="C37" s="6"/>
      <c r="D37" s="6"/>
      <c r="E37" s="6"/>
      <c r="F37" s="6"/>
      <c r="G37" s="6"/>
      <c r="H37" s="6"/>
      <c r="I37" s="6"/>
      <c r="J37" s="6"/>
    </row>
    <row r="38" spans="1:11" ht="24.6" customHeight="1" x14ac:dyDescent="0.45">
      <c r="A38" s="285" t="s">
        <v>7</v>
      </c>
      <c r="B38" s="285" t="s">
        <v>219</v>
      </c>
      <c r="C38" s="271"/>
      <c r="D38" s="271"/>
      <c r="E38" s="340"/>
      <c r="F38" s="396" t="s">
        <v>269</v>
      </c>
      <c r="G38" s="396"/>
      <c r="H38" s="396"/>
      <c r="I38" s="409"/>
      <c r="J38" s="410"/>
      <c r="K38" s="11" t="s">
        <v>371</v>
      </c>
    </row>
    <row r="39" spans="1:11" x14ac:dyDescent="0.45">
      <c r="A39" s="6"/>
      <c r="B39" s="6" t="s">
        <v>244</v>
      </c>
      <c r="C39" s="6"/>
      <c r="D39" s="6"/>
      <c r="E39" s="6"/>
      <c r="F39" s="6"/>
      <c r="G39" s="6"/>
      <c r="H39" s="6"/>
      <c r="I39" s="6"/>
      <c r="J39" s="6"/>
    </row>
    <row r="40" spans="1:11" x14ac:dyDescent="0.45">
      <c r="A40" s="6"/>
      <c r="B40" s="6" t="s">
        <v>308</v>
      </c>
      <c r="C40" s="6"/>
      <c r="D40" s="6"/>
      <c r="E40" s="6"/>
      <c r="F40" s="6"/>
      <c r="G40" s="6"/>
      <c r="H40" s="6"/>
      <c r="I40" s="6"/>
      <c r="J40" s="6"/>
    </row>
    <row r="41" spans="1:11" x14ac:dyDescent="0.45">
      <c r="A41" s="6"/>
      <c r="B41" s="6" t="s">
        <v>309</v>
      </c>
      <c r="C41" s="6"/>
      <c r="D41" s="6"/>
      <c r="E41" s="6"/>
      <c r="F41" s="6"/>
      <c r="G41" s="6"/>
      <c r="H41" s="6"/>
      <c r="I41" s="6"/>
      <c r="J41" s="6"/>
    </row>
    <row r="42" spans="1:11" ht="6" customHeight="1" x14ac:dyDescent="0.45">
      <c r="A42" s="6"/>
      <c r="B42" s="6"/>
      <c r="C42" s="6"/>
      <c r="D42" s="6"/>
      <c r="E42" s="6"/>
      <c r="F42" s="6"/>
      <c r="G42" s="6"/>
      <c r="H42" s="6"/>
      <c r="I42" s="6"/>
      <c r="J42" s="6"/>
    </row>
    <row r="43" spans="1:11" ht="24.6" customHeight="1" x14ac:dyDescent="0.45">
      <c r="A43" s="285" t="s">
        <v>8</v>
      </c>
      <c r="B43" s="285" t="s">
        <v>220</v>
      </c>
      <c r="C43" s="271"/>
      <c r="D43" s="271"/>
      <c r="E43" s="311" t="str">
        <f>IF(収支予算書!J8="","",DBCS(収支予算書!J8))</f>
        <v/>
      </c>
      <c r="F43" s="312" t="s">
        <v>265</v>
      </c>
      <c r="G43" s="391" t="s">
        <v>317</v>
      </c>
      <c r="H43" s="391"/>
      <c r="I43" s="391"/>
      <c r="J43" s="391"/>
      <c r="K43" s="11" t="s">
        <v>370</v>
      </c>
    </row>
    <row r="44" spans="1:11" ht="6" customHeight="1" x14ac:dyDescent="0.45">
      <c r="A44" s="6"/>
      <c r="B44" s="6"/>
      <c r="C44" s="6"/>
      <c r="D44" s="6"/>
      <c r="E44" s="6"/>
      <c r="F44" s="6"/>
      <c r="G44" s="6"/>
      <c r="H44" s="6"/>
      <c r="I44" s="6"/>
      <c r="J44" s="6"/>
    </row>
    <row r="45" spans="1:11" ht="24.6" customHeight="1" x14ac:dyDescent="0.45">
      <c r="A45" s="285" t="s">
        <v>9</v>
      </c>
      <c r="B45" s="285" t="s">
        <v>221</v>
      </c>
      <c r="C45" s="271"/>
      <c r="D45" s="271"/>
      <c r="E45" s="16"/>
      <c r="F45" s="303"/>
      <c r="G45" s="6"/>
      <c r="H45" s="6"/>
      <c r="I45" s="6"/>
      <c r="J45" s="6"/>
      <c r="K45" s="11" t="s">
        <v>376</v>
      </c>
    </row>
    <row r="46" spans="1:11" x14ac:dyDescent="0.45">
      <c r="A46" s="6"/>
      <c r="B46" s="6" t="s">
        <v>310</v>
      </c>
      <c r="C46" s="6"/>
      <c r="D46" s="6"/>
      <c r="E46" s="6"/>
      <c r="F46" s="6"/>
      <c r="G46" s="6"/>
      <c r="H46" s="6"/>
      <c r="I46" s="6"/>
      <c r="J46" s="6"/>
    </row>
    <row r="47" spans="1:11" x14ac:dyDescent="0.45">
      <c r="A47" s="6"/>
      <c r="B47" s="6" t="s">
        <v>311</v>
      </c>
      <c r="C47" s="6"/>
      <c r="D47" s="6"/>
      <c r="E47" s="6"/>
      <c r="F47" s="6"/>
      <c r="G47" s="6"/>
      <c r="H47" s="6"/>
      <c r="I47" s="6"/>
      <c r="J47" s="6"/>
    </row>
    <row r="48" spans="1:11" ht="6" customHeight="1" x14ac:dyDescent="0.45">
      <c r="A48" s="6"/>
      <c r="B48" s="6"/>
      <c r="C48" s="6"/>
      <c r="D48" s="6"/>
      <c r="E48" s="6"/>
      <c r="F48" s="6"/>
      <c r="G48" s="6"/>
      <c r="H48" s="6"/>
      <c r="I48" s="6"/>
      <c r="J48" s="6"/>
    </row>
    <row r="49" spans="1:11" x14ac:dyDescent="0.45">
      <c r="A49" s="285" t="s">
        <v>10</v>
      </c>
      <c r="B49" s="285" t="s">
        <v>222</v>
      </c>
      <c r="C49" s="271"/>
      <c r="D49" s="271"/>
      <c r="E49" s="6"/>
      <c r="F49" s="6"/>
      <c r="G49" s="6"/>
      <c r="H49" s="6"/>
      <c r="I49" s="6"/>
      <c r="J49" s="6"/>
    </row>
    <row r="50" spans="1:11" ht="24.6" customHeight="1" x14ac:dyDescent="0.45">
      <c r="A50" s="6"/>
      <c r="B50" s="6" t="s">
        <v>223</v>
      </c>
      <c r="C50" s="6"/>
      <c r="D50" s="6"/>
      <c r="E50" s="313"/>
      <c r="F50" s="314" t="s">
        <v>266</v>
      </c>
      <c r="G50" s="390" t="s">
        <v>369</v>
      </c>
      <c r="H50" s="390"/>
      <c r="I50" s="390"/>
      <c r="J50" s="390"/>
      <c r="K50" s="11" t="s">
        <v>377</v>
      </c>
    </row>
    <row r="51" spans="1:11" ht="24.6" customHeight="1" x14ac:dyDescent="0.45">
      <c r="A51" s="6"/>
      <c r="B51" s="6" t="s">
        <v>224</v>
      </c>
      <c r="C51" s="6"/>
      <c r="D51" s="6"/>
      <c r="E51" s="313"/>
      <c r="F51" s="314" t="s">
        <v>267</v>
      </c>
      <c r="G51" s="6" t="s">
        <v>318</v>
      </c>
      <c r="H51" s="6"/>
      <c r="I51" s="6"/>
      <c r="J51" s="6"/>
      <c r="K51" s="11" t="s">
        <v>377</v>
      </c>
    </row>
    <row r="52" spans="1:11" x14ac:dyDescent="0.45">
      <c r="A52" s="6"/>
      <c r="B52" s="6" t="s">
        <v>225</v>
      </c>
      <c r="C52" s="287"/>
      <c r="D52" s="287"/>
      <c r="E52" s="6"/>
      <c r="F52" s="6"/>
      <c r="G52" s="6"/>
      <c r="H52" s="6"/>
      <c r="I52" s="6"/>
      <c r="J52" s="6"/>
    </row>
    <row r="53" spans="1:11" ht="14.4" x14ac:dyDescent="0.45">
      <c r="A53" s="68"/>
      <c r="B53" s="68"/>
      <c r="C53" s="68"/>
      <c r="D53" s="68"/>
      <c r="E53" s="68"/>
      <c r="F53" s="68"/>
      <c r="G53" s="68"/>
      <c r="H53" s="68"/>
      <c r="I53" s="68"/>
      <c r="J53" s="68"/>
    </row>
  </sheetData>
  <dataConsolidate/>
  <mergeCells count="31">
    <mergeCell ref="G36:J36"/>
    <mergeCell ref="C34:E35"/>
    <mergeCell ref="B34:B35"/>
    <mergeCell ref="E11:G11"/>
    <mergeCell ref="E15:G15"/>
    <mergeCell ref="D16:D17"/>
    <mergeCell ref="E18:G18"/>
    <mergeCell ref="C32:E32"/>
    <mergeCell ref="C33:E33"/>
    <mergeCell ref="E12:G12"/>
    <mergeCell ref="I15:J15"/>
    <mergeCell ref="I16:J17"/>
    <mergeCell ref="I18:J18"/>
    <mergeCell ref="F20:J20"/>
    <mergeCell ref="E16:G16"/>
    <mergeCell ref="G50:J50"/>
    <mergeCell ref="G43:J43"/>
    <mergeCell ref="E10:G10"/>
    <mergeCell ref="E17:G17"/>
    <mergeCell ref="F38:H38"/>
    <mergeCell ref="H11:H12"/>
    <mergeCell ref="C36:E36"/>
    <mergeCell ref="H16:H17"/>
    <mergeCell ref="F19:J19"/>
    <mergeCell ref="D11:D12"/>
    <mergeCell ref="G32:J32"/>
    <mergeCell ref="G33:J33"/>
    <mergeCell ref="G34:J34"/>
    <mergeCell ref="G35:J35"/>
    <mergeCell ref="I38:J38"/>
    <mergeCell ref="I11:J12"/>
  </mergeCells>
  <phoneticPr fontId="1"/>
  <dataValidations count="4">
    <dataValidation type="list" allowBlank="1" showInputMessage="1" showErrorMessage="1" sqref="F32:F36 B32:B34 B36" xr:uid="{482C475B-ED98-4091-AA81-5C88568C0764}">
      <formula1>"○"</formula1>
    </dataValidation>
    <dataValidation type="list" allowBlank="1" showInputMessage="1" showErrorMessage="1" sqref="E38" xr:uid="{C1C9C887-FA4E-4F3F-8D39-DE5BFE75B38E}">
      <formula1>"'10/10,'１／２"</formula1>
    </dataValidation>
    <dataValidation type="list" allowBlank="1" showInputMessage="1" showErrorMessage="1" sqref="I38:J38" xr:uid="{0AC91F3E-F2D5-4696-AD5C-BF6E0608FCC7}">
      <formula1>"活用する,活用しない"</formula1>
    </dataValidation>
    <dataValidation type="list" allowBlank="1" showInputMessage="1" showErrorMessage="1" sqref="E45" xr:uid="{C49D34E4-E6A6-4CBD-9624-3ADD5A05C77E}">
      <formula1>"有,無"</formula1>
    </dataValidation>
  </dataValidations>
  <pageMargins left="0.39370078740157483" right="0.39370078740157483" top="0.39370078740157483" bottom="0.39370078740157483" header="0.31496062992125984" footer="0.31496062992125984"/>
  <pageSetup paperSize="9" scale="93" orientation="portrait" r:id="rId1"/>
  <colBreaks count="1" manualBreakCount="1">
    <brk id="14" max="1048575" man="1"/>
  </colBreaks>
  <ignoredErrors>
    <ignoredError sqref="A38 A43 A45 A49"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73"/>
  <sheetViews>
    <sheetView view="pageBreakPreview" zoomScaleNormal="100" zoomScaleSheetLayoutView="100" workbookViewId="0">
      <selection activeCell="B50" sqref="B50:D50"/>
    </sheetView>
  </sheetViews>
  <sheetFormatPr defaultColWidth="8.69921875" defaultRowHeight="13.2" x14ac:dyDescent="0.45"/>
  <cols>
    <col min="1" max="1" width="0.8984375" style="56" customWidth="1"/>
    <col min="2" max="4" width="2" style="56" customWidth="1"/>
    <col min="5" max="5" width="4.19921875" style="56" customWidth="1"/>
    <col min="6" max="6" width="7.19921875" style="56" customWidth="1"/>
    <col min="7" max="7" width="26.19921875" style="56" customWidth="1"/>
    <col min="8" max="8" width="7.5" style="56" customWidth="1"/>
    <col min="9" max="10" width="13.3984375" style="56" customWidth="1"/>
    <col min="11" max="11" width="7.5" style="56" customWidth="1"/>
    <col min="12" max="12" width="5.19921875" style="57" customWidth="1"/>
    <col min="13" max="13" width="1.19921875" style="56" customWidth="1"/>
    <col min="14" max="14" width="0.59765625" style="56" customWidth="1"/>
    <col min="15" max="16384" width="8.69921875" style="56"/>
  </cols>
  <sheetData>
    <row r="1" spans="1:15" ht="6.15" customHeight="1" x14ac:dyDescent="0.45"/>
    <row r="2" spans="1:15" ht="19.8" thickBot="1" x14ac:dyDescent="0.5">
      <c r="B2" s="58" t="s">
        <v>122</v>
      </c>
    </row>
    <row r="3" spans="1:15" ht="16.95" customHeight="1" thickBot="1" x14ac:dyDescent="0.5">
      <c r="A3" s="58"/>
      <c r="B3" s="58"/>
      <c r="C3" s="58"/>
      <c r="D3" s="58"/>
      <c r="E3" s="58"/>
      <c r="F3" s="58"/>
      <c r="G3" s="112"/>
      <c r="H3" s="113"/>
      <c r="I3" s="59" t="s">
        <v>199</v>
      </c>
      <c r="J3" s="588" t="str">
        <f>第１号様式!E10&amp;""</f>
        <v/>
      </c>
      <c r="K3" s="588"/>
      <c r="L3" s="589"/>
      <c r="N3" s="57"/>
      <c r="O3" s="56" t="s">
        <v>388</v>
      </c>
    </row>
    <row r="4" spans="1:15" ht="14.1" customHeight="1" thickBot="1" x14ac:dyDescent="0.5">
      <c r="K4" s="60"/>
      <c r="L4" s="60" t="s">
        <v>198</v>
      </c>
    </row>
    <row r="5" spans="1:15" ht="21.6" customHeight="1" x14ac:dyDescent="0.45">
      <c r="B5" s="598" t="s">
        <v>83</v>
      </c>
      <c r="C5" s="599"/>
      <c r="D5" s="599"/>
      <c r="E5" s="599"/>
      <c r="F5" s="595"/>
      <c r="G5" s="80" t="s">
        <v>202</v>
      </c>
      <c r="H5" s="80" t="s">
        <v>135</v>
      </c>
      <c r="I5" s="594" t="s">
        <v>203</v>
      </c>
      <c r="J5" s="595"/>
      <c r="K5" s="81" t="s">
        <v>136</v>
      </c>
      <c r="L5" s="106"/>
      <c r="O5" s="56" t="s">
        <v>386</v>
      </c>
    </row>
    <row r="6" spans="1:15" ht="2.4" customHeight="1" x14ac:dyDescent="0.45">
      <c r="B6" s="32"/>
      <c r="C6" s="29"/>
      <c r="D6" s="29"/>
      <c r="E6" s="29"/>
      <c r="F6" s="29"/>
      <c r="G6" s="52"/>
      <c r="H6" s="82"/>
      <c r="I6" s="52"/>
      <c r="J6" s="109"/>
      <c r="K6" s="114"/>
      <c r="L6" s="107"/>
    </row>
    <row r="7" spans="1:15" ht="13.2" customHeight="1" x14ac:dyDescent="0.45">
      <c r="B7" s="32" t="s">
        <v>86</v>
      </c>
      <c r="C7" s="29"/>
      <c r="D7" s="29"/>
      <c r="E7" s="29"/>
      <c r="F7" s="29"/>
      <c r="G7" s="53"/>
      <c r="H7" s="82"/>
      <c r="I7" s="82"/>
      <c r="J7" s="109"/>
      <c r="K7" s="114"/>
      <c r="L7" s="107"/>
    </row>
    <row r="8" spans="1:15" ht="13.2" customHeight="1" x14ac:dyDescent="0.45">
      <c r="B8" s="32"/>
      <c r="C8" s="40" t="s">
        <v>123</v>
      </c>
      <c r="D8" s="40"/>
      <c r="E8" s="40"/>
      <c r="F8" s="40"/>
      <c r="G8" s="54" t="s">
        <v>124</v>
      </c>
      <c r="H8" s="132" t="str">
        <f>IF(収支予算書!J8="","",収支予算書!J8)</f>
        <v/>
      </c>
      <c r="I8" s="558" t="s">
        <v>211</v>
      </c>
      <c r="J8" s="559"/>
      <c r="K8" s="116"/>
      <c r="L8" s="107"/>
    </row>
    <row r="9" spans="1:15" ht="13.2" customHeight="1" x14ac:dyDescent="0.45">
      <c r="B9" s="32"/>
      <c r="C9" s="55"/>
      <c r="D9" s="600" t="s">
        <v>89</v>
      </c>
      <c r="E9" s="600"/>
      <c r="F9" s="601"/>
      <c r="G9" s="53"/>
      <c r="H9" s="133"/>
      <c r="I9" s="560"/>
      <c r="J9" s="561"/>
      <c r="K9" s="121"/>
      <c r="L9" s="107"/>
    </row>
    <row r="10" spans="1:15" ht="13.2" customHeight="1" x14ac:dyDescent="0.45">
      <c r="B10" s="32"/>
      <c r="C10" s="29" t="s">
        <v>125</v>
      </c>
      <c r="D10" s="29"/>
      <c r="E10" s="29"/>
      <c r="F10" s="29"/>
      <c r="G10" s="54" t="s">
        <v>91</v>
      </c>
      <c r="H10" s="134" t="str">
        <f>IF(収支予算書!J10="","",収支予算書!J10)</f>
        <v/>
      </c>
      <c r="I10" s="558" t="s">
        <v>210</v>
      </c>
      <c r="J10" s="559"/>
      <c r="K10" s="117"/>
      <c r="L10" s="107"/>
    </row>
    <row r="11" spans="1:15" ht="13.2" customHeight="1" x14ac:dyDescent="0.45">
      <c r="B11" s="32"/>
      <c r="C11" s="29"/>
      <c r="D11" s="29"/>
      <c r="E11" s="29"/>
      <c r="F11" s="29"/>
      <c r="G11" s="53" t="str">
        <f>収支予算書!G11&amp;""</f>
        <v/>
      </c>
      <c r="H11" s="134" t="str">
        <f>IF(収支予算書!J11="","",収支予算書!J11)</f>
        <v/>
      </c>
      <c r="I11" s="562"/>
      <c r="J11" s="563"/>
      <c r="K11" s="119"/>
      <c r="L11" s="107"/>
    </row>
    <row r="12" spans="1:15" ht="13.2" customHeight="1" x14ac:dyDescent="0.45">
      <c r="B12" s="32"/>
      <c r="C12" s="34" t="s">
        <v>92</v>
      </c>
      <c r="D12" s="34"/>
      <c r="E12" s="34"/>
      <c r="F12" s="34"/>
      <c r="G12" s="84"/>
      <c r="H12" s="135" t="str">
        <f>IFERROR(H8+H10+IF(H11="",0,H11), "")</f>
        <v/>
      </c>
      <c r="I12" s="564"/>
      <c r="J12" s="565"/>
      <c r="K12" s="118" t="str">
        <f>IF(SUM(K8:K11)&lt;&gt;0,SUM(K8:K11),"")</f>
        <v/>
      </c>
      <c r="L12" s="108"/>
    </row>
    <row r="13" spans="1:15" ht="21.6" x14ac:dyDescent="0.45">
      <c r="B13" s="602" t="s">
        <v>93</v>
      </c>
      <c r="C13" s="603"/>
      <c r="D13" s="603"/>
      <c r="E13" s="603"/>
      <c r="F13" s="597"/>
      <c r="G13" s="85" t="s">
        <v>200</v>
      </c>
      <c r="H13" s="136" t="s">
        <v>135</v>
      </c>
      <c r="I13" s="596" t="s">
        <v>201</v>
      </c>
      <c r="J13" s="597"/>
      <c r="K13" s="122" t="s">
        <v>136</v>
      </c>
      <c r="L13" s="61" t="s">
        <v>126</v>
      </c>
      <c r="O13" s="56" t="s">
        <v>387</v>
      </c>
    </row>
    <row r="14" spans="1:15" ht="2.4" customHeight="1" x14ac:dyDescent="0.45">
      <c r="B14" s="32"/>
      <c r="C14" s="29"/>
      <c r="D14" s="29"/>
      <c r="E14" s="29"/>
      <c r="F14" s="29"/>
      <c r="G14" s="86"/>
      <c r="H14" s="120"/>
      <c r="I14" s="111"/>
      <c r="J14" s="110"/>
      <c r="K14" s="123"/>
      <c r="L14" s="83"/>
    </row>
    <row r="15" spans="1:15" ht="13.2" customHeight="1" x14ac:dyDescent="0.45">
      <c r="B15" s="32" t="s">
        <v>96</v>
      </c>
      <c r="C15" s="29"/>
      <c r="D15" s="29"/>
      <c r="E15" s="29"/>
      <c r="F15" s="29"/>
      <c r="G15" s="86"/>
      <c r="H15" s="120"/>
      <c r="I15" s="87"/>
      <c r="J15" s="110"/>
      <c r="K15" s="123"/>
      <c r="L15" s="83"/>
    </row>
    <row r="16" spans="1:15" x14ac:dyDescent="0.45">
      <c r="B16" s="32"/>
      <c r="C16" s="29" t="s">
        <v>127</v>
      </c>
      <c r="D16" s="29"/>
      <c r="E16" s="29"/>
      <c r="F16" s="29"/>
      <c r="G16" s="86"/>
      <c r="H16" s="120"/>
      <c r="I16" s="87"/>
      <c r="J16" s="110"/>
      <c r="K16" s="123"/>
      <c r="L16" s="83"/>
    </row>
    <row r="17" spans="2:12" ht="13.2" customHeight="1" x14ac:dyDescent="0.45">
      <c r="B17" s="32"/>
      <c r="C17" s="40"/>
      <c r="D17" s="592" t="s">
        <v>128</v>
      </c>
      <c r="E17" s="592"/>
      <c r="F17" s="593"/>
      <c r="G17" s="88" t="str">
        <f>収支予算書!G17&amp;""</f>
        <v/>
      </c>
      <c r="H17" s="137" t="str">
        <f>IF(収支予算書!J17="","",収支予算書!J17)</f>
        <v/>
      </c>
      <c r="I17" s="584"/>
      <c r="J17" s="585"/>
      <c r="K17" s="124"/>
      <c r="L17" s="144"/>
    </row>
    <row r="18" spans="2:12" ht="13.2" customHeight="1" x14ac:dyDescent="0.45">
      <c r="B18" s="32"/>
      <c r="C18" s="29"/>
      <c r="D18" s="29"/>
      <c r="E18" s="29"/>
      <c r="F18" s="29"/>
      <c r="G18" s="86" t="str">
        <f>収支予算書!G18&amp;""</f>
        <v/>
      </c>
      <c r="H18" s="120" t="str">
        <f>IF(収支予算書!J18="","",収支予算書!J18)</f>
        <v/>
      </c>
      <c r="I18" s="586"/>
      <c r="J18" s="587"/>
      <c r="K18" s="123"/>
      <c r="L18" s="145"/>
    </row>
    <row r="19" spans="2:12" ht="13.2" customHeight="1" x14ac:dyDescent="0.45">
      <c r="B19" s="32"/>
      <c r="C19" s="29"/>
      <c r="D19" s="29"/>
      <c r="E19" s="29"/>
      <c r="F19" s="29"/>
      <c r="G19" s="86" t="str">
        <f>収支予算書!G19&amp;""</f>
        <v/>
      </c>
      <c r="H19" s="120" t="str">
        <f>IF(収支予算書!J19="","",収支予算書!J19)</f>
        <v/>
      </c>
      <c r="I19" s="586"/>
      <c r="J19" s="587"/>
      <c r="K19" s="123"/>
      <c r="L19" s="145"/>
    </row>
    <row r="20" spans="2:12" ht="13.2" customHeight="1" x14ac:dyDescent="0.45">
      <c r="B20" s="32"/>
      <c r="C20" s="29"/>
      <c r="D20" s="29"/>
      <c r="E20" s="29"/>
      <c r="F20" s="29"/>
      <c r="G20" s="89" t="str">
        <f>収支予算書!G20&amp;""</f>
        <v/>
      </c>
      <c r="H20" s="138" t="str">
        <f>IF(収支予算書!J20="","",収支予算書!J20)</f>
        <v/>
      </c>
      <c r="I20" s="582"/>
      <c r="J20" s="583"/>
      <c r="K20" s="125"/>
      <c r="L20" s="146"/>
    </row>
    <row r="21" spans="2:12" x14ac:dyDescent="0.45">
      <c r="B21" s="32"/>
      <c r="C21" s="29"/>
      <c r="D21" s="592" t="s">
        <v>129</v>
      </c>
      <c r="E21" s="592"/>
      <c r="F21" s="593"/>
      <c r="G21" s="86" t="str">
        <f>収支予算書!G21&amp;""</f>
        <v/>
      </c>
      <c r="H21" s="120" t="str">
        <f>IF(収支予算書!J21="","",収支予算書!J21)</f>
        <v/>
      </c>
      <c r="I21" s="584"/>
      <c r="J21" s="585"/>
      <c r="K21" s="124"/>
      <c r="L21" s="145"/>
    </row>
    <row r="22" spans="2:12" ht="13.2" customHeight="1" x14ac:dyDescent="0.45">
      <c r="B22" s="32"/>
      <c r="C22" s="29"/>
      <c r="D22" s="29"/>
      <c r="E22" s="29"/>
      <c r="F22" s="29"/>
      <c r="G22" s="86" t="str">
        <f>収支予算書!G22&amp;""</f>
        <v/>
      </c>
      <c r="H22" s="120" t="str">
        <f>IF(収支予算書!J22="","",収支予算書!J22)</f>
        <v/>
      </c>
      <c r="I22" s="586"/>
      <c r="J22" s="587"/>
      <c r="K22" s="123"/>
      <c r="L22" s="145"/>
    </row>
    <row r="23" spans="2:12" ht="13.2" customHeight="1" x14ac:dyDescent="0.45">
      <c r="B23" s="32"/>
      <c r="C23" s="29"/>
      <c r="D23" s="29"/>
      <c r="E23" s="29"/>
      <c r="F23" s="29"/>
      <c r="G23" s="86" t="str">
        <f>収支予算書!G23&amp;""</f>
        <v/>
      </c>
      <c r="H23" s="120" t="str">
        <f>IF(収支予算書!J23="","",収支予算書!J23)</f>
        <v/>
      </c>
      <c r="I23" s="586"/>
      <c r="J23" s="587"/>
      <c r="K23" s="123"/>
      <c r="L23" s="145"/>
    </row>
    <row r="24" spans="2:12" ht="13.2" customHeight="1" x14ac:dyDescent="0.45">
      <c r="B24" s="32"/>
      <c r="C24" s="29"/>
      <c r="D24" s="29"/>
      <c r="E24" s="29"/>
      <c r="F24" s="29"/>
      <c r="G24" s="86" t="str">
        <f>収支予算書!G24&amp;""</f>
        <v/>
      </c>
      <c r="H24" s="120" t="str">
        <f>IF(収支予算書!J24="","",収支予算書!J24)</f>
        <v/>
      </c>
      <c r="I24" s="582"/>
      <c r="J24" s="583"/>
      <c r="K24" s="123"/>
      <c r="L24" s="145"/>
    </row>
    <row r="25" spans="2:12" ht="13.2" customHeight="1" x14ac:dyDescent="0.45">
      <c r="B25" s="32"/>
      <c r="C25" s="29"/>
      <c r="D25" s="592" t="s">
        <v>130</v>
      </c>
      <c r="E25" s="592"/>
      <c r="F25" s="593"/>
      <c r="G25" s="88" t="str">
        <f>収支予算書!G25&amp;""</f>
        <v/>
      </c>
      <c r="H25" s="137" t="str">
        <f>IF(収支予算書!J25="","",収支予算書!J25)</f>
        <v/>
      </c>
      <c r="I25" s="584"/>
      <c r="J25" s="585"/>
      <c r="K25" s="124"/>
      <c r="L25" s="144"/>
    </row>
    <row r="26" spans="2:12" ht="13.2" customHeight="1" x14ac:dyDescent="0.45">
      <c r="B26" s="32"/>
      <c r="C26" s="29"/>
      <c r="D26" s="29"/>
      <c r="E26" s="29"/>
      <c r="F26" s="29"/>
      <c r="G26" s="86" t="str">
        <f>収支予算書!G26&amp;""</f>
        <v/>
      </c>
      <c r="H26" s="120" t="str">
        <f>IF(収支予算書!J26="","",収支予算書!J26)</f>
        <v/>
      </c>
      <c r="I26" s="586"/>
      <c r="J26" s="587"/>
      <c r="K26" s="123"/>
      <c r="L26" s="145"/>
    </row>
    <row r="27" spans="2:12" ht="13.2" customHeight="1" x14ac:dyDescent="0.45">
      <c r="B27" s="32"/>
      <c r="C27" s="29"/>
      <c r="D27" s="29"/>
      <c r="E27" s="29"/>
      <c r="F27" s="29"/>
      <c r="G27" s="86" t="str">
        <f>収支予算書!G27&amp;""</f>
        <v/>
      </c>
      <c r="H27" s="120" t="str">
        <f>IF(収支予算書!J27="","",収支予算書!J27)</f>
        <v/>
      </c>
      <c r="I27" s="586"/>
      <c r="J27" s="587"/>
      <c r="K27" s="123"/>
      <c r="L27" s="145"/>
    </row>
    <row r="28" spans="2:12" ht="13.2" customHeight="1" x14ac:dyDescent="0.45">
      <c r="B28" s="32"/>
      <c r="C28" s="29"/>
      <c r="D28" s="29"/>
      <c r="E28" s="29"/>
      <c r="F28" s="29"/>
      <c r="G28" s="86" t="str">
        <f>収支予算書!G28&amp;""</f>
        <v/>
      </c>
      <c r="H28" s="120" t="str">
        <f>IF(収支予算書!J28="","",収支予算書!J28)</f>
        <v/>
      </c>
      <c r="I28" s="586"/>
      <c r="J28" s="587"/>
      <c r="K28" s="123"/>
      <c r="L28" s="145"/>
    </row>
    <row r="29" spans="2:12" ht="13.2" customHeight="1" x14ac:dyDescent="0.45">
      <c r="B29" s="32"/>
      <c r="C29" s="29"/>
      <c r="D29" s="29"/>
      <c r="E29" s="29"/>
      <c r="F29" s="29"/>
      <c r="G29" s="86" t="str">
        <f>収支予算書!G29&amp;""</f>
        <v/>
      </c>
      <c r="H29" s="120" t="str">
        <f>IF(収支予算書!J29="","",収支予算書!J29)</f>
        <v/>
      </c>
      <c r="I29" s="586"/>
      <c r="J29" s="587"/>
      <c r="K29" s="123"/>
      <c r="L29" s="145"/>
    </row>
    <row r="30" spans="2:12" ht="13.2" customHeight="1" x14ac:dyDescent="0.45">
      <c r="B30" s="32"/>
      <c r="C30" s="29"/>
      <c r="D30" s="29"/>
      <c r="E30" s="29"/>
      <c r="F30" s="29"/>
      <c r="G30" s="86" t="str">
        <f>収支予算書!G30&amp;""</f>
        <v/>
      </c>
      <c r="H30" s="120" t="str">
        <f>IF(収支予算書!J30="","",収支予算書!J30)</f>
        <v/>
      </c>
      <c r="I30" s="586"/>
      <c r="J30" s="587"/>
      <c r="K30" s="123"/>
      <c r="L30" s="145"/>
    </row>
    <row r="31" spans="2:12" ht="13.2" customHeight="1" x14ac:dyDescent="0.45">
      <c r="B31" s="32"/>
      <c r="C31" s="29"/>
      <c r="D31" s="29"/>
      <c r="E31" s="29"/>
      <c r="F31" s="29"/>
      <c r="G31" s="86" t="str">
        <f>収支予算書!G31&amp;""</f>
        <v/>
      </c>
      <c r="H31" s="120" t="str">
        <f>IF(収支予算書!J31="","",収支予算書!J31)</f>
        <v/>
      </c>
      <c r="I31" s="586"/>
      <c r="J31" s="587"/>
      <c r="K31" s="123"/>
      <c r="L31" s="145"/>
    </row>
    <row r="32" spans="2:12" ht="13.2" customHeight="1" x14ac:dyDescent="0.45">
      <c r="B32" s="32"/>
      <c r="C32" s="29"/>
      <c r="D32" s="29"/>
      <c r="E32" s="29"/>
      <c r="F32" s="29"/>
      <c r="G32" s="86" t="str">
        <f>収支予算書!G32&amp;""</f>
        <v/>
      </c>
      <c r="H32" s="120" t="str">
        <f>IF(収支予算書!J32="","",収支予算書!J32)</f>
        <v/>
      </c>
      <c r="I32" s="586"/>
      <c r="J32" s="587"/>
      <c r="K32" s="123"/>
      <c r="L32" s="145"/>
    </row>
    <row r="33" spans="2:12" ht="13.2" customHeight="1" x14ac:dyDescent="0.45">
      <c r="B33" s="32"/>
      <c r="C33" s="29"/>
      <c r="D33" s="29"/>
      <c r="E33" s="29"/>
      <c r="F33" s="29"/>
      <c r="G33" s="86" t="str">
        <f>収支予算書!G33&amp;""</f>
        <v/>
      </c>
      <c r="H33" s="120" t="str">
        <f>IF(収支予算書!J33="","",収支予算書!J33)</f>
        <v/>
      </c>
      <c r="I33" s="586"/>
      <c r="J33" s="587"/>
      <c r="K33" s="123"/>
      <c r="L33" s="145"/>
    </row>
    <row r="34" spans="2:12" ht="13.2" customHeight="1" x14ac:dyDescent="0.45">
      <c r="B34" s="32"/>
      <c r="C34" s="29"/>
      <c r="D34" s="29"/>
      <c r="E34" s="29"/>
      <c r="F34" s="29"/>
      <c r="G34" s="86" t="str">
        <f>収支予算書!G34&amp;""</f>
        <v/>
      </c>
      <c r="H34" s="120" t="str">
        <f>IF(収支予算書!J34="","",収支予算書!J34)</f>
        <v/>
      </c>
      <c r="I34" s="586"/>
      <c r="J34" s="587"/>
      <c r="K34" s="123"/>
      <c r="L34" s="145"/>
    </row>
    <row r="35" spans="2:12" ht="13.2" customHeight="1" x14ac:dyDescent="0.45">
      <c r="B35" s="32"/>
      <c r="C35" s="29"/>
      <c r="D35" s="29"/>
      <c r="E35" s="29"/>
      <c r="F35" s="29"/>
      <c r="G35" s="86" t="str">
        <f>収支予算書!G35&amp;""</f>
        <v/>
      </c>
      <c r="H35" s="120" t="str">
        <f>IF(収支予算書!J35="","",収支予算書!J35)</f>
        <v/>
      </c>
      <c r="I35" s="586"/>
      <c r="J35" s="587"/>
      <c r="K35" s="123"/>
      <c r="L35" s="145"/>
    </row>
    <row r="36" spans="2:12" ht="13.2" customHeight="1" x14ac:dyDescent="0.45">
      <c r="B36" s="32"/>
      <c r="C36" s="29"/>
      <c r="D36" s="29"/>
      <c r="E36" s="29"/>
      <c r="F36" s="29"/>
      <c r="G36" s="86" t="str">
        <f>収支予算書!G36&amp;""</f>
        <v/>
      </c>
      <c r="H36" s="120" t="str">
        <f>IF(収支予算書!J36="","",収支予算書!J36)</f>
        <v/>
      </c>
      <c r="I36" s="586"/>
      <c r="J36" s="587"/>
      <c r="K36" s="123"/>
      <c r="L36" s="145"/>
    </row>
    <row r="37" spans="2:12" ht="13.2" customHeight="1" x14ac:dyDescent="0.45">
      <c r="B37" s="32"/>
      <c r="C37" s="29"/>
      <c r="D37" s="29"/>
      <c r="E37" s="29"/>
      <c r="F37" s="29"/>
      <c r="G37" s="86" t="str">
        <f>収支予算書!G37&amp;""</f>
        <v/>
      </c>
      <c r="H37" s="120" t="str">
        <f>IF(収支予算書!J37="","",収支予算書!J37)</f>
        <v/>
      </c>
      <c r="I37" s="586"/>
      <c r="J37" s="587"/>
      <c r="K37" s="123"/>
      <c r="L37" s="145"/>
    </row>
    <row r="38" spans="2:12" ht="13.2" customHeight="1" x14ac:dyDescent="0.45">
      <c r="B38" s="32"/>
      <c r="C38" s="29"/>
      <c r="D38" s="29"/>
      <c r="E38" s="29"/>
      <c r="F38" s="29"/>
      <c r="G38" s="86" t="str">
        <f>収支予算書!G38&amp;""</f>
        <v/>
      </c>
      <c r="H38" s="120" t="str">
        <f>IF(収支予算書!J38="","",収支予算書!J38)</f>
        <v/>
      </c>
      <c r="I38" s="586"/>
      <c r="J38" s="587"/>
      <c r="K38" s="123"/>
      <c r="L38" s="145"/>
    </row>
    <row r="39" spans="2:12" ht="13.2" customHeight="1" x14ac:dyDescent="0.45">
      <c r="B39" s="32"/>
      <c r="C39" s="29"/>
      <c r="D39" s="29"/>
      <c r="E39" s="29"/>
      <c r="F39" s="29"/>
      <c r="G39" s="86" t="str">
        <f>収支予算書!G39&amp;""</f>
        <v/>
      </c>
      <c r="H39" s="120" t="str">
        <f>IF(収支予算書!J39="","",収支予算書!J39)</f>
        <v/>
      </c>
      <c r="I39" s="586"/>
      <c r="J39" s="587"/>
      <c r="K39" s="123"/>
      <c r="L39" s="145"/>
    </row>
    <row r="40" spans="2:12" ht="13.2" customHeight="1" x14ac:dyDescent="0.45">
      <c r="B40" s="32"/>
      <c r="C40" s="29"/>
      <c r="D40" s="29"/>
      <c r="E40" s="29"/>
      <c r="F40" s="29"/>
      <c r="G40" s="86" t="str">
        <f>収支予算書!G40&amp;""</f>
        <v/>
      </c>
      <c r="H40" s="120" t="str">
        <f>IF(収支予算書!J40="","",収支予算書!J40)</f>
        <v/>
      </c>
      <c r="I40" s="586"/>
      <c r="J40" s="587"/>
      <c r="K40" s="123"/>
      <c r="L40" s="145"/>
    </row>
    <row r="41" spans="2:12" ht="13.2" customHeight="1" x14ac:dyDescent="0.45">
      <c r="B41" s="32"/>
      <c r="C41" s="29"/>
      <c r="D41" s="29"/>
      <c r="E41" s="29"/>
      <c r="F41" s="29"/>
      <c r="G41" s="89" t="str">
        <f>収支予算書!G41&amp;""</f>
        <v/>
      </c>
      <c r="H41" s="138" t="str">
        <f>IF(収支予算書!J41="","",収支予算書!J41)</f>
        <v/>
      </c>
      <c r="I41" s="582"/>
      <c r="J41" s="583"/>
      <c r="K41" s="125"/>
      <c r="L41" s="146"/>
    </row>
    <row r="42" spans="2:12" ht="13.2" customHeight="1" x14ac:dyDescent="0.45">
      <c r="B42" s="32"/>
      <c r="C42" s="29"/>
      <c r="D42" s="592" t="s">
        <v>131</v>
      </c>
      <c r="E42" s="592"/>
      <c r="F42" s="593"/>
      <c r="G42" s="86" t="str">
        <f>収支予算書!G42&amp;""</f>
        <v/>
      </c>
      <c r="H42" s="120" t="str">
        <f>IF(収支予算書!J42="","",収支予算書!J42)</f>
        <v/>
      </c>
      <c r="I42" s="584"/>
      <c r="J42" s="585"/>
      <c r="K42" s="123"/>
      <c r="L42" s="145"/>
    </row>
    <row r="43" spans="2:12" ht="13.2" customHeight="1" x14ac:dyDescent="0.45">
      <c r="B43" s="32"/>
      <c r="C43" s="29"/>
      <c r="D43" s="29"/>
      <c r="E43" s="29"/>
      <c r="F43" s="29"/>
      <c r="G43" s="86" t="str">
        <f>収支予算書!G43&amp;""</f>
        <v/>
      </c>
      <c r="H43" s="120" t="str">
        <f>IF(収支予算書!J43="","",収支予算書!J43)</f>
        <v/>
      </c>
      <c r="I43" s="586"/>
      <c r="J43" s="587"/>
      <c r="K43" s="123"/>
      <c r="L43" s="145"/>
    </row>
    <row r="44" spans="2:12" ht="13.2" customHeight="1" x14ac:dyDescent="0.45">
      <c r="B44" s="32"/>
      <c r="C44" s="29"/>
      <c r="D44" s="29"/>
      <c r="E44" s="29"/>
      <c r="F44" s="29"/>
      <c r="G44" s="86" t="str">
        <f>収支予算書!G44&amp;""</f>
        <v/>
      </c>
      <c r="H44" s="120" t="str">
        <f>IF(収支予算書!J44="","",収支予算書!J44)</f>
        <v/>
      </c>
      <c r="I44" s="586"/>
      <c r="J44" s="587"/>
      <c r="K44" s="123"/>
      <c r="L44" s="145"/>
    </row>
    <row r="45" spans="2:12" ht="13.2" customHeight="1" x14ac:dyDescent="0.45">
      <c r="B45" s="32"/>
      <c r="C45" s="29"/>
      <c r="D45" s="29"/>
      <c r="E45" s="29"/>
      <c r="F45" s="29"/>
      <c r="G45" s="86" t="str">
        <f>収支予算書!G45&amp;""</f>
        <v/>
      </c>
      <c r="H45" s="120" t="str">
        <f>IF(収支予算書!J45="","",収支予算書!J45)</f>
        <v/>
      </c>
      <c r="I45" s="582"/>
      <c r="J45" s="583"/>
      <c r="K45" s="123"/>
      <c r="L45" s="145"/>
    </row>
    <row r="46" spans="2:12" ht="13.2" customHeight="1" x14ac:dyDescent="0.45">
      <c r="B46" s="32"/>
      <c r="C46" s="29"/>
      <c r="D46" s="592" t="s">
        <v>132</v>
      </c>
      <c r="E46" s="592"/>
      <c r="F46" s="593"/>
      <c r="G46" s="88" t="str">
        <f>収支予算書!G46&amp;""</f>
        <v/>
      </c>
      <c r="H46" s="137" t="str">
        <f>IF(収支予算書!J46="","",収支予算書!J46)</f>
        <v/>
      </c>
      <c r="I46" s="584"/>
      <c r="J46" s="585"/>
      <c r="K46" s="124"/>
      <c r="L46" s="144"/>
    </row>
    <row r="47" spans="2:12" ht="13.2" customHeight="1" x14ac:dyDescent="0.45">
      <c r="B47" s="32"/>
      <c r="C47" s="29"/>
      <c r="D47" s="29"/>
      <c r="E47" s="29"/>
      <c r="F47" s="29"/>
      <c r="G47" s="86" t="str">
        <f>収支予算書!G47&amp;""</f>
        <v/>
      </c>
      <c r="H47" s="120" t="str">
        <f>IF(収支予算書!J47="","",収支予算書!J47)</f>
        <v/>
      </c>
      <c r="I47" s="586"/>
      <c r="J47" s="587"/>
      <c r="K47" s="123"/>
      <c r="L47" s="145"/>
    </row>
    <row r="48" spans="2:12" ht="13.2" customHeight="1" x14ac:dyDescent="0.45">
      <c r="B48" s="32"/>
      <c r="C48" s="29"/>
      <c r="D48" s="29"/>
      <c r="E48" s="29"/>
      <c r="F48" s="29"/>
      <c r="G48" s="86" t="str">
        <f>収支予算書!G48&amp;""</f>
        <v/>
      </c>
      <c r="H48" s="120" t="str">
        <f>IF(収支予算書!J48="","",収支予算書!J48)</f>
        <v/>
      </c>
      <c r="I48" s="586"/>
      <c r="J48" s="587"/>
      <c r="K48" s="123"/>
      <c r="L48" s="145"/>
    </row>
    <row r="49" spans="2:12" ht="13.2" customHeight="1" x14ac:dyDescent="0.45">
      <c r="B49" s="32"/>
      <c r="C49" s="29"/>
      <c r="D49" s="29"/>
      <c r="E49" s="29"/>
      <c r="F49" s="29"/>
      <c r="G49" s="89" t="str">
        <f>収支予算書!G49&amp;""</f>
        <v/>
      </c>
      <c r="H49" s="138" t="str">
        <f>IF(収支予算書!J49="","",収支予算書!J49)</f>
        <v/>
      </c>
      <c r="I49" s="582"/>
      <c r="J49" s="583"/>
      <c r="K49" s="125"/>
      <c r="L49" s="146"/>
    </row>
    <row r="50" spans="2:12" ht="13.2" customHeight="1" x14ac:dyDescent="0.45">
      <c r="B50" s="32"/>
      <c r="C50" s="29"/>
      <c r="D50" s="592" t="s">
        <v>133</v>
      </c>
      <c r="E50" s="592"/>
      <c r="F50" s="593"/>
      <c r="G50" s="86" t="str">
        <f>収支予算書!G50&amp;""</f>
        <v/>
      </c>
      <c r="H50" s="120" t="str">
        <f>IF(収支予算書!J50="","",収支予算書!J50)</f>
        <v/>
      </c>
      <c r="I50" s="584"/>
      <c r="J50" s="585"/>
      <c r="K50" s="123"/>
      <c r="L50" s="145"/>
    </row>
    <row r="51" spans="2:12" ht="13.2" customHeight="1" x14ac:dyDescent="0.45">
      <c r="B51" s="32"/>
      <c r="C51" s="29"/>
      <c r="D51" s="29"/>
      <c r="E51" s="29"/>
      <c r="F51" s="29"/>
      <c r="G51" s="86" t="str">
        <f>収支予算書!G51&amp;""</f>
        <v/>
      </c>
      <c r="H51" s="120" t="str">
        <f>IF(収支予算書!J51="","",収支予算書!J51)</f>
        <v/>
      </c>
      <c r="I51" s="586"/>
      <c r="J51" s="587"/>
      <c r="K51" s="123"/>
      <c r="L51" s="145"/>
    </row>
    <row r="52" spans="2:12" ht="13.2" customHeight="1" x14ac:dyDescent="0.45">
      <c r="B52" s="32"/>
      <c r="C52" s="29"/>
      <c r="D52" s="29"/>
      <c r="E52" s="29"/>
      <c r="F52" s="29"/>
      <c r="G52" s="86" t="str">
        <f>収支予算書!G52&amp;""</f>
        <v/>
      </c>
      <c r="H52" s="120" t="str">
        <f>IF(収支予算書!J52="","",収支予算書!J52)</f>
        <v/>
      </c>
      <c r="I52" s="586"/>
      <c r="J52" s="587"/>
      <c r="K52" s="123"/>
      <c r="L52" s="145"/>
    </row>
    <row r="53" spans="2:12" ht="13.2" customHeight="1" x14ac:dyDescent="0.45">
      <c r="B53" s="32"/>
      <c r="C53" s="29"/>
      <c r="D53" s="29"/>
      <c r="E53" s="29"/>
      <c r="F53" s="29"/>
      <c r="G53" s="86" t="str">
        <f>収支予算書!G53&amp;""</f>
        <v/>
      </c>
      <c r="H53" s="120" t="str">
        <f>IF(収支予算書!J53="","",収支予算書!J53)</f>
        <v/>
      </c>
      <c r="I53" s="582"/>
      <c r="J53" s="583"/>
      <c r="K53" s="123"/>
      <c r="L53" s="145"/>
    </row>
    <row r="54" spans="2:12" ht="13.2" customHeight="1" x14ac:dyDescent="0.45">
      <c r="B54" s="32"/>
      <c r="C54" s="29"/>
      <c r="D54" s="592" t="s">
        <v>196</v>
      </c>
      <c r="E54" s="592"/>
      <c r="F54" s="593"/>
      <c r="G54" s="88" t="str">
        <f>収支予算書!G54&amp;""</f>
        <v/>
      </c>
      <c r="H54" s="137" t="str">
        <f>IF(収支予算書!J54="","",収支予算書!J54)</f>
        <v/>
      </c>
      <c r="I54" s="584"/>
      <c r="J54" s="585"/>
      <c r="K54" s="124"/>
      <c r="L54" s="144"/>
    </row>
    <row r="55" spans="2:12" ht="13.2" customHeight="1" x14ac:dyDescent="0.45">
      <c r="B55" s="32"/>
      <c r="C55" s="29"/>
      <c r="D55" s="29"/>
      <c r="E55" s="29" t="s">
        <v>197</v>
      </c>
      <c r="F55" s="29"/>
      <c r="G55" s="86" t="str">
        <f>収支予算書!G55&amp;""</f>
        <v/>
      </c>
      <c r="H55" s="120" t="str">
        <f>IF(収支予算書!J55="","",収支予算書!J55)</f>
        <v/>
      </c>
      <c r="I55" s="586"/>
      <c r="J55" s="587"/>
      <c r="K55" s="123"/>
      <c r="L55" s="145"/>
    </row>
    <row r="56" spans="2:12" ht="13.2" customHeight="1" x14ac:dyDescent="0.45">
      <c r="B56" s="32"/>
      <c r="C56" s="29"/>
      <c r="D56" s="29"/>
      <c r="E56" s="29"/>
      <c r="F56" s="29"/>
      <c r="G56" s="86" t="str">
        <f>収支予算書!G56&amp;""</f>
        <v/>
      </c>
      <c r="H56" s="120" t="str">
        <f>IF(収支予算書!J56="","",収支予算書!J56)</f>
        <v/>
      </c>
      <c r="I56" s="586"/>
      <c r="J56" s="587"/>
      <c r="K56" s="123"/>
      <c r="L56" s="145"/>
    </row>
    <row r="57" spans="2:12" ht="13.2" customHeight="1" x14ac:dyDescent="0.45">
      <c r="B57" s="32"/>
      <c r="C57" s="29"/>
      <c r="D57" s="29"/>
      <c r="E57" s="29"/>
      <c r="F57" s="29"/>
      <c r="G57" s="89" t="str">
        <f>収支予算書!G57&amp;""</f>
        <v/>
      </c>
      <c r="H57" s="138" t="str">
        <f>IF(収支予算書!J57="","",収支予算書!J57)</f>
        <v/>
      </c>
      <c r="I57" s="582"/>
      <c r="J57" s="583"/>
      <c r="K57" s="125"/>
      <c r="L57" s="146"/>
    </row>
    <row r="58" spans="2:12" ht="13.2" customHeight="1" x14ac:dyDescent="0.45">
      <c r="B58" s="32"/>
      <c r="C58" s="29"/>
      <c r="D58" s="592" t="s">
        <v>134</v>
      </c>
      <c r="E58" s="592"/>
      <c r="F58" s="593"/>
      <c r="G58" s="86" t="str">
        <f>収支予算書!G58&amp;""</f>
        <v/>
      </c>
      <c r="H58" s="120" t="str">
        <f>IF(収支予算書!J58="","",収支予算書!J58)</f>
        <v/>
      </c>
      <c r="I58" s="584"/>
      <c r="J58" s="585"/>
      <c r="K58" s="123"/>
      <c r="L58" s="145"/>
    </row>
    <row r="59" spans="2:12" ht="13.2" customHeight="1" x14ac:dyDescent="0.45">
      <c r="B59" s="32"/>
      <c r="C59" s="29"/>
      <c r="D59" s="29"/>
      <c r="E59" s="29"/>
      <c r="F59" s="29"/>
      <c r="G59" s="86" t="str">
        <f>収支予算書!G59&amp;""</f>
        <v/>
      </c>
      <c r="H59" s="120" t="str">
        <f>IF(収支予算書!J59="","",収支予算書!J59)</f>
        <v/>
      </c>
      <c r="I59" s="586"/>
      <c r="J59" s="587"/>
      <c r="K59" s="123"/>
      <c r="L59" s="145"/>
    </row>
    <row r="60" spans="2:12" ht="13.2" customHeight="1" x14ac:dyDescent="0.45">
      <c r="B60" s="32"/>
      <c r="C60" s="29"/>
      <c r="D60" s="29"/>
      <c r="E60" s="29"/>
      <c r="F60" s="29"/>
      <c r="G60" s="86" t="str">
        <f>収支予算書!G60&amp;""</f>
        <v/>
      </c>
      <c r="H60" s="120" t="str">
        <f>IF(収支予算書!J60="","",収支予算書!J60)</f>
        <v/>
      </c>
      <c r="I60" s="586"/>
      <c r="J60" s="587"/>
      <c r="K60" s="123"/>
      <c r="L60" s="145"/>
    </row>
    <row r="61" spans="2:12" ht="13.2" customHeight="1" x14ac:dyDescent="0.45">
      <c r="B61" s="32"/>
      <c r="C61" s="29"/>
      <c r="D61" s="29"/>
      <c r="E61" s="29"/>
      <c r="F61" s="19"/>
      <c r="G61" s="62" t="str">
        <f>収支予算書!G61&amp;""</f>
        <v/>
      </c>
      <c r="H61" s="139" t="str">
        <f>IF(収支予算書!J61="","",収支予算書!J61)</f>
        <v/>
      </c>
      <c r="I61" s="582"/>
      <c r="J61" s="583"/>
      <c r="K61" s="126"/>
      <c r="L61" s="145"/>
    </row>
    <row r="62" spans="2:12" ht="13.2" customHeight="1" x14ac:dyDescent="0.45">
      <c r="B62" s="32"/>
      <c r="C62" s="43"/>
      <c r="D62" s="43"/>
      <c r="E62" s="43"/>
      <c r="F62" s="20"/>
      <c r="G62" s="64" t="s">
        <v>115</v>
      </c>
      <c r="H62" s="140" t="str">
        <f>収支予算書!J62</f>
        <v/>
      </c>
      <c r="I62" s="566"/>
      <c r="J62" s="567"/>
      <c r="K62" s="127" t="str">
        <f>IF(SUM(K17:K61)&lt;&gt;0,SUM(K17:K61),"")</f>
        <v/>
      </c>
      <c r="L62" s="147"/>
    </row>
    <row r="63" spans="2:12" ht="13.2" customHeight="1" x14ac:dyDescent="0.45">
      <c r="B63" s="32"/>
      <c r="C63" s="590" t="s">
        <v>195</v>
      </c>
      <c r="D63" s="590"/>
      <c r="E63" s="590"/>
      <c r="F63" s="591"/>
      <c r="G63" s="90" t="str">
        <f>収支予算書!G63&amp;""</f>
        <v/>
      </c>
      <c r="H63" s="123" t="str">
        <f>IF(収支予算書!J63="","",収支予算書!J63)</f>
        <v/>
      </c>
      <c r="I63" s="576"/>
      <c r="J63" s="577"/>
      <c r="K63" s="123"/>
      <c r="L63" s="148"/>
    </row>
    <row r="64" spans="2:12" ht="13.2" customHeight="1" x14ac:dyDescent="0.45">
      <c r="B64" s="32"/>
      <c r="C64" s="29"/>
      <c r="D64" s="590" t="s">
        <v>117</v>
      </c>
      <c r="E64" s="590"/>
      <c r="F64" s="591"/>
      <c r="G64" s="91" t="str">
        <f>収支予算書!G64&amp;""</f>
        <v/>
      </c>
      <c r="H64" s="123" t="str">
        <f>IF(収支予算書!J64="","",収支予算書!J64)</f>
        <v/>
      </c>
      <c r="I64" s="578"/>
      <c r="J64" s="579"/>
      <c r="K64" s="123"/>
      <c r="L64" s="148"/>
    </row>
    <row r="65" spans="2:12" ht="13.2" customHeight="1" x14ac:dyDescent="0.45">
      <c r="B65" s="32"/>
      <c r="C65" s="29"/>
      <c r="D65" s="29"/>
      <c r="E65" s="29"/>
      <c r="F65" s="29"/>
      <c r="G65" s="91" t="str">
        <f>収支予算書!G65&amp;""</f>
        <v/>
      </c>
      <c r="H65" s="123" t="str">
        <f>IF(収支予算書!J65="","",収支予算書!J65)</f>
        <v/>
      </c>
      <c r="I65" s="578"/>
      <c r="J65" s="579"/>
      <c r="K65" s="123"/>
      <c r="L65" s="148"/>
    </row>
    <row r="66" spans="2:12" ht="13.2" customHeight="1" x14ac:dyDescent="0.45">
      <c r="B66" s="32"/>
      <c r="C66" s="29"/>
      <c r="D66" s="29"/>
      <c r="E66" s="29"/>
      <c r="F66" s="19"/>
      <c r="G66" s="92" t="str">
        <f>収支予算書!G66&amp;""</f>
        <v/>
      </c>
      <c r="H66" s="141" t="str">
        <f>IF(収支予算書!J66="","",収支予算書!J66)</f>
        <v/>
      </c>
      <c r="I66" s="580"/>
      <c r="J66" s="581"/>
      <c r="K66" s="125"/>
      <c r="L66" s="148"/>
    </row>
    <row r="67" spans="2:12" ht="13.2" customHeight="1" x14ac:dyDescent="0.45">
      <c r="B67" s="32"/>
      <c r="C67" s="43"/>
      <c r="D67" s="43"/>
      <c r="E67" s="43"/>
      <c r="F67" s="23"/>
      <c r="G67" s="64" t="s">
        <v>118</v>
      </c>
      <c r="H67" s="140" t="str">
        <f>収支予算書!J67</f>
        <v/>
      </c>
      <c r="I67" s="566"/>
      <c r="J67" s="567"/>
      <c r="K67" s="127" t="str">
        <f>IF(K62&lt;&gt;"",SUM(K63:K66),"")</f>
        <v/>
      </c>
      <c r="L67" s="147"/>
    </row>
    <row r="68" spans="2:12" ht="2.4" customHeight="1" x14ac:dyDescent="0.45">
      <c r="B68" s="32"/>
      <c r="C68" s="29"/>
      <c r="D68" s="29"/>
      <c r="E68" s="29"/>
      <c r="F68" s="25"/>
      <c r="G68" s="28"/>
      <c r="H68" s="142"/>
      <c r="I68" s="568"/>
      <c r="J68" s="569"/>
      <c r="K68" s="128"/>
      <c r="L68" s="145"/>
    </row>
    <row r="69" spans="2:12" ht="13.2" customHeight="1" x14ac:dyDescent="0.45">
      <c r="B69" s="32"/>
      <c r="C69" s="93" t="s">
        <v>119</v>
      </c>
      <c r="D69" s="93"/>
      <c r="E69" s="93"/>
      <c r="F69" s="93"/>
      <c r="G69" s="67" t="s">
        <v>120</v>
      </c>
      <c r="H69" s="129" t="str">
        <f>IF(SUM(H62,H67)&lt;&gt;0,SUM(H62,H67),"")</f>
        <v/>
      </c>
      <c r="I69" s="570"/>
      <c r="J69" s="571"/>
      <c r="K69" s="129" t="str">
        <f>IF(SUM(K62,K67)&lt;&gt;0,SUM(K62,K67),"")</f>
        <v/>
      </c>
      <c r="L69" s="145"/>
    </row>
    <row r="70" spans="2:12" ht="2.4" customHeight="1" x14ac:dyDescent="0.45">
      <c r="B70" s="32"/>
      <c r="C70" s="29"/>
      <c r="D70" s="29"/>
      <c r="E70" s="29"/>
      <c r="F70" s="29"/>
      <c r="G70" s="94"/>
      <c r="H70" s="120"/>
      <c r="I70" s="572"/>
      <c r="J70" s="573"/>
      <c r="K70" s="130"/>
      <c r="L70" s="149"/>
    </row>
    <row r="71" spans="2:12" ht="13.2" customHeight="1" x14ac:dyDescent="0.45">
      <c r="B71" s="32"/>
      <c r="C71" s="93" t="s">
        <v>121</v>
      </c>
      <c r="D71" s="93"/>
      <c r="E71" s="93"/>
      <c r="F71" s="93"/>
      <c r="G71" s="95"/>
      <c r="H71" s="143" t="str">
        <f>IFERROR(H12-H69,"")</f>
        <v/>
      </c>
      <c r="I71" s="574"/>
      <c r="J71" s="575"/>
      <c r="K71" s="131" t="str">
        <f>IFERROR(K12-K69,"")</f>
        <v/>
      </c>
      <c r="L71" s="150"/>
    </row>
    <row r="72" spans="2:12" ht="5.4" customHeight="1" thickBot="1" x14ac:dyDescent="0.5">
      <c r="B72" s="65"/>
      <c r="C72" s="66"/>
      <c r="D72" s="66"/>
      <c r="E72" s="66"/>
      <c r="F72" s="66"/>
      <c r="G72" s="66"/>
      <c r="H72" s="66"/>
      <c r="I72" s="66"/>
      <c r="J72" s="66"/>
      <c r="K72" s="115"/>
      <c r="L72" s="151"/>
    </row>
    <row r="73" spans="2:12" ht="14.1" customHeight="1" x14ac:dyDescent="0.45"/>
  </sheetData>
  <mergeCells count="76">
    <mergeCell ref="J3:L3"/>
    <mergeCell ref="C63:F63"/>
    <mergeCell ref="D64:F64"/>
    <mergeCell ref="D25:F25"/>
    <mergeCell ref="D42:F42"/>
    <mergeCell ref="D46:F46"/>
    <mergeCell ref="D50:F50"/>
    <mergeCell ref="D54:F54"/>
    <mergeCell ref="D58:F58"/>
    <mergeCell ref="D21:F21"/>
    <mergeCell ref="I5:J5"/>
    <mergeCell ref="I13:J13"/>
    <mergeCell ref="B5:F5"/>
    <mergeCell ref="D9:F9"/>
    <mergeCell ref="B13:F13"/>
    <mergeCell ref="D17:F17"/>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58:J58"/>
    <mergeCell ref="I59:J59"/>
    <mergeCell ref="I60:J60"/>
    <mergeCell ref="I61:J61"/>
    <mergeCell ref="I63:J63"/>
    <mergeCell ref="I64:J64"/>
    <mergeCell ref="I65:J65"/>
    <mergeCell ref="I66:J66"/>
    <mergeCell ref="I62:J62"/>
    <mergeCell ref="I67:J67"/>
    <mergeCell ref="I68:J68"/>
    <mergeCell ref="I69:J69"/>
    <mergeCell ref="I70:J70"/>
    <mergeCell ref="I71:J71"/>
    <mergeCell ref="I8:J8"/>
    <mergeCell ref="I9:J9"/>
    <mergeCell ref="I10:J10"/>
    <mergeCell ref="I11:J11"/>
    <mergeCell ref="I12:J12"/>
  </mergeCells>
  <phoneticPr fontId="1"/>
  <dataValidations count="1">
    <dataValidation imeMode="off" allowBlank="1" showInputMessage="1" showErrorMessage="1" sqref="K63:K65 K69:K71 K14:K60" xr:uid="{00000000-0002-0000-0B00-000000000000}"/>
  </dataValidations>
  <printOptions horizontalCentered="1"/>
  <pageMargins left="0.55118110236220474" right="0.35433070866141736" top="0.23622047244094491" bottom="0.19685039370078741" header="0.11811023622047245" footer="0.11811023622047245"/>
  <pageSetup paperSize="9" scale="8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M37"/>
  <sheetViews>
    <sheetView view="pageBreakPreview" zoomScaleNormal="100" zoomScaleSheetLayoutView="100" workbookViewId="0">
      <selection activeCell="B50" sqref="B50:D50"/>
    </sheetView>
  </sheetViews>
  <sheetFormatPr defaultColWidth="8.69921875" defaultRowHeight="14.4" x14ac:dyDescent="0.45"/>
  <cols>
    <col min="1" max="1" width="2.19921875" style="68" customWidth="1"/>
    <col min="2" max="7" width="6.19921875" style="68" customWidth="1"/>
    <col min="8" max="11" width="6.5" style="68" customWidth="1"/>
    <col min="12" max="12" width="11.19921875" style="68" customWidth="1"/>
    <col min="13" max="13" width="4.5" style="68" customWidth="1"/>
    <col min="14" max="16384" width="8.69921875" style="68"/>
  </cols>
  <sheetData>
    <row r="2" spans="1:13" ht="18" customHeight="1" x14ac:dyDescent="0.45">
      <c r="A2" s="69"/>
      <c r="L2" s="70"/>
      <c r="M2" s="70" t="s">
        <v>189</v>
      </c>
    </row>
    <row r="3" spans="1:13" ht="18" customHeight="1" x14ac:dyDescent="0.45"/>
    <row r="5" spans="1:13" ht="21" x14ac:dyDescent="0.45">
      <c r="A5" s="78" t="s">
        <v>182</v>
      </c>
      <c r="B5" s="13"/>
      <c r="C5" s="13"/>
      <c r="D5" s="13"/>
      <c r="E5" s="13"/>
      <c r="F5" s="13"/>
      <c r="G5" s="13"/>
      <c r="H5" s="13"/>
      <c r="I5" s="13"/>
      <c r="J5" s="13"/>
      <c r="K5" s="13"/>
      <c r="L5" s="13"/>
    </row>
    <row r="7" spans="1:13" x14ac:dyDescent="0.45">
      <c r="M7" s="70" t="s">
        <v>208</v>
      </c>
    </row>
    <row r="9" spans="1:13" x14ac:dyDescent="0.45">
      <c r="A9" s="68" t="s">
        <v>183</v>
      </c>
    </row>
    <row r="11" spans="1:13" x14ac:dyDescent="0.45">
      <c r="A11" s="68" t="s">
        <v>187</v>
      </c>
    </row>
    <row r="12" spans="1:13" x14ac:dyDescent="0.45">
      <c r="A12" s="68" t="s">
        <v>188</v>
      </c>
    </row>
    <row r="14" spans="1:13" x14ac:dyDescent="0.45">
      <c r="A14" s="68" t="s">
        <v>184</v>
      </c>
      <c r="D14" s="68" t="s">
        <v>3</v>
      </c>
      <c r="F14" s="68" t="str">
        <f>第１号様式!E10&amp;""</f>
        <v/>
      </c>
    </row>
    <row r="15" spans="1:13" x14ac:dyDescent="0.45">
      <c r="D15" s="68" t="s">
        <v>185</v>
      </c>
      <c r="K15" s="70"/>
      <c r="L15" s="68" t="s">
        <v>209</v>
      </c>
    </row>
    <row r="17" spans="1:12" x14ac:dyDescent="0.45">
      <c r="A17" s="68" t="s">
        <v>186</v>
      </c>
    </row>
    <row r="18" spans="1:12" ht="23.4" customHeight="1" x14ac:dyDescent="0.45">
      <c r="B18" s="71" t="s">
        <v>3</v>
      </c>
      <c r="C18" s="72"/>
      <c r="D18" s="72"/>
      <c r="E18" s="72"/>
      <c r="F18" s="72"/>
      <c r="G18" s="73"/>
      <c r="H18" s="71" t="s">
        <v>3</v>
      </c>
      <c r="I18" s="72"/>
      <c r="J18" s="72"/>
      <c r="K18" s="72"/>
      <c r="L18" s="73"/>
    </row>
    <row r="19" spans="1:12" ht="23.4" customHeight="1" x14ac:dyDescent="0.45">
      <c r="B19" s="604"/>
      <c r="C19" s="374"/>
      <c r="D19" s="374"/>
      <c r="E19" s="374"/>
      <c r="F19" s="374"/>
      <c r="G19" s="605"/>
      <c r="H19" s="604"/>
      <c r="I19" s="374"/>
      <c r="J19" s="374"/>
      <c r="K19" s="374"/>
      <c r="L19" s="605"/>
    </row>
    <row r="20" spans="1:12" ht="23.4" customHeight="1" x14ac:dyDescent="0.45">
      <c r="B20" s="74" t="s">
        <v>193</v>
      </c>
      <c r="G20" s="75"/>
      <c r="H20" s="74" t="s">
        <v>193</v>
      </c>
      <c r="L20" s="75"/>
    </row>
    <row r="21" spans="1:12" ht="23.4" customHeight="1" x14ac:dyDescent="0.45">
      <c r="B21" s="76"/>
      <c r="C21" s="77"/>
      <c r="D21" s="77"/>
      <c r="E21" s="77"/>
      <c r="F21" s="77"/>
      <c r="G21" s="79" t="s">
        <v>14</v>
      </c>
      <c r="H21" s="76"/>
      <c r="I21" s="77"/>
      <c r="J21" s="77"/>
      <c r="K21" s="77"/>
      <c r="L21" s="79" t="s">
        <v>194</v>
      </c>
    </row>
    <row r="22" spans="1:12" ht="23.4" customHeight="1" x14ac:dyDescent="0.45">
      <c r="B22" s="71" t="s">
        <v>3</v>
      </c>
      <c r="C22" s="72"/>
      <c r="D22" s="72"/>
      <c r="E22" s="72"/>
      <c r="F22" s="72"/>
      <c r="G22" s="73"/>
      <c r="H22" s="71" t="s">
        <v>3</v>
      </c>
      <c r="I22" s="72"/>
      <c r="J22" s="72"/>
      <c r="K22" s="72"/>
      <c r="L22" s="73"/>
    </row>
    <row r="23" spans="1:12" ht="23.4" customHeight="1" x14ac:dyDescent="0.45">
      <c r="B23" s="604"/>
      <c r="C23" s="374"/>
      <c r="D23" s="374"/>
      <c r="E23" s="374"/>
      <c r="F23" s="374"/>
      <c r="G23" s="605"/>
      <c r="H23" s="604"/>
      <c r="I23" s="374"/>
      <c r="J23" s="374"/>
      <c r="K23" s="374"/>
      <c r="L23" s="605"/>
    </row>
    <row r="24" spans="1:12" ht="23.4" customHeight="1" x14ac:dyDescent="0.45">
      <c r="B24" s="74" t="s">
        <v>193</v>
      </c>
      <c r="G24" s="75"/>
      <c r="H24" s="74" t="s">
        <v>193</v>
      </c>
      <c r="L24" s="75"/>
    </row>
    <row r="25" spans="1:12" ht="23.4" customHeight="1" x14ac:dyDescent="0.45">
      <c r="B25" s="76"/>
      <c r="C25" s="77"/>
      <c r="D25" s="77"/>
      <c r="E25" s="77"/>
      <c r="F25" s="77"/>
      <c r="G25" s="79" t="s">
        <v>14</v>
      </c>
      <c r="H25" s="76"/>
      <c r="I25" s="77"/>
      <c r="J25" s="77"/>
      <c r="K25" s="77"/>
      <c r="L25" s="79" t="s">
        <v>194</v>
      </c>
    </row>
    <row r="26" spans="1:12" ht="23.4" customHeight="1" x14ac:dyDescent="0.45">
      <c r="B26" s="71" t="s">
        <v>3</v>
      </c>
      <c r="C26" s="72"/>
      <c r="D26" s="72"/>
      <c r="E26" s="72"/>
      <c r="F26" s="72"/>
      <c r="G26" s="73"/>
      <c r="H26" s="71" t="s">
        <v>3</v>
      </c>
      <c r="I26" s="72"/>
      <c r="J26" s="72"/>
      <c r="K26" s="72"/>
      <c r="L26" s="73"/>
    </row>
    <row r="27" spans="1:12" ht="23.4" customHeight="1" x14ac:dyDescent="0.45">
      <c r="B27" s="604"/>
      <c r="C27" s="374"/>
      <c r="D27" s="374"/>
      <c r="E27" s="374"/>
      <c r="F27" s="374"/>
      <c r="G27" s="605"/>
      <c r="H27" s="604"/>
      <c r="I27" s="374"/>
      <c r="J27" s="374"/>
      <c r="K27" s="374"/>
      <c r="L27" s="605"/>
    </row>
    <row r="28" spans="1:12" ht="23.4" customHeight="1" x14ac:dyDescent="0.45">
      <c r="B28" s="74" t="s">
        <v>193</v>
      </c>
      <c r="G28" s="75"/>
      <c r="H28" s="74" t="s">
        <v>193</v>
      </c>
      <c r="L28" s="75"/>
    </row>
    <row r="29" spans="1:12" ht="23.4" customHeight="1" x14ac:dyDescent="0.45">
      <c r="B29" s="76"/>
      <c r="C29" s="77"/>
      <c r="D29" s="77"/>
      <c r="E29" s="77"/>
      <c r="F29" s="77"/>
      <c r="G29" s="79" t="s">
        <v>14</v>
      </c>
      <c r="H29" s="76"/>
      <c r="I29" s="77"/>
      <c r="J29" s="77"/>
      <c r="K29" s="77"/>
      <c r="L29" s="79" t="s">
        <v>194</v>
      </c>
    </row>
    <row r="30" spans="1:12" ht="23.4" customHeight="1" x14ac:dyDescent="0.45">
      <c r="B30" s="71" t="s">
        <v>3</v>
      </c>
      <c r="C30" s="72"/>
      <c r="D30" s="72"/>
      <c r="E30" s="72"/>
      <c r="F30" s="72"/>
      <c r="G30" s="73"/>
      <c r="H30" s="71" t="s">
        <v>3</v>
      </c>
      <c r="I30" s="72"/>
      <c r="J30" s="72"/>
      <c r="K30" s="72"/>
      <c r="L30" s="73"/>
    </row>
    <row r="31" spans="1:12" ht="23.4" customHeight="1" x14ac:dyDescent="0.45">
      <c r="B31" s="604"/>
      <c r="C31" s="374"/>
      <c r="D31" s="374"/>
      <c r="E31" s="374"/>
      <c r="F31" s="374"/>
      <c r="G31" s="605"/>
      <c r="H31" s="604"/>
      <c r="I31" s="374"/>
      <c r="J31" s="374"/>
      <c r="K31" s="374"/>
      <c r="L31" s="605"/>
    </row>
    <row r="32" spans="1:12" ht="23.4" customHeight="1" x14ac:dyDescent="0.45">
      <c r="B32" s="74" t="s">
        <v>193</v>
      </c>
      <c r="G32" s="75"/>
      <c r="H32" s="74" t="s">
        <v>193</v>
      </c>
      <c r="L32" s="75"/>
    </row>
    <row r="33" spans="2:12" ht="23.4" customHeight="1" x14ac:dyDescent="0.45">
      <c r="B33" s="76"/>
      <c r="C33" s="77"/>
      <c r="D33" s="77"/>
      <c r="E33" s="77"/>
      <c r="F33" s="77"/>
      <c r="G33" s="79" t="s">
        <v>14</v>
      </c>
      <c r="H33" s="76"/>
      <c r="I33" s="77"/>
      <c r="J33" s="77"/>
      <c r="K33" s="77"/>
      <c r="L33" s="79" t="s">
        <v>194</v>
      </c>
    </row>
    <row r="34" spans="2:12" ht="23.4" customHeight="1" x14ac:dyDescent="0.45">
      <c r="B34" s="71" t="s">
        <v>3</v>
      </c>
      <c r="C34" s="72"/>
      <c r="D34" s="72"/>
      <c r="E34" s="72"/>
      <c r="F34" s="72"/>
      <c r="G34" s="73"/>
      <c r="H34" s="71" t="s">
        <v>3</v>
      </c>
      <c r="I34" s="72"/>
      <c r="J34" s="72"/>
      <c r="K34" s="72"/>
      <c r="L34" s="73"/>
    </row>
    <row r="35" spans="2:12" ht="23.4" customHeight="1" x14ac:dyDescent="0.45">
      <c r="B35" s="604"/>
      <c r="C35" s="374"/>
      <c r="D35" s="374"/>
      <c r="E35" s="374"/>
      <c r="F35" s="374"/>
      <c r="G35" s="605"/>
      <c r="H35" s="604"/>
      <c r="I35" s="374"/>
      <c r="J35" s="374"/>
      <c r="K35" s="374"/>
      <c r="L35" s="605"/>
    </row>
    <row r="36" spans="2:12" ht="23.4" customHeight="1" x14ac:dyDescent="0.45">
      <c r="B36" s="74" t="s">
        <v>193</v>
      </c>
      <c r="G36" s="75"/>
      <c r="H36" s="74" t="s">
        <v>193</v>
      </c>
      <c r="L36" s="75"/>
    </row>
    <row r="37" spans="2:12" ht="23.4" customHeight="1" x14ac:dyDescent="0.45">
      <c r="B37" s="76"/>
      <c r="C37" s="77"/>
      <c r="D37" s="77"/>
      <c r="E37" s="77"/>
      <c r="F37" s="77"/>
      <c r="G37" s="79" t="s">
        <v>14</v>
      </c>
      <c r="H37" s="76"/>
      <c r="I37" s="77"/>
      <c r="J37" s="77"/>
      <c r="K37" s="77"/>
      <c r="L37" s="79" t="s">
        <v>194</v>
      </c>
    </row>
  </sheetData>
  <mergeCells count="10">
    <mergeCell ref="H23:L23"/>
    <mergeCell ref="H27:L27"/>
    <mergeCell ref="H31:L31"/>
    <mergeCell ref="H35:L35"/>
    <mergeCell ref="B19:G19"/>
    <mergeCell ref="H19:L19"/>
    <mergeCell ref="B23:G23"/>
    <mergeCell ref="B27:G27"/>
    <mergeCell ref="B31:G31"/>
    <mergeCell ref="B35:G35"/>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M37"/>
  <sheetViews>
    <sheetView view="pageBreakPreview" zoomScaleNormal="100" zoomScaleSheetLayoutView="100" workbookViewId="0">
      <selection activeCell="B50" sqref="B50:D50"/>
    </sheetView>
  </sheetViews>
  <sheetFormatPr defaultColWidth="8.69921875" defaultRowHeight="14.4" x14ac:dyDescent="0.45"/>
  <cols>
    <col min="1" max="1" width="2.19921875" style="68" customWidth="1"/>
    <col min="2" max="7" width="6.19921875" style="68" customWidth="1"/>
    <col min="8" max="11" width="6.5" style="68" customWidth="1"/>
    <col min="12" max="12" width="11.19921875" style="68" customWidth="1"/>
    <col min="13" max="13" width="4.5" style="68" customWidth="1"/>
    <col min="14" max="16384" width="8.69921875" style="68"/>
  </cols>
  <sheetData>
    <row r="2" spans="1:13" ht="18" customHeight="1" x14ac:dyDescent="0.45">
      <c r="A2" s="69"/>
      <c r="L2" s="70"/>
      <c r="M2" s="70" t="s">
        <v>190</v>
      </c>
    </row>
    <row r="3" spans="1:13" ht="18" customHeight="1" x14ac:dyDescent="0.45"/>
    <row r="5" spans="1:13" ht="21" x14ac:dyDescent="0.45">
      <c r="A5" s="78" t="s">
        <v>182</v>
      </c>
      <c r="B5" s="13"/>
      <c r="C5" s="13"/>
      <c r="D5" s="13"/>
      <c r="E5" s="13"/>
      <c r="F5" s="13"/>
      <c r="G5" s="13"/>
      <c r="H5" s="13"/>
      <c r="I5" s="13"/>
      <c r="J5" s="13"/>
      <c r="K5" s="13"/>
      <c r="L5" s="13"/>
    </row>
    <row r="7" spans="1:13" x14ac:dyDescent="0.45">
      <c r="M7" s="70" t="s">
        <v>243</v>
      </c>
    </row>
    <row r="9" spans="1:13" x14ac:dyDescent="0.45">
      <c r="A9" s="68" t="s">
        <v>183</v>
      </c>
    </row>
    <row r="11" spans="1:13" x14ac:dyDescent="0.45">
      <c r="A11" s="68" t="s">
        <v>187</v>
      </c>
    </row>
    <row r="12" spans="1:13" x14ac:dyDescent="0.45">
      <c r="A12" s="68" t="s">
        <v>188</v>
      </c>
    </row>
    <row r="14" spans="1:13" x14ac:dyDescent="0.45">
      <c r="A14" s="68" t="s">
        <v>191</v>
      </c>
      <c r="D14" s="68" t="s">
        <v>3</v>
      </c>
      <c r="F14" s="68" t="str">
        <f>第１号様式!E10&amp;""</f>
        <v/>
      </c>
    </row>
    <row r="15" spans="1:13" x14ac:dyDescent="0.45">
      <c r="D15" s="68" t="s">
        <v>185</v>
      </c>
      <c r="K15" s="70"/>
      <c r="L15" s="68" t="s">
        <v>209</v>
      </c>
    </row>
    <row r="17" spans="1:12" x14ac:dyDescent="0.45">
      <c r="A17" s="68" t="s">
        <v>192</v>
      </c>
    </row>
    <row r="18" spans="1:12" ht="23.4" customHeight="1" x14ac:dyDescent="0.45">
      <c r="B18" s="71" t="s">
        <v>3</v>
      </c>
      <c r="C18" s="72"/>
      <c r="D18" s="72"/>
      <c r="E18" s="72"/>
      <c r="F18" s="72"/>
      <c r="G18" s="73"/>
      <c r="H18" s="71" t="s">
        <v>3</v>
      </c>
      <c r="I18" s="72"/>
      <c r="J18" s="72"/>
      <c r="K18" s="72"/>
      <c r="L18" s="73"/>
    </row>
    <row r="19" spans="1:12" ht="23.4" customHeight="1" x14ac:dyDescent="0.45">
      <c r="B19" s="604"/>
      <c r="C19" s="374"/>
      <c r="D19" s="374"/>
      <c r="E19" s="374"/>
      <c r="F19" s="374"/>
      <c r="G19" s="605"/>
      <c r="H19" s="604"/>
      <c r="I19" s="374"/>
      <c r="J19" s="374"/>
      <c r="K19" s="374"/>
      <c r="L19" s="605"/>
    </row>
    <row r="20" spans="1:12" ht="23.4" customHeight="1" x14ac:dyDescent="0.45">
      <c r="B20" s="74" t="s">
        <v>193</v>
      </c>
      <c r="G20" s="75"/>
      <c r="H20" s="74" t="s">
        <v>193</v>
      </c>
      <c r="L20" s="75"/>
    </row>
    <row r="21" spans="1:12" ht="23.4" customHeight="1" x14ac:dyDescent="0.45">
      <c r="B21" s="76"/>
      <c r="C21" s="77"/>
      <c r="D21" s="77"/>
      <c r="E21" s="77"/>
      <c r="F21" s="77"/>
      <c r="G21" s="79" t="s">
        <v>14</v>
      </c>
      <c r="H21" s="76"/>
      <c r="I21" s="77"/>
      <c r="J21" s="77"/>
      <c r="K21" s="77"/>
      <c r="L21" s="79" t="s">
        <v>194</v>
      </c>
    </row>
    <row r="22" spans="1:12" ht="23.4" customHeight="1" x14ac:dyDescent="0.45">
      <c r="B22" s="71" t="s">
        <v>3</v>
      </c>
      <c r="C22" s="72"/>
      <c r="D22" s="72"/>
      <c r="E22" s="72"/>
      <c r="F22" s="72"/>
      <c r="G22" s="73"/>
      <c r="H22" s="71" t="s">
        <v>3</v>
      </c>
      <c r="I22" s="72"/>
      <c r="J22" s="72"/>
      <c r="K22" s="72"/>
      <c r="L22" s="73"/>
    </row>
    <row r="23" spans="1:12" ht="23.4" customHeight="1" x14ac:dyDescent="0.45">
      <c r="B23" s="604"/>
      <c r="C23" s="374"/>
      <c r="D23" s="374"/>
      <c r="E23" s="374"/>
      <c r="F23" s="374"/>
      <c r="G23" s="605"/>
      <c r="H23" s="604"/>
      <c r="I23" s="374"/>
      <c r="J23" s="374"/>
      <c r="K23" s="374"/>
      <c r="L23" s="605"/>
    </row>
    <row r="24" spans="1:12" ht="23.4" customHeight="1" x14ac:dyDescent="0.45">
      <c r="B24" s="74" t="s">
        <v>193</v>
      </c>
      <c r="G24" s="75"/>
      <c r="H24" s="74" t="s">
        <v>193</v>
      </c>
      <c r="L24" s="75"/>
    </row>
    <row r="25" spans="1:12" ht="23.4" customHeight="1" x14ac:dyDescent="0.45">
      <c r="B25" s="76"/>
      <c r="C25" s="77"/>
      <c r="D25" s="77"/>
      <c r="E25" s="77"/>
      <c r="F25" s="77"/>
      <c r="G25" s="79" t="s">
        <v>14</v>
      </c>
      <c r="H25" s="76"/>
      <c r="I25" s="77"/>
      <c r="J25" s="77"/>
      <c r="K25" s="77"/>
      <c r="L25" s="79" t="s">
        <v>194</v>
      </c>
    </row>
    <row r="26" spans="1:12" ht="23.4" customHeight="1" x14ac:dyDescent="0.45">
      <c r="B26" s="71" t="s">
        <v>3</v>
      </c>
      <c r="C26" s="72"/>
      <c r="D26" s="72"/>
      <c r="E26" s="72"/>
      <c r="F26" s="72"/>
      <c r="G26" s="73"/>
      <c r="H26" s="71" t="s">
        <v>3</v>
      </c>
      <c r="I26" s="72"/>
      <c r="J26" s="72"/>
      <c r="K26" s="72"/>
      <c r="L26" s="73"/>
    </row>
    <row r="27" spans="1:12" ht="23.4" customHeight="1" x14ac:dyDescent="0.45">
      <c r="B27" s="604"/>
      <c r="C27" s="374"/>
      <c r="D27" s="374"/>
      <c r="E27" s="374"/>
      <c r="F27" s="374"/>
      <c r="G27" s="605"/>
      <c r="H27" s="604"/>
      <c r="I27" s="374"/>
      <c r="J27" s="374"/>
      <c r="K27" s="374"/>
      <c r="L27" s="605"/>
    </row>
    <row r="28" spans="1:12" ht="23.4" customHeight="1" x14ac:dyDescent="0.45">
      <c r="B28" s="74" t="s">
        <v>193</v>
      </c>
      <c r="G28" s="75"/>
      <c r="H28" s="74" t="s">
        <v>193</v>
      </c>
      <c r="L28" s="75"/>
    </row>
    <row r="29" spans="1:12" ht="23.4" customHeight="1" x14ac:dyDescent="0.45">
      <c r="B29" s="76"/>
      <c r="C29" s="77"/>
      <c r="D29" s="77"/>
      <c r="E29" s="77"/>
      <c r="F29" s="77"/>
      <c r="G29" s="79" t="s">
        <v>14</v>
      </c>
      <c r="H29" s="76"/>
      <c r="I29" s="77"/>
      <c r="J29" s="77"/>
      <c r="K29" s="77"/>
      <c r="L29" s="79" t="s">
        <v>194</v>
      </c>
    </row>
    <row r="30" spans="1:12" ht="23.4" customHeight="1" x14ac:dyDescent="0.45">
      <c r="B30" s="71" t="s">
        <v>3</v>
      </c>
      <c r="C30" s="72"/>
      <c r="D30" s="72"/>
      <c r="E30" s="72"/>
      <c r="F30" s="72"/>
      <c r="G30" s="73"/>
      <c r="H30" s="71" t="s">
        <v>3</v>
      </c>
      <c r="I30" s="72"/>
      <c r="J30" s="72"/>
      <c r="K30" s="72"/>
      <c r="L30" s="73"/>
    </row>
    <row r="31" spans="1:12" ht="23.4" customHeight="1" x14ac:dyDescent="0.45">
      <c r="B31" s="604"/>
      <c r="C31" s="374"/>
      <c r="D31" s="374"/>
      <c r="E31" s="374"/>
      <c r="F31" s="374"/>
      <c r="G31" s="605"/>
      <c r="H31" s="604"/>
      <c r="I31" s="374"/>
      <c r="J31" s="374"/>
      <c r="K31" s="374"/>
      <c r="L31" s="605"/>
    </row>
    <row r="32" spans="1:12" ht="23.4" customHeight="1" x14ac:dyDescent="0.45">
      <c r="B32" s="74" t="s">
        <v>193</v>
      </c>
      <c r="G32" s="75"/>
      <c r="H32" s="74" t="s">
        <v>193</v>
      </c>
      <c r="L32" s="75"/>
    </row>
    <row r="33" spans="2:12" ht="23.4" customHeight="1" x14ac:dyDescent="0.45">
      <c r="B33" s="76"/>
      <c r="C33" s="77"/>
      <c r="D33" s="77"/>
      <c r="E33" s="77"/>
      <c r="F33" s="77"/>
      <c r="G33" s="79" t="s">
        <v>14</v>
      </c>
      <c r="H33" s="76"/>
      <c r="I33" s="77"/>
      <c r="J33" s="77"/>
      <c r="K33" s="77"/>
      <c r="L33" s="79" t="s">
        <v>194</v>
      </c>
    </row>
    <row r="34" spans="2:12" ht="23.4" customHeight="1" x14ac:dyDescent="0.45">
      <c r="B34" s="71" t="s">
        <v>3</v>
      </c>
      <c r="C34" s="72"/>
      <c r="D34" s="72"/>
      <c r="E34" s="72"/>
      <c r="F34" s="72"/>
      <c r="G34" s="73"/>
      <c r="H34" s="71" t="s">
        <v>3</v>
      </c>
      <c r="I34" s="72"/>
      <c r="J34" s="72"/>
      <c r="K34" s="72"/>
      <c r="L34" s="73"/>
    </row>
    <row r="35" spans="2:12" ht="23.4" customHeight="1" x14ac:dyDescent="0.45">
      <c r="B35" s="604"/>
      <c r="C35" s="374"/>
      <c r="D35" s="374"/>
      <c r="E35" s="374"/>
      <c r="F35" s="374"/>
      <c r="G35" s="605"/>
      <c r="H35" s="604"/>
      <c r="I35" s="374"/>
      <c r="J35" s="374"/>
      <c r="K35" s="374"/>
      <c r="L35" s="605"/>
    </row>
    <row r="36" spans="2:12" ht="23.4" customHeight="1" x14ac:dyDescent="0.45">
      <c r="B36" s="74" t="s">
        <v>193</v>
      </c>
      <c r="G36" s="75"/>
      <c r="H36" s="74" t="s">
        <v>193</v>
      </c>
      <c r="L36" s="75"/>
    </row>
    <row r="37" spans="2:12" ht="23.4" customHeight="1" x14ac:dyDescent="0.45">
      <c r="B37" s="76"/>
      <c r="C37" s="77"/>
      <c r="D37" s="77"/>
      <c r="E37" s="77"/>
      <c r="F37" s="77"/>
      <c r="G37" s="79" t="s">
        <v>14</v>
      </c>
      <c r="H37" s="76"/>
      <c r="I37" s="77"/>
      <c r="J37" s="77"/>
      <c r="K37" s="77"/>
      <c r="L37" s="79" t="s">
        <v>194</v>
      </c>
    </row>
  </sheetData>
  <mergeCells count="10">
    <mergeCell ref="B31:G31"/>
    <mergeCell ref="H31:L31"/>
    <mergeCell ref="B35:G35"/>
    <mergeCell ref="H35:L35"/>
    <mergeCell ref="B19:G19"/>
    <mergeCell ref="H19:L19"/>
    <mergeCell ref="B23:G23"/>
    <mergeCell ref="H23:L23"/>
    <mergeCell ref="B27:G27"/>
    <mergeCell ref="H27:L27"/>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231F4-8A1F-433C-9AF1-838877C7A426}">
  <dimension ref="A5:J46"/>
  <sheetViews>
    <sheetView view="pageBreakPreview" zoomScaleNormal="100" zoomScaleSheetLayoutView="100" workbookViewId="0">
      <selection activeCell="R17" sqref="R17"/>
    </sheetView>
  </sheetViews>
  <sheetFormatPr defaultColWidth="8.69921875" defaultRowHeight="13.2" x14ac:dyDescent="0.45"/>
  <cols>
    <col min="1" max="2" width="3.19921875" style="11" customWidth="1"/>
    <col min="3" max="3" width="7.19921875" style="11" customWidth="1"/>
    <col min="4" max="4" width="15.5" style="11" customWidth="1"/>
    <col min="5" max="5" width="3.19921875" style="11" customWidth="1"/>
    <col min="6" max="6" width="13" style="11" customWidth="1"/>
    <col min="7" max="7" width="11.19921875" style="11" customWidth="1"/>
    <col min="8" max="8" width="30.8984375" style="11" customWidth="1"/>
    <col min="9" max="9" width="2.69921875" style="11" customWidth="1"/>
    <col min="10" max="13" width="9.5" style="11" customWidth="1"/>
    <col min="14" max="16384" width="8.69921875" style="11"/>
  </cols>
  <sheetData>
    <row r="5" spans="1:10" x14ac:dyDescent="0.45">
      <c r="A5" s="10"/>
      <c r="B5" s="10"/>
      <c r="C5" s="10"/>
      <c r="D5" s="10"/>
      <c r="E5" s="10"/>
    </row>
    <row r="6" spans="1:10" ht="14.4" x14ac:dyDescent="0.45">
      <c r="A6" s="302" t="s">
        <v>347</v>
      </c>
      <c r="B6" s="12"/>
      <c r="C6" s="12"/>
      <c r="D6" s="12"/>
      <c r="E6" s="12"/>
    </row>
    <row r="8" spans="1:10" ht="14.4" x14ac:dyDescent="0.45">
      <c r="I8" s="70" t="s">
        <v>5</v>
      </c>
    </row>
    <row r="9" spans="1:10" ht="14.4" x14ac:dyDescent="0.45">
      <c r="A9" s="68" t="s">
        <v>2</v>
      </c>
    </row>
    <row r="10" spans="1:10" ht="15" thickBot="1" x14ac:dyDescent="0.5">
      <c r="G10" s="68"/>
      <c r="H10" s="68"/>
    </row>
    <row r="11" spans="1:10" ht="26.4" customHeight="1" thickBot="1" x14ac:dyDescent="0.5">
      <c r="B11" s="500" t="s">
        <v>11</v>
      </c>
      <c r="C11" s="501"/>
      <c r="D11" s="502" t="str">
        <f>IF(第１号様式!E45&lt;&gt;"有","",第１号様式!E10&amp;"")</f>
        <v/>
      </c>
      <c r="E11" s="502"/>
      <c r="F11" s="503"/>
      <c r="G11" s="318" t="s">
        <v>268</v>
      </c>
      <c r="H11" s="339" t="str">
        <f>IF(第１号様式!E45&lt;&gt;"有","",第１号様式!I10&amp;"")</f>
        <v/>
      </c>
      <c r="I11" s="317" t="s">
        <v>14</v>
      </c>
      <c r="J11" s="11" t="s">
        <v>375</v>
      </c>
    </row>
    <row r="12" spans="1:10" ht="13.2" customHeight="1" x14ac:dyDescent="0.45">
      <c r="B12" s="504" t="s">
        <v>12</v>
      </c>
      <c r="C12" s="505"/>
      <c r="D12" s="506" t="str">
        <f>IF(第１号様式!E45&lt;&gt;"有","〒",第１号様式!E11&amp;"")</f>
        <v>〒</v>
      </c>
      <c r="E12" s="506"/>
      <c r="F12" s="507"/>
      <c r="G12" s="397" t="s">
        <v>13</v>
      </c>
      <c r="H12" s="411" t="str">
        <f>IF(第１号様式!E45&lt;&gt;"有","",第１号様式!I11&amp;"")</f>
        <v/>
      </c>
      <c r="I12" s="412"/>
      <c r="J12" s="11" t="s">
        <v>375</v>
      </c>
    </row>
    <row r="13" spans="1:10" ht="13.2" customHeight="1" x14ac:dyDescent="0.45">
      <c r="B13" s="405"/>
      <c r="C13" s="398"/>
      <c r="D13" s="498" t="str">
        <f>IF(第１号様式!E45&lt;&gt;"有","",第１号様式!E12&amp;"")</f>
        <v/>
      </c>
      <c r="E13" s="498"/>
      <c r="F13" s="499"/>
      <c r="G13" s="398"/>
      <c r="H13" s="413"/>
      <c r="I13" s="414"/>
    </row>
    <row r="14" spans="1:10" ht="6.6" customHeight="1" x14ac:dyDescent="0.45">
      <c r="B14" s="322"/>
      <c r="C14" s="322"/>
      <c r="D14" s="322"/>
      <c r="E14" s="322"/>
      <c r="F14" s="310"/>
      <c r="G14" s="310"/>
      <c r="H14" s="310"/>
      <c r="I14" s="310"/>
    </row>
    <row r="15" spans="1:10" ht="13.2" customHeight="1" x14ac:dyDescent="0.45">
      <c r="B15" s="485" t="s">
        <v>291</v>
      </c>
      <c r="C15" s="485"/>
      <c r="D15" s="485"/>
      <c r="E15" s="485"/>
      <c r="F15" s="485"/>
      <c r="G15" s="485"/>
      <c r="H15" s="485"/>
      <c r="I15" s="485"/>
    </row>
    <row r="16" spans="1:10" ht="26.4" customHeight="1" x14ac:dyDescent="0.45">
      <c r="B16" s="486" t="s">
        <v>289</v>
      </c>
      <c r="C16" s="487"/>
      <c r="D16" s="488" t="str">
        <f>IF(第１号様式!E45&lt;&gt;"有","",第１号様式!E15&amp;"")</f>
        <v/>
      </c>
      <c r="E16" s="488"/>
      <c r="F16" s="489"/>
      <c r="G16" s="280" t="s">
        <v>288</v>
      </c>
      <c r="H16" s="400" t="str">
        <f>IF(第１号様式!E45&lt;&gt;"有","",第１号様式!I15&amp;"")</f>
        <v/>
      </c>
      <c r="I16" s="401"/>
      <c r="J16" s="11" t="s">
        <v>375</v>
      </c>
    </row>
    <row r="17" spans="1:10" ht="12.6" customHeight="1" x14ac:dyDescent="0.45">
      <c r="B17" s="490" t="s">
        <v>295</v>
      </c>
      <c r="C17" s="402"/>
      <c r="D17" s="493" t="str">
        <f>IF(第１号様式!E45&lt;&gt;"有","〒",第１号様式!E16&amp;"")</f>
        <v>〒</v>
      </c>
      <c r="E17" s="493"/>
      <c r="F17" s="494"/>
      <c r="G17" s="402" t="s">
        <v>316</v>
      </c>
      <c r="H17" s="495" t="str">
        <f>IF(第１号様式!E45&lt;&gt;"有","①　　　　　         　　　　　　　　　②",第１号様式!I16&amp;"")</f>
        <v>①　　　　　         　　　　　　　　　②</v>
      </c>
      <c r="I17" s="496"/>
    </row>
    <row r="18" spans="1:10" ht="22.2" customHeight="1" x14ac:dyDescent="0.45">
      <c r="B18" s="491"/>
      <c r="C18" s="492"/>
      <c r="D18" s="485" t="str">
        <f>IF(第１号様式!E45&lt;&gt;"有","",第１号様式!E17&amp;"")</f>
        <v/>
      </c>
      <c r="E18" s="485"/>
      <c r="F18" s="497"/>
      <c r="G18" s="398"/>
      <c r="H18" s="485"/>
      <c r="I18" s="497"/>
      <c r="J18" s="11" t="s">
        <v>375</v>
      </c>
    </row>
    <row r="19" spans="1:10" ht="22.95" customHeight="1" x14ac:dyDescent="0.45">
      <c r="B19" s="477" t="s">
        <v>301</v>
      </c>
      <c r="C19" s="478"/>
      <c r="D19" s="479" t="str">
        <f>IF(第１号様式!E45&lt;&gt;"有","",第１号様式!E18&amp;"")</f>
        <v/>
      </c>
      <c r="E19" s="479"/>
      <c r="F19" s="480"/>
      <c r="G19" s="318" t="s">
        <v>290</v>
      </c>
      <c r="H19" s="481" t="str">
        <f>IF(第１号様式!E45&lt;&gt;"有","",第１号様式!I18&amp;"")</f>
        <v/>
      </c>
      <c r="I19" s="482"/>
      <c r="J19" s="11" t="s">
        <v>375</v>
      </c>
    </row>
    <row r="20" spans="1:10" ht="13.2" customHeight="1" x14ac:dyDescent="0.45">
      <c r="F20" s="483" t="s">
        <v>18</v>
      </c>
      <c r="G20" s="483"/>
      <c r="H20" s="483"/>
      <c r="I20" s="483"/>
    </row>
    <row r="22" spans="1:10" ht="14.4" x14ac:dyDescent="0.45">
      <c r="A22" s="13" t="s">
        <v>348</v>
      </c>
      <c r="B22" s="13"/>
      <c r="C22" s="13"/>
      <c r="D22" s="13"/>
      <c r="E22" s="13"/>
      <c r="F22" s="14"/>
      <c r="G22" s="14"/>
      <c r="H22" s="14"/>
      <c r="I22" s="14"/>
    </row>
    <row r="24" spans="1:10" ht="14.4" x14ac:dyDescent="0.45">
      <c r="A24" s="484" t="s">
        <v>419</v>
      </c>
      <c r="B24" s="484"/>
      <c r="C24" s="484"/>
      <c r="D24" s="484"/>
      <c r="E24" s="484"/>
      <c r="F24" s="484"/>
      <c r="G24" s="484"/>
      <c r="H24" s="484"/>
      <c r="I24" s="484"/>
    </row>
    <row r="25" spans="1:10" ht="14.4" x14ac:dyDescent="0.45">
      <c r="A25" s="68" t="s">
        <v>354</v>
      </c>
    </row>
    <row r="28" spans="1:10" ht="14.4" x14ac:dyDescent="0.45">
      <c r="A28" s="13" t="s">
        <v>4</v>
      </c>
      <c r="B28" s="14"/>
      <c r="C28" s="14"/>
      <c r="D28" s="14"/>
      <c r="E28" s="14"/>
      <c r="F28" s="13"/>
      <c r="G28" s="14"/>
      <c r="H28" s="14"/>
      <c r="I28" s="14"/>
    </row>
    <row r="29" spans="1:10" ht="14.4" x14ac:dyDescent="0.45">
      <c r="A29" s="68"/>
      <c r="B29" s="68"/>
      <c r="C29" s="68"/>
      <c r="D29" s="68"/>
      <c r="E29" s="68"/>
      <c r="F29" s="68"/>
      <c r="G29" s="68"/>
      <c r="H29" s="68"/>
      <c r="I29" s="68"/>
    </row>
    <row r="30" spans="1:10" ht="14.4" x14ac:dyDescent="0.45">
      <c r="A30" s="289" t="s">
        <v>6</v>
      </c>
      <c r="B30" s="272" t="s">
        <v>349</v>
      </c>
      <c r="C30" s="272"/>
      <c r="D30" s="272"/>
      <c r="E30" s="272"/>
      <c r="F30" s="68"/>
      <c r="G30" s="68"/>
      <c r="H30" s="68"/>
      <c r="I30" s="68"/>
    </row>
    <row r="31" spans="1:10" ht="24.6" customHeight="1" x14ac:dyDescent="0.45">
      <c r="A31" s="289"/>
      <c r="B31" s="476" t="str">
        <f>IF(第１号様式!E45&lt;&gt;"有","金　　　　　　　　　　　　円",IF(決算書!K8="","金　　　　　　　　　　　　円","金"&amp;DBCS(TEXT(決算書!K8,"#,##0"))&amp;"円"))</f>
        <v>金　　　　　　　　　　　　円</v>
      </c>
      <c r="C31" s="476"/>
      <c r="D31" s="476"/>
      <c r="E31" s="476"/>
      <c r="F31" s="68"/>
      <c r="G31" s="68"/>
      <c r="H31" s="68"/>
      <c r="I31" s="68"/>
      <c r="J31" s="11" t="s">
        <v>383</v>
      </c>
    </row>
    <row r="32" spans="1:10" ht="13.2" customHeight="1" x14ac:dyDescent="0.45">
      <c r="A32" s="68"/>
      <c r="B32" s="68"/>
      <c r="C32" s="68"/>
      <c r="D32" s="68"/>
      <c r="E32" s="68"/>
      <c r="F32" s="68"/>
      <c r="G32" s="68"/>
      <c r="H32" s="68"/>
      <c r="I32" s="68"/>
    </row>
    <row r="33" spans="1:10" ht="14.4" x14ac:dyDescent="0.45">
      <c r="A33" s="289" t="s">
        <v>7</v>
      </c>
      <c r="B33" s="272" t="s">
        <v>350</v>
      </c>
      <c r="C33" s="272"/>
      <c r="D33" s="272"/>
      <c r="E33" s="272"/>
      <c r="F33" s="291"/>
      <c r="G33" s="68"/>
      <c r="H33" s="68"/>
      <c r="I33" s="68"/>
    </row>
    <row r="34" spans="1:10" ht="24.6" customHeight="1" x14ac:dyDescent="0.45">
      <c r="A34" s="68"/>
      <c r="B34" s="476" t="str">
        <f>IF(第１号様式!E45&lt;&gt;"有","金　　　　　　　　　　　　円",IF(収支予算書!J8="","金　　　　　　　　　　　　円","金"&amp;DBCS(TEXT(ROUNDDOWN(収支予算書!J8*0.7,-3),"#,##0"))&amp;"円"))</f>
        <v>金　　　　　　　　　　　　円</v>
      </c>
      <c r="C34" s="476"/>
      <c r="D34" s="476"/>
      <c r="E34" s="476"/>
      <c r="F34" s="68"/>
      <c r="G34" s="68"/>
      <c r="H34" s="68"/>
      <c r="I34" s="283"/>
      <c r="J34" s="11" t="s">
        <v>384</v>
      </c>
    </row>
    <row r="35" spans="1:10" ht="13.2" customHeight="1" x14ac:dyDescent="0.45">
      <c r="A35" s="68"/>
      <c r="B35" s="68"/>
      <c r="C35" s="68"/>
      <c r="D35" s="68"/>
      <c r="E35" s="68"/>
      <c r="F35" s="68"/>
      <c r="G35" s="68"/>
      <c r="H35" s="68"/>
      <c r="I35" s="68"/>
    </row>
    <row r="36" spans="1:10" ht="14.4" x14ac:dyDescent="0.45">
      <c r="A36" s="289" t="s">
        <v>8</v>
      </c>
      <c r="B36" s="272" t="s">
        <v>351</v>
      </c>
      <c r="C36" s="272"/>
      <c r="D36" s="272"/>
      <c r="E36" s="272"/>
      <c r="F36" s="304"/>
      <c r="G36" s="68"/>
      <c r="H36" s="68"/>
      <c r="I36" s="68"/>
    </row>
    <row r="37" spans="1:10" ht="24.6" customHeight="1" x14ac:dyDescent="0.45">
      <c r="A37" s="289"/>
      <c r="B37" s="476" t="str">
        <f>IF(第１号様式!E45&lt;&gt;"有","金　　　　　　　　　　　　円",IF(決算書!K8-収支予算書!J8*0.7&lt;0,"金△"&amp;DBCS(TEXT(ABS(決算書!K8-ROUNDDOWN(収支予算書!J8*0.7,-3)),"#,##0"))&amp;"円","金"&amp;DBCS(TEXT(決算書!K8-ROUNDDOWN(収支予算書!J8*0.7,-3),"#,##0"))&amp;"円"))</f>
        <v>金　　　　　　　　　　　　円</v>
      </c>
      <c r="C37" s="476"/>
      <c r="D37" s="476"/>
      <c r="E37" s="476"/>
      <c r="F37" s="338"/>
      <c r="G37" s="338"/>
      <c r="H37" s="338"/>
      <c r="I37" s="338"/>
      <c r="J37" s="11" t="s">
        <v>385</v>
      </c>
    </row>
    <row r="38" spans="1:10" ht="13.2" customHeight="1" x14ac:dyDescent="0.45">
      <c r="A38" s="68"/>
      <c r="B38" s="68"/>
      <c r="C38" s="68"/>
      <c r="D38" s="68"/>
      <c r="E38" s="68"/>
      <c r="F38" s="68"/>
      <c r="G38" s="68"/>
      <c r="H38" s="68"/>
      <c r="I38" s="68"/>
    </row>
    <row r="39" spans="1:10" ht="14.4" x14ac:dyDescent="0.45">
      <c r="A39" s="289"/>
      <c r="B39" s="68"/>
      <c r="C39" s="272"/>
      <c r="D39" s="272"/>
      <c r="E39" s="272"/>
      <c r="F39" s="283"/>
      <c r="G39" s="68"/>
      <c r="H39" s="68"/>
      <c r="I39" s="68"/>
    </row>
    <row r="40" spans="1:10" ht="14.4" x14ac:dyDescent="0.45">
      <c r="A40" s="68"/>
      <c r="B40" s="68"/>
      <c r="C40" s="68"/>
      <c r="D40" s="68"/>
      <c r="E40" s="68"/>
      <c r="F40" s="68"/>
      <c r="G40" s="68"/>
      <c r="H40" s="68"/>
      <c r="I40" s="68"/>
    </row>
    <row r="43" spans="1:10" x14ac:dyDescent="0.45">
      <c r="A43" s="17"/>
      <c r="B43" s="18"/>
      <c r="C43" s="18"/>
      <c r="D43" s="18"/>
      <c r="E43" s="18"/>
    </row>
    <row r="44" spans="1:10" x14ac:dyDescent="0.45">
      <c r="F44" s="153"/>
    </row>
    <row r="45" spans="1:10" x14ac:dyDescent="0.45">
      <c r="F45" s="153"/>
    </row>
    <row r="46" spans="1:10" x14ac:dyDescent="0.45">
      <c r="B46" s="15"/>
      <c r="C46" s="15"/>
      <c r="D46" s="15"/>
      <c r="E46" s="15"/>
    </row>
  </sheetData>
  <dataConsolidate/>
  <mergeCells count="24">
    <mergeCell ref="H12:I13"/>
    <mergeCell ref="D13:F13"/>
    <mergeCell ref="B11:C11"/>
    <mergeCell ref="D11:F11"/>
    <mergeCell ref="B12:C13"/>
    <mergeCell ref="D12:F12"/>
    <mergeCell ref="G12:G13"/>
    <mergeCell ref="H19:I19"/>
    <mergeCell ref="F20:I20"/>
    <mergeCell ref="A24:I24"/>
    <mergeCell ref="B15:I15"/>
    <mergeCell ref="B16:C16"/>
    <mergeCell ref="D16:F16"/>
    <mergeCell ref="H16:I16"/>
    <mergeCell ref="B17:C18"/>
    <mergeCell ref="D17:F17"/>
    <mergeCell ref="G17:G18"/>
    <mergeCell ref="H17:I18"/>
    <mergeCell ref="D18:F18"/>
    <mergeCell ref="B31:E31"/>
    <mergeCell ref="B34:E34"/>
    <mergeCell ref="B37:E37"/>
    <mergeCell ref="B19:C19"/>
    <mergeCell ref="D19:F19"/>
  </mergeCells>
  <phoneticPr fontId="1"/>
  <pageMargins left="0.51181102362204722" right="0.51181102362204722" top="0.39370078740157483" bottom="0.39370078740157483" header="0.31496062992125984" footer="0.31496062992125984"/>
  <pageSetup paperSize="9" scale="93" orientation="portrait"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
  <sheetViews>
    <sheetView view="pageBreakPreview" zoomScale="60" zoomScaleNormal="100" workbookViewId="0">
      <selection activeCell="B26" sqref="B26:Q27"/>
    </sheetView>
  </sheetViews>
  <sheetFormatPr defaultRowHeight="18" x14ac:dyDescent="0.45"/>
  <cols>
    <col min="1" max="8" width="8.69921875" customWidth="1"/>
    <col min="9" max="9" width="10.8984375" customWidth="1"/>
  </cols>
  <sheetData>
    <row r="1" spans="1:9" x14ac:dyDescent="0.45">
      <c r="A1" t="s">
        <v>245</v>
      </c>
    </row>
    <row r="2" spans="1:9" ht="18.600000000000001" thickBot="1" x14ac:dyDescent="0.5"/>
    <row r="3" spans="1:9" ht="18.600000000000001" thickBot="1" x14ac:dyDescent="0.5">
      <c r="A3" s="248" t="s">
        <v>246</v>
      </c>
      <c r="B3" s="249"/>
      <c r="C3" s="249"/>
      <c r="D3" s="249"/>
      <c r="E3" s="249"/>
      <c r="F3" s="249"/>
      <c r="G3" s="249"/>
      <c r="H3" s="249"/>
      <c r="I3" s="250"/>
    </row>
    <row r="4" spans="1:9" x14ac:dyDescent="0.45">
      <c r="A4" s="247" t="s">
        <v>250</v>
      </c>
      <c r="B4" s="247"/>
      <c r="G4" s="246" t="s">
        <v>250</v>
      </c>
    </row>
    <row r="5" spans="1:9" x14ac:dyDescent="0.45">
      <c r="A5" s="247" t="s">
        <v>263</v>
      </c>
      <c r="B5" s="247"/>
      <c r="G5" s="246" t="s">
        <v>250</v>
      </c>
      <c r="H5" s="247" t="s">
        <v>71</v>
      </c>
    </row>
    <row r="6" spans="1:9" ht="18.600000000000001" thickBot="1" x14ac:dyDescent="0.5">
      <c r="A6" s="247" t="s">
        <v>250</v>
      </c>
      <c r="B6" s="247"/>
      <c r="G6" s="246" t="s">
        <v>250</v>
      </c>
    </row>
    <row r="7" spans="1:9" ht="18.600000000000001" thickBot="1" x14ac:dyDescent="0.5">
      <c r="A7" s="247" t="s">
        <v>250</v>
      </c>
      <c r="B7" s="248" t="s">
        <v>247</v>
      </c>
      <c r="C7" s="249"/>
      <c r="D7" s="249"/>
      <c r="E7" s="249"/>
      <c r="F7" s="249"/>
      <c r="G7" s="249"/>
      <c r="H7" s="249"/>
      <c r="I7" s="250"/>
    </row>
    <row r="8" spans="1:9" x14ac:dyDescent="0.45">
      <c r="A8" s="247" t="s">
        <v>250</v>
      </c>
      <c r="B8" s="247" t="s">
        <v>250</v>
      </c>
      <c r="F8" s="247" t="s">
        <v>250</v>
      </c>
      <c r="G8" s="246"/>
    </row>
    <row r="9" spans="1:9" x14ac:dyDescent="0.45">
      <c r="A9" s="247" t="s">
        <v>250</v>
      </c>
      <c r="B9" s="247" t="s">
        <v>259</v>
      </c>
      <c r="F9" s="247" t="s">
        <v>261</v>
      </c>
      <c r="G9" s="247"/>
    </row>
    <row r="10" spans="1:9" x14ac:dyDescent="0.45">
      <c r="A10" s="247" t="s">
        <v>250</v>
      </c>
      <c r="B10" s="247" t="s">
        <v>260</v>
      </c>
      <c r="F10" s="247" t="s">
        <v>262</v>
      </c>
      <c r="G10" s="246"/>
    </row>
    <row r="11" spans="1:9" ht="18.600000000000001" thickBot="1" x14ac:dyDescent="0.5">
      <c r="A11" s="247" t="s">
        <v>250</v>
      </c>
      <c r="B11" s="247" t="s">
        <v>250</v>
      </c>
      <c r="F11" s="247" t="s">
        <v>250</v>
      </c>
      <c r="G11" s="246"/>
    </row>
    <row r="12" spans="1:9" ht="18.600000000000001" thickBot="1" x14ac:dyDescent="0.5">
      <c r="A12" s="247" t="s">
        <v>250</v>
      </c>
      <c r="B12" s="247" t="s">
        <v>250</v>
      </c>
      <c r="C12" s="248" t="s">
        <v>248</v>
      </c>
      <c r="D12" s="249"/>
      <c r="E12" s="249"/>
      <c r="F12" s="249"/>
      <c r="G12" s="249"/>
      <c r="H12" s="249"/>
      <c r="I12" s="250"/>
    </row>
    <row r="13" spans="1:9" x14ac:dyDescent="0.45">
      <c r="A13" s="247" t="s">
        <v>250</v>
      </c>
      <c r="B13" s="247" t="s">
        <v>250</v>
      </c>
      <c r="C13" t="s">
        <v>250</v>
      </c>
      <c r="F13" t="s">
        <v>250</v>
      </c>
      <c r="H13" t="s">
        <v>250</v>
      </c>
    </row>
    <row r="14" spans="1:9" x14ac:dyDescent="0.45">
      <c r="A14" s="247" t="s">
        <v>250</v>
      </c>
      <c r="B14" s="247" t="s">
        <v>250</v>
      </c>
      <c r="C14" t="s">
        <v>256</v>
      </c>
      <c r="F14" t="s">
        <v>257</v>
      </c>
      <c r="H14" t="s">
        <v>258</v>
      </c>
    </row>
    <row r="15" spans="1:9" ht="18.600000000000001" thickBot="1" x14ac:dyDescent="0.5">
      <c r="A15" s="247" t="s">
        <v>250</v>
      </c>
      <c r="B15" s="247" t="s">
        <v>250</v>
      </c>
      <c r="C15" t="s">
        <v>250</v>
      </c>
      <c r="F15" t="s">
        <v>250</v>
      </c>
      <c r="H15" t="s">
        <v>250</v>
      </c>
    </row>
    <row r="16" spans="1:9" x14ac:dyDescent="0.45">
      <c r="A16" s="247" t="s">
        <v>250</v>
      </c>
      <c r="B16" s="247" t="s">
        <v>250</v>
      </c>
      <c r="C16" t="s">
        <v>250</v>
      </c>
      <c r="D16" s="251" t="s">
        <v>251</v>
      </c>
      <c r="E16" s="252"/>
      <c r="F16" s="252"/>
      <c r="G16" s="252"/>
      <c r="H16" s="252"/>
      <c r="I16" s="253"/>
    </row>
    <row r="17" spans="1:9" ht="18.600000000000001" thickBot="1" x14ac:dyDescent="0.5">
      <c r="A17" s="247" t="s">
        <v>250</v>
      </c>
      <c r="B17" s="247" t="s">
        <v>250</v>
      </c>
      <c r="C17" t="s">
        <v>250</v>
      </c>
      <c r="D17" s="254" t="s">
        <v>252</v>
      </c>
      <c r="E17" s="255"/>
      <c r="F17" s="255"/>
      <c r="G17" s="255"/>
      <c r="H17" s="255"/>
      <c r="I17" s="256"/>
    </row>
    <row r="18" spans="1:9" x14ac:dyDescent="0.45">
      <c r="A18" s="247" t="s">
        <v>250</v>
      </c>
      <c r="B18" s="247" t="s">
        <v>250</v>
      </c>
      <c r="C18" t="s">
        <v>250</v>
      </c>
      <c r="D18" s="247" t="s">
        <v>250</v>
      </c>
      <c r="E18" s="247"/>
      <c r="H18" t="s">
        <v>250</v>
      </c>
    </row>
    <row r="19" spans="1:9" x14ac:dyDescent="0.45">
      <c r="A19" s="247" t="s">
        <v>250</v>
      </c>
      <c r="B19" s="247" t="s">
        <v>250</v>
      </c>
      <c r="C19" t="s">
        <v>250</v>
      </c>
      <c r="D19" s="247" t="s">
        <v>253</v>
      </c>
      <c r="E19" s="247"/>
      <c r="H19" t="s">
        <v>254</v>
      </c>
    </row>
    <row r="20" spans="1:9" ht="18.600000000000001" thickBot="1" x14ac:dyDescent="0.5">
      <c r="A20" s="247" t="s">
        <v>250</v>
      </c>
      <c r="B20" s="247" t="s">
        <v>250</v>
      </c>
      <c r="C20" t="s">
        <v>250</v>
      </c>
      <c r="D20" s="247" t="s">
        <v>250</v>
      </c>
      <c r="E20" s="247"/>
      <c r="H20" t="s">
        <v>250</v>
      </c>
    </row>
    <row r="21" spans="1:9" ht="18.600000000000001" thickBot="1" x14ac:dyDescent="0.5">
      <c r="A21" s="248" t="s">
        <v>249</v>
      </c>
      <c r="B21" s="249"/>
      <c r="C21" s="249"/>
      <c r="D21" s="250"/>
      <c r="E21" s="250"/>
      <c r="G21" s="248" t="s">
        <v>255</v>
      </c>
      <c r="H21" s="249"/>
      <c r="I21" s="250"/>
    </row>
  </sheetData>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31"/>
  <sheetViews>
    <sheetView view="pageBreakPreview" zoomScaleNormal="100" zoomScaleSheetLayoutView="100" workbookViewId="0">
      <selection activeCell="B26" sqref="B26:Q27"/>
    </sheetView>
  </sheetViews>
  <sheetFormatPr defaultColWidth="8.69921875" defaultRowHeight="13.2" x14ac:dyDescent="0.45"/>
  <cols>
    <col min="1" max="1" width="4.59765625" style="6" customWidth="1"/>
    <col min="2" max="2" width="9.59765625" style="6" customWidth="1"/>
    <col min="3" max="3" width="8.69921875" style="6" customWidth="1"/>
    <col min="4" max="4" width="7.69921875" style="6" customWidth="1"/>
    <col min="5" max="5" width="8.19921875" style="6" customWidth="1"/>
    <col min="6" max="6" width="8.09765625" style="6" customWidth="1"/>
    <col min="7" max="7" width="2.59765625" style="6" customWidth="1"/>
    <col min="8" max="11" width="7.09765625" style="6" customWidth="1"/>
    <col min="12" max="12" width="13.69921875" style="6" customWidth="1"/>
    <col min="13" max="16384" width="8.69921875" style="6"/>
  </cols>
  <sheetData>
    <row r="2" spans="1:12" x14ac:dyDescent="0.45">
      <c r="A2" s="5"/>
    </row>
    <row r="4" spans="1:12" ht="16.2" x14ac:dyDescent="0.45">
      <c r="A4" s="7" t="s">
        <v>17</v>
      </c>
    </row>
    <row r="6" spans="1:12" x14ac:dyDescent="0.45">
      <c r="A6" s="6" t="s">
        <v>338</v>
      </c>
    </row>
    <row r="7" spans="1:12" x14ac:dyDescent="0.45">
      <c r="A7" s="6" t="s">
        <v>15</v>
      </c>
    </row>
    <row r="8" spans="1:12" x14ac:dyDescent="0.45">
      <c r="A8" s="6" t="s">
        <v>339</v>
      </c>
    </row>
    <row r="9" spans="1:12" x14ac:dyDescent="0.45">
      <c r="A9" s="6" t="s">
        <v>16</v>
      </c>
    </row>
    <row r="10" spans="1:12" ht="39.6" x14ac:dyDescent="0.45">
      <c r="A10" s="337" t="s">
        <v>331</v>
      </c>
      <c r="B10" s="434" t="s">
        <v>332</v>
      </c>
      <c r="C10" s="435"/>
      <c r="D10" s="337" t="s">
        <v>333</v>
      </c>
      <c r="E10" s="434" t="s">
        <v>334</v>
      </c>
      <c r="F10" s="442"/>
      <c r="G10" s="435"/>
      <c r="H10" s="409" t="s">
        <v>335</v>
      </c>
      <c r="I10" s="410"/>
      <c r="J10" s="409" t="s">
        <v>336</v>
      </c>
      <c r="K10" s="410"/>
      <c r="L10" s="337" t="s">
        <v>337</v>
      </c>
    </row>
    <row r="11" spans="1:12" ht="52.2" customHeight="1" x14ac:dyDescent="0.45">
      <c r="A11" s="8" t="str">
        <f>IF(B11="", "",1)</f>
        <v/>
      </c>
      <c r="B11" s="434"/>
      <c r="C11" s="435"/>
      <c r="D11" s="16"/>
      <c r="E11" s="409"/>
      <c r="F11" s="438"/>
      <c r="G11" s="9" t="s">
        <v>14</v>
      </c>
      <c r="H11" s="436"/>
      <c r="I11" s="437"/>
      <c r="J11" s="409"/>
      <c r="K11" s="410"/>
      <c r="L11" s="16"/>
    </row>
    <row r="12" spans="1:12" ht="52.2" customHeight="1" x14ac:dyDescent="0.45">
      <c r="A12" s="8" t="str">
        <f>IF(B12="", "",2)</f>
        <v/>
      </c>
      <c r="B12" s="434"/>
      <c r="C12" s="435"/>
      <c r="D12" s="16"/>
      <c r="E12" s="409"/>
      <c r="F12" s="438"/>
      <c r="G12" s="9" t="s">
        <v>14</v>
      </c>
      <c r="H12" s="436"/>
      <c r="I12" s="437"/>
      <c r="J12" s="409"/>
      <c r="K12" s="410"/>
      <c r="L12" s="16"/>
    </row>
    <row r="13" spans="1:12" ht="52.2" customHeight="1" x14ac:dyDescent="0.45">
      <c r="A13" s="8" t="str">
        <f>IF(B13="", "",3)</f>
        <v/>
      </c>
      <c r="B13" s="434"/>
      <c r="C13" s="435"/>
      <c r="D13" s="16"/>
      <c r="E13" s="409"/>
      <c r="F13" s="438"/>
      <c r="G13" s="9" t="s">
        <v>14</v>
      </c>
      <c r="H13" s="436"/>
      <c r="I13" s="437"/>
      <c r="J13" s="409"/>
      <c r="K13" s="410"/>
      <c r="L13" s="16"/>
    </row>
    <row r="14" spans="1:12" ht="52.2" customHeight="1" x14ac:dyDescent="0.45">
      <c r="A14" s="8" t="str">
        <f>IF(B14="", "",4)</f>
        <v/>
      </c>
      <c r="B14" s="434"/>
      <c r="C14" s="435"/>
      <c r="D14" s="16"/>
      <c r="E14" s="409"/>
      <c r="F14" s="438"/>
      <c r="G14" s="9" t="s">
        <v>14</v>
      </c>
      <c r="H14" s="436"/>
      <c r="I14" s="437"/>
      <c r="J14" s="409"/>
      <c r="K14" s="410"/>
      <c r="L14" s="16"/>
    </row>
    <row r="15" spans="1:12" ht="52.2" customHeight="1" x14ac:dyDescent="0.45">
      <c r="A15" s="8" t="str">
        <f>IF(B15="", "",5)</f>
        <v/>
      </c>
      <c r="B15" s="434"/>
      <c r="C15" s="435"/>
      <c r="D15" s="16"/>
      <c r="E15" s="409"/>
      <c r="F15" s="438"/>
      <c r="G15" s="9" t="s">
        <v>14</v>
      </c>
      <c r="H15" s="436"/>
      <c r="I15" s="437"/>
      <c r="J15" s="409"/>
      <c r="K15" s="410"/>
      <c r="L15" s="16"/>
    </row>
    <row r="16" spans="1:12" ht="52.2" customHeight="1" x14ac:dyDescent="0.45">
      <c r="A16" s="8" t="str">
        <f>IF(B16="", "",6)</f>
        <v/>
      </c>
      <c r="B16" s="434"/>
      <c r="C16" s="435"/>
      <c r="D16" s="16"/>
      <c r="E16" s="409"/>
      <c r="F16" s="438"/>
      <c r="G16" s="9" t="s">
        <v>14</v>
      </c>
      <c r="H16" s="436"/>
      <c r="I16" s="437"/>
      <c r="J16" s="409"/>
      <c r="K16" s="410"/>
      <c r="L16" s="16"/>
    </row>
    <row r="17" spans="1:13" ht="52.2" customHeight="1" x14ac:dyDescent="0.45">
      <c r="A17" s="8" t="str">
        <f>IF(B17="", "",7)</f>
        <v/>
      </c>
      <c r="B17" s="434"/>
      <c r="C17" s="435"/>
      <c r="D17" s="16"/>
      <c r="E17" s="409"/>
      <c r="F17" s="438"/>
      <c r="G17" s="9" t="s">
        <v>14</v>
      </c>
      <c r="H17" s="436"/>
      <c r="I17" s="437"/>
      <c r="J17" s="409"/>
      <c r="K17" s="410"/>
      <c r="L17" s="16"/>
    </row>
    <row r="18" spans="1:13" ht="7.2" customHeight="1" x14ac:dyDescent="0.45">
      <c r="B18" s="334"/>
      <c r="C18" s="334"/>
      <c r="D18" s="303"/>
      <c r="E18" s="303"/>
      <c r="F18" s="303"/>
      <c r="G18" s="303"/>
      <c r="H18" s="336"/>
      <c r="I18" s="336"/>
      <c r="J18" s="303"/>
      <c r="K18" s="303"/>
      <c r="L18" s="303"/>
    </row>
    <row r="19" spans="1:13" x14ac:dyDescent="0.45">
      <c r="B19" s="6" t="s">
        <v>328</v>
      </c>
    </row>
    <row r="20" spans="1:13" x14ac:dyDescent="0.45">
      <c r="B20" s="443" t="s">
        <v>330</v>
      </c>
      <c r="C20" s="443"/>
      <c r="D20" s="443"/>
      <c r="E20" s="443"/>
      <c r="F20" s="443"/>
      <c r="G20" s="443"/>
      <c r="H20" s="443"/>
      <c r="I20" s="443"/>
      <c r="J20" s="443"/>
      <c r="K20" s="443"/>
      <c r="L20" s="443"/>
    </row>
    <row r="21" spans="1:13" ht="27" customHeight="1" x14ac:dyDescent="0.45">
      <c r="B21" s="444" t="s">
        <v>341</v>
      </c>
      <c r="C21" s="444"/>
      <c r="D21" s="444"/>
      <c r="E21" s="444"/>
      <c r="F21" s="444"/>
      <c r="G21" s="444"/>
      <c r="H21" s="444"/>
      <c r="I21" s="444"/>
      <c r="J21" s="444"/>
      <c r="K21" s="444"/>
      <c r="L21" s="444"/>
    </row>
    <row r="22" spans="1:13" x14ac:dyDescent="0.45">
      <c r="B22" s="434" t="s">
        <v>329</v>
      </c>
      <c r="C22" s="442"/>
      <c r="D22" s="435"/>
      <c r="E22" s="330" t="s">
        <v>321</v>
      </c>
      <c r="F22" s="330" t="s">
        <v>322</v>
      </c>
      <c r="G22" s="445" t="s">
        <v>323</v>
      </c>
      <c r="H22" s="445"/>
      <c r="I22" s="330" t="s">
        <v>324</v>
      </c>
      <c r="J22" s="330" t="s">
        <v>325</v>
      </c>
      <c r="K22" s="330" t="s">
        <v>326</v>
      </c>
      <c r="L22" s="330" t="s">
        <v>327</v>
      </c>
    </row>
    <row r="23" spans="1:13" ht="28.2" customHeight="1" x14ac:dyDescent="0.45">
      <c r="A23" s="334"/>
      <c r="B23" s="441" t="str">
        <f>第１号様式!E10&amp;""</f>
        <v/>
      </c>
      <c r="C23" s="441"/>
      <c r="D23" s="441"/>
      <c r="E23" s="335"/>
      <c r="F23" s="335"/>
      <c r="G23" s="439"/>
      <c r="H23" s="440"/>
      <c r="I23" s="335"/>
      <c r="J23" s="335"/>
      <c r="K23" s="335"/>
      <c r="L23" s="335"/>
      <c r="M23" s="6" t="s">
        <v>389</v>
      </c>
    </row>
    <row r="24" spans="1:13" ht="28.2" customHeight="1" x14ac:dyDescent="0.45">
      <c r="B24" s="441" t="str">
        <f>B11&amp;""</f>
        <v/>
      </c>
      <c r="C24" s="441"/>
      <c r="D24" s="441"/>
      <c r="E24" s="335"/>
      <c r="F24" s="335"/>
      <c r="G24" s="439"/>
      <c r="H24" s="440"/>
      <c r="I24" s="335"/>
      <c r="J24" s="335"/>
      <c r="K24" s="335"/>
      <c r="L24" s="335"/>
      <c r="M24" s="6" t="s">
        <v>390</v>
      </c>
    </row>
    <row r="25" spans="1:13" ht="28.2" customHeight="1" x14ac:dyDescent="0.45">
      <c r="B25" s="441" t="str">
        <f t="shared" ref="B25:B30" si="0">B12&amp;""</f>
        <v/>
      </c>
      <c r="C25" s="441"/>
      <c r="D25" s="441"/>
      <c r="E25" s="335"/>
      <c r="F25" s="335"/>
      <c r="G25" s="439"/>
      <c r="H25" s="440"/>
      <c r="I25" s="335"/>
      <c r="J25" s="335"/>
      <c r="K25" s="335"/>
      <c r="L25" s="335"/>
      <c r="M25" s="6" t="s">
        <v>390</v>
      </c>
    </row>
    <row r="26" spans="1:13" ht="28.2" customHeight="1" x14ac:dyDescent="0.45">
      <c r="B26" s="441" t="str">
        <f t="shared" si="0"/>
        <v/>
      </c>
      <c r="C26" s="441"/>
      <c r="D26" s="441"/>
      <c r="E26" s="335"/>
      <c r="F26" s="335"/>
      <c r="G26" s="439"/>
      <c r="H26" s="440"/>
      <c r="I26" s="335"/>
      <c r="J26" s="335"/>
      <c r="K26" s="335"/>
      <c r="L26" s="335"/>
      <c r="M26" s="6" t="s">
        <v>390</v>
      </c>
    </row>
    <row r="27" spans="1:13" ht="28.2" customHeight="1" x14ac:dyDescent="0.45">
      <c r="B27" s="441" t="str">
        <f t="shared" si="0"/>
        <v/>
      </c>
      <c r="C27" s="441"/>
      <c r="D27" s="441"/>
      <c r="E27" s="335"/>
      <c r="F27" s="335"/>
      <c r="G27" s="439"/>
      <c r="H27" s="440"/>
      <c r="I27" s="335"/>
      <c r="J27" s="335"/>
      <c r="K27" s="335"/>
      <c r="L27" s="335"/>
      <c r="M27" s="6" t="s">
        <v>390</v>
      </c>
    </row>
    <row r="28" spans="1:13" ht="28.2" customHeight="1" x14ac:dyDescent="0.45">
      <c r="B28" s="441" t="str">
        <f t="shared" si="0"/>
        <v/>
      </c>
      <c r="C28" s="441"/>
      <c r="D28" s="441"/>
      <c r="E28" s="335"/>
      <c r="F28" s="335"/>
      <c r="G28" s="439"/>
      <c r="H28" s="440"/>
      <c r="I28" s="335"/>
      <c r="J28" s="335"/>
      <c r="K28" s="335"/>
      <c r="L28" s="335"/>
      <c r="M28" s="6" t="s">
        <v>390</v>
      </c>
    </row>
    <row r="29" spans="1:13" ht="28.2" customHeight="1" x14ac:dyDescent="0.45">
      <c r="B29" s="441" t="str">
        <f t="shared" si="0"/>
        <v/>
      </c>
      <c r="C29" s="441"/>
      <c r="D29" s="441"/>
      <c r="E29" s="335"/>
      <c r="F29" s="335"/>
      <c r="G29" s="439"/>
      <c r="H29" s="440"/>
      <c r="I29" s="335"/>
      <c r="J29" s="335"/>
      <c r="K29" s="335"/>
      <c r="L29" s="335"/>
      <c r="M29" s="6" t="s">
        <v>390</v>
      </c>
    </row>
    <row r="30" spans="1:13" ht="28.2" customHeight="1" x14ac:dyDescent="0.45">
      <c r="B30" s="441" t="str">
        <f t="shared" si="0"/>
        <v/>
      </c>
      <c r="C30" s="441"/>
      <c r="D30" s="441"/>
      <c r="E30" s="335"/>
      <c r="F30" s="335"/>
      <c r="G30" s="439"/>
      <c r="H30" s="440"/>
      <c r="I30" s="335"/>
      <c r="J30" s="335"/>
      <c r="K30" s="335"/>
      <c r="L30" s="335"/>
      <c r="M30" s="6" t="s">
        <v>390</v>
      </c>
    </row>
    <row r="31" spans="1:13" x14ac:dyDescent="0.45">
      <c r="B31" s="6" t="s">
        <v>340</v>
      </c>
    </row>
  </sheetData>
  <mergeCells count="52">
    <mergeCell ref="J10:K10"/>
    <mergeCell ref="B25:D25"/>
    <mergeCell ref="G25:H25"/>
    <mergeCell ref="H17:I17"/>
    <mergeCell ref="J11:K11"/>
    <mergeCell ref="J12:K12"/>
    <mergeCell ref="J13:K13"/>
    <mergeCell ref="J14:K14"/>
    <mergeCell ref="J15:K15"/>
    <mergeCell ref="J16:K16"/>
    <mergeCell ref="J17:K17"/>
    <mergeCell ref="H12:I12"/>
    <mergeCell ref="H13:I13"/>
    <mergeCell ref="B22:D22"/>
    <mergeCell ref="B11:C11"/>
    <mergeCell ref="B12:C12"/>
    <mergeCell ref="B30:D30"/>
    <mergeCell ref="B26:D26"/>
    <mergeCell ref="B10:C10"/>
    <mergeCell ref="E10:G10"/>
    <mergeCell ref="H10:I10"/>
    <mergeCell ref="G27:H27"/>
    <mergeCell ref="G28:H28"/>
    <mergeCell ref="G29:H29"/>
    <mergeCell ref="G30:H30"/>
    <mergeCell ref="B20:L20"/>
    <mergeCell ref="B21:L21"/>
    <mergeCell ref="G22:H22"/>
    <mergeCell ref="G23:H23"/>
    <mergeCell ref="G24:H24"/>
    <mergeCell ref="B23:D23"/>
    <mergeCell ref="B24:D24"/>
    <mergeCell ref="G26:H26"/>
    <mergeCell ref="B27:D27"/>
    <mergeCell ref="B28:D28"/>
    <mergeCell ref="B29:D29"/>
    <mergeCell ref="H14:I14"/>
    <mergeCell ref="H15:I15"/>
    <mergeCell ref="H16:I16"/>
    <mergeCell ref="B13:C13"/>
    <mergeCell ref="B14:C14"/>
    <mergeCell ref="B15:C15"/>
    <mergeCell ref="H11:I11"/>
    <mergeCell ref="B17:C17"/>
    <mergeCell ref="B16:C16"/>
    <mergeCell ref="E11:F11"/>
    <mergeCell ref="E12:F12"/>
    <mergeCell ref="E13:F13"/>
    <mergeCell ref="E14:F14"/>
    <mergeCell ref="E15:F15"/>
    <mergeCell ref="E16:F16"/>
    <mergeCell ref="E17:F17"/>
  </mergeCells>
  <phoneticPr fontId="1"/>
  <dataValidations count="1">
    <dataValidation type="list" allowBlank="1" showInputMessage="1" showErrorMessage="1" sqref="E23:L30" xr:uid="{E021C163-F4C5-4389-BA3B-4B31E9B4FA45}">
      <formula1>"✅"</formula1>
    </dataValidation>
  </dataValidations>
  <printOptions horizontalCentered="1"/>
  <pageMargins left="0.51181102362204722" right="0.51181102362204722" top="0.39370078740157483" bottom="0.39370078740157483" header="0.31496062992125984" footer="0.31496062992125984"/>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Q34"/>
  <sheetViews>
    <sheetView view="pageBreakPreview" zoomScale="130" zoomScaleNormal="100" zoomScaleSheetLayoutView="130" workbookViewId="0">
      <selection activeCell="T39" sqref="T39"/>
    </sheetView>
  </sheetViews>
  <sheetFormatPr defaultColWidth="8.69921875" defaultRowHeight="12" x14ac:dyDescent="0.45"/>
  <cols>
    <col min="1" max="1" width="13.3984375" style="1" customWidth="1"/>
    <col min="2" max="2" width="14.3984375" style="1" customWidth="1"/>
    <col min="3" max="3" width="3.09765625" style="1" customWidth="1"/>
    <col min="4" max="4" width="9.8984375" style="1" customWidth="1"/>
    <col min="5" max="5" width="3.09765625" style="1" customWidth="1"/>
    <col min="6" max="6" width="9.8984375" style="1" customWidth="1"/>
    <col min="7" max="7" width="3.09765625" style="1" customWidth="1"/>
    <col min="8" max="8" width="9.8984375" style="1" customWidth="1"/>
    <col min="9" max="9" width="3.09765625" style="1" customWidth="1"/>
    <col min="10" max="10" width="9.8984375" style="1" customWidth="1"/>
    <col min="11" max="11" width="3.09765625" style="1" customWidth="1"/>
    <col min="12" max="12" width="9.69921875" style="1" customWidth="1"/>
    <col min="13" max="13" width="3.8984375" style="1" customWidth="1"/>
    <col min="14" max="14" width="7.19921875" style="1" customWidth="1"/>
    <col min="15" max="15" width="3.09765625" style="1" customWidth="1"/>
    <col min="16" max="16" width="7" style="1" customWidth="1"/>
    <col min="17" max="17" width="4.3984375" style="1" customWidth="1"/>
    <col min="18" max="16384" width="8.69921875" style="1"/>
  </cols>
  <sheetData>
    <row r="5" spans="1:17" ht="16.2" x14ac:dyDescent="0.45">
      <c r="A5" s="367" t="s">
        <v>393</v>
      </c>
      <c r="B5" s="367"/>
      <c r="C5" s="367"/>
      <c r="D5" s="367"/>
      <c r="E5" s="367"/>
      <c r="F5" s="367"/>
      <c r="G5" s="367"/>
      <c r="H5" s="367"/>
      <c r="I5" s="367"/>
      <c r="J5" s="367"/>
      <c r="K5" s="367"/>
      <c r="L5" s="367"/>
      <c r="M5" s="367"/>
      <c r="N5" s="367"/>
      <c r="O5" s="367"/>
      <c r="P5" s="367"/>
      <c r="Q5" s="367"/>
    </row>
    <row r="6" spans="1:17" ht="14.4" x14ac:dyDescent="0.45">
      <c r="A6" s="272" t="s">
        <v>19</v>
      </c>
    </row>
    <row r="7" spans="1:17" ht="48" customHeight="1" x14ac:dyDescent="0.45">
      <c r="A7" s="264" t="s">
        <v>271</v>
      </c>
      <c r="B7" s="371"/>
      <c r="C7" s="372"/>
      <c r="D7" s="372"/>
      <c r="E7" s="372"/>
      <c r="F7" s="372"/>
      <c r="G7" s="372"/>
      <c r="H7" s="372"/>
      <c r="I7" s="372"/>
      <c r="J7" s="372"/>
      <c r="K7" s="372"/>
      <c r="L7" s="372"/>
      <c r="M7" s="372"/>
      <c r="N7" s="372"/>
      <c r="O7" s="372"/>
      <c r="P7" s="372"/>
      <c r="Q7" s="373"/>
    </row>
    <row r="8" spans="1:17" ht="19.95" customHeight="1" x14ac:dyDescent="0.45">
      <c r="A8" s="369" t="s">
        <v>20</v>
      </c>
      <c r="B8" s="261" t="s">
        <v>32</v>
      </c>
      <c r="C8" s="268"/>
      <c r="D8" s="273" t="s">
        <v>23</v>
      </c>
      <c r="E8" s="279"/>
      <c r="F8" s="273" t="s">
        <v>24</v>
      </c>
      <c r="G8" s="279"/>
      <c r="H8" s="273" t="s">
        <v>25</v>
      </c>
      <c r="I8" s="279"/>
      <c r="J8" s="273" t="s">
        <v>26</v>
      </c>
      <c r="K8" s="279"/>
      <c r="L8" s="72" t="s">
        <v>27</v>
      </c>
      <c r="M8" s="279"/>
      <c r="N8" s="381" t="s">
        <v>401</v>
      </c>
      <c r="O8" s="381"/>
      <c r="P8" s="279"/>
      <c r="Q8" s="274"/>
    </row>
    <row r="9" spans="1:17" ht="19.95" customHeight="1" x14ac:dyDescent="0.45">
      <c r="A9" s="375"/>
      <c r="B9" s="262" t="s">
        <v>33</v>
      </c>
      <c r="C9" s="277"/>
      <c r="D9" s="276" t="s">
        <v>38</v>
      </c>
      <c r="E9" s="365" t="s">
        <v>367</v>
      </c>
      <c r="F9" s="365"/>
      <c r="G9" s="365"/>
      <c r="H9" s="365"/>
      <c r="I9" s="365"/>
      <c r="J9" s="365"/>
      <c r="K9" s="365"/>
      <c r="L9" s="365"/>
      <c r="M9" s="365"/>
      <c r="N9" s="365"/>
      <c r="O9" s="365"/>
      <c r="P9" s="365"/>
      <c r="Q9" s="377"/>
    </row>
    <row r="10" spans="1:17" ht="19.95" customHeight="1" x14ac:dyDescent="0.45">
      <c r="A10" s="375"/>
      <c r="B10" s="261"/>
      <c r="C10" s="268"/>
      <c r="D10" s="72" t="s">
        <v>46</v>
      </c>
      <c r="E10" s="279"/>
      <c r="F10" s="273"/>
      <c r="G10" s="279"/>
      <c r="H10" s="273" t="s">
        <v>39</v>
      </c>
      <c r="I10" s="279"/>
      <c r="J10" s="273" t="s">
        <v>40</v>
      </c>
      <c r="K10" s="279"/>
      <c r="L10" s="273" t="s">
        <v>41</v>
      </c>
      <c r="M10" s="279"/>
      <c r="N10" s="381" t="s">
        <v>42</v>
      </c>
      <c r="O10" s="381"/>
      <c r="P10" s="279"/>
      <c r="Q10" s="274"/>
    </row>
    <row r="11" spans="1:17" ht="19.95" customHeight="1" x14ac:dyDescent="0.45">
      <c r="A11" s="375"/>
      <c r="B11" s="263" t="s">
        <v>34</v>
      </c>
      <c r="C11" s="277"/>
      <c r="D11" s="257" t="s">
        <v>43</v>
      </c>
      <c r="E11" s="283"/>
      <c r="F11" s="257" t="s">
        <v>45</v>
      </c>
      <c r="G11" s="283"/>
      <c r="H11" s="257" t="s">
        <v>44</v>
      </c>
      <c r="I11" s="283"/>
      <c r="J11" s="345" t="s">
        <v>396</v>
      </c>
      <c r="K11" s="283"/>
      <c r="L11" s="382" t="s">
        <v>395</v>
      </c>
      <c r="M11" s="382"/>
      <c r="N11" s="382"/>
      <c r="O11" s="382"/>
      <c r="P11" s="283"/>
      <c r="Q11" s="258"/>
    </row>
    <row r="12" spans="1:17" ht="19.95" customHeight="1" x14ac:dyDescent="0.45">
      <c r="A12" s="375"/>
      <c r="B12" s="263" t="s">
        <v>35</v>
      </c>
      <c r="C12" s="277"/>
      <c r="D12" s="374" t="s">
        <v>76</v>
      </c>
      <c r="E12" s="374"/>
      <c r="F12" s="374"/>
      <c r="G12" s="283"/>
      <c r="H12" s="257" t="s">
        <v>75</v>
      </c>
      <c r="I12" s="283"/>
      <c r="J12" s="68" t="s">
        <v>411</v>
      </c>
      <c r="K12" s="257"/>
      <c r="L12" s="257"/>
      <c r="M12" s="257"/>
      <c r="N12" s="257"/>
      <c r="O12" s="257"/>
      <c r="P12" s="257"/>
      <c r="Q12" s="258"/>
    </row>
    <row r="13" spans="1:17" ht="19.95" customHeight="1" x14ac:dyDescent="0.45">
      <c r="A13" s="375"/>
      <c r="B13" s="262"/>
      <c r="C13" s="277"/>
      <c r="D13" s="257" t="s">
        <v>38</v>
      </c>
      <c r="E13" s="382" t="s">
        <v>367</v>
      </c>
      <c r="F13" s="382"/>
      <c r="G13" s="382"/>
      <c r="H13" s="382"/>
      <c r="I13" s="382"/>
      <c r="J13" s="382"/>
      <c r="K13" s="382"/>
      <c r="L13" s="382"/>
      <c r="M13" s="382"/>
      <c r="N13" s="382"/>
      <c r="O13" s="382"/>
      <c r="P13" s="382"/>
      <c r="Q13" s="389"/>
    </row>
    <row r="14" spans="1:17" ht="19.95" customHeight="1" x14ac:dyDescent="0.45">
      <c r="A14" s="376"/>
      <c r="B14" s="268" t="s">
        <v>28</v>
      </c>
      <c r="C14" s="268"/>
      <c r="D14" s="72" t="s">
        <v>412</v>
      </c>
      <c r="E14" s="279"/>
      <c r="F14" s="273"/>
      <c r="G14" s="279"/>
      <c r="H14" s="273"/>
      <c r="I14" s="279"/>
      <c r="J14" s="273"/>
      <c r="K14" s="279"/>
      <c r="L14" s="344"/>
      <c r="M14" s="279"/>
      <c r="N14" s="273"/>
      <c r="O14" s="273"/>
      <c r="P14" s="273"/>
      <c r="Q14" s="274"/>
    </row>
    <row r="15" spans="1:17" ht="19.95" customHeight="1" x14ac:dyDescent="0.45">
      <c r="A15" s="376"/>
      <c r="B15" s="277" t="s">
        <v>398</v>
      </c>
      <c r="C15" s="277"/>
      <c r="D15" s="257" t="s">
        <v>47</v>
      </c>
      <c r="E15" s="283"/>
      <c r="F15" s="257" t="s">
        <v>48</v>
      </c>
      <c r="G15" s="283"/>
      <c r="H15" s="257" t="s">
        <v>406</v>
      </c>
      <c r="I15" s="283"/>
      <c r="J15" s="298" t="s">
        <v>400</v>
      </c>
      <c r="K15" s="283"/>
      <c r="L15" s="283"/>
      <c r="M15" s="283"/>
      <c r="N15" s="257"/>
      <c r="O15" s="257"/>
      <c r="P15" s="257"/>
      <c r="Q15" s="258"/>
    </row>
    <row r="16" spans="1:17" ht="19.95" customHeight="1" x14ac:dyDescent="0.45">
      <c r="A16" s="376"/>
      <c r="B16" s="277" t="s">
        <v>403</v>
      </c>
      <c r="C16" s="277"/>
      <c r="D16" s="68" t="s">
        <v>407</v>
      </c>
      <c r="E16" s="283"/>
      <c r="F16" s="257"/>
      <c r="G16" s="283"/>
      <c r="H16" s="68" t="s">
        <v>408</v>
      </c>
      <c r="I16" s="283"/>
      <c r="J16" s="257"/>
      <c r="K16" s="283"/>
      <c r="L16" s="283"/>
      <c r="M16" s="283"/>
      <c r="N16" s="257"/>
      <c r="O16" s="257"/>
      <c r="P16" s="257"/>
      <c r="Q16" s="258"/>
    </row>
    <row r="17" spans="1:17" ht="19.95" customHeight="1" x14ac:dyDescent="0.45">
      <c r="A17" s="376"/>
      <c r="B17" s="275" t="s">
        <v>404</v>
      </c>
      <c r="C17" s="275"/>
      <c r="D17" s="276" t="s">
        <v>38</v>
      </c>
      <c r="E17" s="365" t="s">
        <v>367</v>
      </c>
      <c r="F17" s="365"/>
      <c r="G17" s="365"/>
      <c r="H17" s="365"/>
      <c r="I17" s="365"/>
      <c r="J17" s="365"/>
      <c r="K17" s="365"/>
      <c r="L17" s="365"/>
      <c r="M17" s="365"/>
      <c r="N17" s="365"/>
      <c r="O17" s="365"/>
      <c r="P17" s="365"/>
      <c r="Q17" s="377"/>
    </row>
    <row r="18" spans="1:17" ht="19.95" customHeight="1" x14ac:dyDescent="0.45">
      <c r="A18" s="375"/>
      <c r="B18" s="261" t="s">
        <v>36</v>
      </c>
      <c r="C18" s="277"/>
      <c r="D18" s="257" t="s">
        <v>49</v>
      </c>
      <c r="E18" s="283"/>
      <c r="F18" s="374" t="s">
        <v>409</v>
      </c>
      <c r="G18" s="374"/>
      <c r="H18" s="374"/>
      <c r="I18" s="283"/>
      <c r="J18" s="68" t="s">
        <v>405</v>
      </c>
      <c r="K18" s="283"/>
      <c r="L18" s="68" t="s">
        <v>410</v>
      </c>
      <c r="M18" s="283"/>
      <c r="N18" s="68"/>
      <c r="O18" s="257"/>
      <c r="P18" s="257"/>
      <c r="Q18" s="258"/>
    </row>
    <row r="19" spans="1:17" ht="19.95" customHeight="1" x14ac:dyDescent="0.45">
      <c r="A19" s="375"/>
      <c r="B19" s="262" t="s">
        <v>37</v>
      </c>
      <c r="C19" s="275"/>
      <c r="D19" s="276" t="s">
        <v>38</v>
      </c>
      <c r="E19" s="365" t="s">
        <v>367</v>
      </c>
      <c r="F19" s="365"/>
      <c r="G19" s="365"/>
      <c r="H19" s="365"/>
      <c r="I19" s="365"/>
      <c r="J19" s="365"/>
      <c r="K19" s="365"/>
      <c r="L19" s="365"/>
      <c r="M19" s="365"/>
      <c r="N19" s="365"/>
      <c r="O19" s="365"/>
      <c r="P19" s="365"/>
      <c r="Q19" s="377"/>
    </row>
    <row r="20" spans="1:17" ht="19.95" customHeight="1" x14ac:dyDescent="0.45">
      <c r="A20" s="375"/>
      <c r="B20" s="369" t="s">
        <v>21</v>
      </c>
      <c r="C20" s="268"/>
      <c r="D20" s="72" t="s">
        <v>50</v>
      </c>
      <c r="E20" s="279"/>
      <c r="F20" s="273"/>
      <c r="G20" s="279"/>
      <c r="H20" s="273" t="s">
        <v>51</v>
      </c>
      <c r="I20" s="279"/>
      <c r="J20" s="72" t="s">
        <v>413</v>
      </c>
      <c r="K20" s="279"/>
      <c r="L20" s="72"/>
      <c r="M20" s="273"/>
      <c r="N20" s="273"/>
      <c r="O20" s="273"/>
      <c r="P20" s="273"/>
      <c r="Q20" s="274"/>
    </row>
    <row r="21" spans="1:17" ht="19.95" customHeight="1" x14ac:dyDescent="0.45">
      <c r="A21" s="375"/>
      <c r="B21" s="370"/>
      <c r="C21" s="277"/>
      <c r="D21" s="276" t="s">
        <v>38</v>
      </c>
      <c r="E21" s="365" t="s">
        <v>367</v>
      </c>
      <c r="F21" s="365"/>
      <c r="G21" s="365"/>
      <c r="H21" s="365"/>
      <c r="I21" s="365"/>
      <c r="J21" s="365"/>
      <c r="K21" s="365"/>
      <c r="L21" s="365"/>
      <c r="M21" s="365"/>
      <c r="N21" s="365"/>
      <c r="O21" s="365"/>
      <c r="P21" s="365"/>
      <c r="Q21" s="377"/>
    </row>
    <row r="22" spans="1:17" ht="19.95" customHeight="1" x14ac:dyDescent="0.45">
      <c r="A22" s="375"/>
      <c r="B22" s="261" t="s">
        <v>29</v>
      </c>
      <c r="C22" s="268"/>
      <c r="D22" s="368" t="s">
        <v>52</v>
      </c>
      <c r="E22" s="368"/>
      <c r="F22" s="368"/>
      <c r="G22" s="279"/>
      <c r="H22" s="368" t="s">
        <v>53</v>
      </c>
      <c r="I22" s="368"/>
      <c r="J22" s="368"/>
      <c r="K22" s="279"/>
      <c r="L22" s="344" t="s">
        <v>402</v>
      </c>
      <c r="M22" s="279"/>
      <c r="N22" s="273"/>
      <c r="O22" s="273"/>
      <c r="P22" s="273"/>
      <c r="Q22" s="274"/>
    </row>
    <row r="23" spans="1:17" ht="19.95" customHeight="1" x14ac:dyDescent="0.45">
      <c r="A23" s="375"/>
      <c r="B23" s="262" t="s">
        <v>66</v>
      </c>
      <c r="C23" s="277"/>
      <c r="D23" s="276" t="s">
        <v>68</v>
      </c>
      <c r="E23" s="283"/>
      <c r="F23" s="276" t="s">
        <v>77</v>
      </c>
      <c r="G23" s="378" t="s">
        <v>366</v>
      </c>
      <c r="H23" s="378"/>
      <c r="I23" s="378"/>
      <c r="J23" s="378"/>
      <c r="K23" s="378"/>
      <c r="L23" s="378"/>
      <c r="M23" s="378"/>
      <c r="N23" s="378"/>
      <c r="O23" s="378"/>
      <c r="P23" s="378"/>
      <c r="Q23" s="379"/>
    </row>
    <row r="24" spans="1:17" ht="19.95" customHeight="1" x14ac:dyDescent="0.45">
      <c r="A24" s="375"/>
      <c r="B24" s="261" t="s">
        <v>30</v>
      </c>
      <c r="C24" s="268"/>
      <c r="D24" s="368" t="s">
        <v>55</v>
      </c>
      <c r="E24" s="368"/>
      <c r="F24" s="368"/>
      <c r="G24" s="279"/>
      <c r="H24" s="368" t="s">
        <v>56</v>
      </c>
      <c r="I24" s="368"/>
      <c r="J24" s="368"/>
      <c r="K24" s="273"/>
      <c r="L24" s="273"/>
      <c r="M24" s="273"/>
      <c r="N24" s="273"/>
      <c r="O24" s="273"/>
      <c r="P24" s="273"/>
      <c r="Q24" s="274"/>
    </row>
    <row r="25" spans="1:17" ht="19.95" customHeight="1" x14ac:dyDescent="0.45">
      <c r="A25" s="370"/>
      <c r="B25" s="262" t="s">
        <v>31</v>
      </c>
      <c r="C25" s="277"/>
      <c r="D25" s="276" t="s">
        <v>38</v>
      </c>
      <c r="E25" s="365" t="s">
        <v>367</v>
      </c>
      <c r="F25" s="365"/>
      <c r="G25" s="365"/>
      <c r="H25" s="365"/>
      <c r="I25" s="365"/>
      <c r="J25" s="365"/>
      <c r="K25" s="365"/>
      <c r="L25" s="365"/>
      <c r="M25" s="365"/>
      <c r="N25" s="365"/>
      <c r="O25" s="365"/>
      <c r="P25" s="365"/>
      <c r="Q25" s="377"/>
    </row>
    <row r="26" spans="1:17" ht="65.400000000000006" customHeight="1" x14ac:dyDescent="0.45">
      <c r="A26" s="359" t="s">
        <v>394</v>
      </c>
      <c r="B26" s="383"/>
      <c r="C26" s="384"/>
      <c r="D26" s="384"/>
      <c r="E26" s="384"/>
      <c r="F26" s="384"/>
      <c r="G26" s="384"/>
      <c r="H26" s="384"/>
      <c r="I26" s="384"/>
      <c r="J26" s="384"/>
      <c r="K26" s="384"/>
      <c r="L26" s="384"/>
      <c r="M26" s="384"/>
      <c r="N26" s="384"/>
      <c r="O26" s="384"/>
      <c r="P26" s="384"/>
      <c r="Q26" s="385"/>
    </row>
    <row r="27" spans="1:17" ht="65.400000000000006" customHeight="1" x14ac:dyDescent="0.45">
      <c r="A27" s="380"/>
      <c r="B27" s="386"/>
      <c r="C27" s="387"/>
      <c r="D27" s="387"/>
      <c r="E27" s="387"/>
      <c r="F27" s="387"/>
      <c r="G27" s="387"/>
      <c r="H27" s="387"/>
      <c r="I27" s="387"/>
      <c r="J27" s="387"/>
      <c r="K27" s="387"/>
      <c r="L27" s="387"/>
      <c r="M27" s="387"/>
      <c r="N27" s="387"/>
      <c r="O27" s="387"/>
      <c r="P27" s="387"/>
      <c r="Q27" s="388"/>
    </row>
    <row r="28" spans="1:17" ht="47.4" customHeight="1" x14ac:dyDescent="0.45">
      <c r="A28" s="264" t="s">
        <v>313</v>
      </c>
      <c r="B28" s="350"/>
      <c r="C28" s="351"/>
      <c r="D28" s="351"/>
      <c r="E28" s="351"/>
      <c r="F28" s="351"/>
      <c r="G28" s="351"/>
      <c r="H28" s="351"/>
      <c r="I28" s="351"/>
      <c r="J28" s="351"/>
      <c r="K28" s="351"/>
      <c r="L28" s="351"/>
      <c r="M28" s="351"/>
      <c r="N28" s="351"/>
      <c r="O28" s="351"/>
      <c r="P28" s="351"/>
      <c r="Q28" s="352"/>
    </row>
    <row r="29" spans="1:17" ht="49.2" customHeight="1" x14ac:dyDescent="0.45">
      <c r="A29" s="260" t="s">
        <v>22</v>
      </c>
      <c r="B29" s="356"/>
      <c r="C29" s="357"/>
      <c r="D29" s="357"/>
      <c r="E29" s="357"/>
      <c r="F29" s="357"/>
      <c r="G29" s="357"/>
      <c r="H29" s="357"/>
      <c r="I29" s="358"/>
      <c r="J29" s="265" t="s">
        <v>270</v>
      </c>
      <c r="K29" s="266" t="s">
        <v>78</v>
      </c>
      <c r="L29" s="278"/>
      <c r="M29" s="267" t="s">
        <v>57</v>
      </c>
      <c r="N29" s="278"/>
      <c r="O29" s="283"/>
      <c r="P29" s="283"/>
    </row>
    <row r="30" spans="1:17" ht="51" customHeight="1" x14ac:dyDescent="0.45">
      <c r="A30" s="359" t="s">
        <v>67</v>
      </c>
      <c r="B30" s="343" t="s">
        <v>399</v>
      </c>
      <c r="C30" s="353"/>
      <c r="D30" s="354"/>
      <c r="E30" s="354"/>
      <c r="F30" s="354"/>
      <c r="G30" s="354"/>
      <c r="H30" s="354"/>
      <c r="I30" s="354"/>
      <c r="J30" s="354"/>
      <c r="K30" s="354"/>
      <c r="L30" s="354"/>
      <c r="M30" s="354"/>
      <c r="N30" s="354"/>
      <c r="O30" s="354"/>
      <c r="P30" s="354"/>
      <c r="Q30" s="355"/>
    </row>
    <row r="31" spans="1:17" ht="14.4" customHeight="1" x14ac:dyDescent="0.45">
      <c r="A31" s="360"/>
      <c r="B31" s="349" t="s">
        <v>69</v>
      </c>
      <c r="C31" s="349"/>
      <c r="D31" s="349"/>
      <c r="E31" s="349"/>
      <c r="F31" s="366" t="s">
        <v>272</v>
      </c>
      <c r="G31" s="349"/>
      <c r="H31" s="349"/>
      <c r="I31" s="349"/>
      <c r="J31" s="361" t="s">
        <v>418</v>
      </c>
      <c r="K31" s="362"/>
      <c r="L31" s="362"/>
      <c r="M31" s="362"/>
      <c r="N31" s="363"/>
      <c r="O31" s="363"/>
      <c r="P31" s="363"/>
      <c r="Q31" s="364"/>
    </row>
    <row r="32" spans="1:17" ht="45.6" customHeight="1" x14ac:dyDescent="0.45">
      <c r="A32" s="360"/>
      <c r="B32" s="349"/>
      <c r="C32" s="349"/>
      <c r="D32" s="349"/>
      <c r="E32" s="349"/>
      <c r="F32" s="366"/>
      <c r="G32" s="349"/>
      <c r="H32" s="349"/>
      <c r="I32" s="349"/>
      <c r="J32" s="264" t="s">
        <v>397</v>
      </c>
      <c r="K32" s="347" t="s">
        <v>61</v>
      </c>
      <c r="L32" s="278"/>
      <c r="M32" s="348" t="s">
        <v>58</v>
      </c>
      <c r="N32" s="346" t="s">
        <v>273</v>
      </c>
      <c r="O32" s="279" t="s">
        <v>61</v>
      </c>
      <c r="P32" s="278"/>
      <c r="Q32" s="346" t="s">
        <v>57</v>
      </c>
    </row>
    <row r="33" spans="1:17" ht="45.6" customHeight="1" x14ac:dyDescent="0.45">
      <c r="A33" s="349" t="s">
        <v>59</v>
      </c>
      <c r="B33" s="260" t="s">
        <v>62</v>
      </c>
      <c r="C33" s="268"/>
      <c r="D33" s="281" t="s">
        <v>63</v>
      </c>
      <c r="E33" s="278"/>
      <c r="F33" s="281" t="s">
        <v>64</v>
      </c>
      <c r="G33" s="278"/>
      <c r="H33" s="281" t="s">
        <v>65</v>
      </c>
      <c r="I33" s="279"/>
      <c r="J33" s="282" t="s">
        <v>70</v>
      </c>
      <c r="K33" s="283"/>
      <c r="L33" s="298" t="s">
        <v>38</v>
      </c>
      <c r="M33" s="365" t="s">
        <v>368</v>
      </c>
      <c r="N33" s="357"/>
      <c r="O33" s="357"/>
      <c r="P33" s="357"/>
      <c r="Q33" s="358"/>
    </row>
    <row r="34" spans="1:17" ht="45.6" customHeight="1" x14ac:dyDescent="0.45">
      <c r="A34" s="349"/>
      <c r="B34" s="260" t="s">
        <v>60</v>
      </c>
      <c r="C34" s="2"/>
      <c r="D34" s="269"/>
      <c r="E34" s="270" t="s">
        <v>72</v>
      </c>
      <c r="F34" s="269"/>
      <c r="G34" s="270" t="s">
        <v>73</v>
      </c>
      <c r="H34" s="269"/>
      <c r="I34" s="270" t="s">
        <v>74</v>
      </c>
      <c r="J34" s="3"/>
      <c r="K34" s="3"/>
      <c r="L34" s="3"/>
      <c r="M34" s="3"/>
      <c r="N34" s="3"/>
      <c r="O34" s="3"/>
      <c r="P34" s="3"/>
      <c r="Q34" s="4"/>
    </row>
  </sheetData>
  <mergeCells count="34">
    <mergeCell ref="A26:A27"/>
    <mergeCell ref="E25:Q25"/>
    <mergeCell ref="E9:Q9"/>
    <mergeCell ref="N8:O8"/>
    <mergeCell ref="N10:O10"/>
    <mergeCell ref="N11:O11"/>
    <mergeCell ref="B26:Q27"/>
    <mergeCell ref="L11:M11"/>
    <mergeCell ref="D12:F12"/>
    <mergeCell ref="E13:Q13"/>
    <mergeCell ref="E17:Q17"/>
    <mergeCell ref="E19:Q19"/>
    <mergeCell ref="A5:Q5"/>
    <mergeCell ref="H24:J24"/>
    <mergeCell ref="B20:B21"/>
    <mergeCell ref="B7:Q7"/>
    <mergeCell ref="D22:F22"/>
    <mergeCell ref="H22:J22"/>
    <mergeCell ref="F18:H18"/>
    <mergeCell ref="D24:F24"/>
    <mergeCell ref="A8:A25"/>
    <mergeCell ref="E21:Q21"/>
    <mergeCell ref="G23:Q23"/>
    <mergeCell ref="A33:A34"/>
    <mergeCell ref="B28:Q28"/>
    <mergeCell ref="C30:Q30"/>
    <mergeCell ref="B29:I29"/>
    <mergeCell ref="A30:A32"/>
    <mergeCell ref="J31:Q31"/>
    <mergeCell ref="M33:Q33"/>
    <mergeCell ref="B31:B32"/>
    <mergeCell ref="F31:F32"/>
    <mergeCell ref="C31:E32"/>
    <mergeCell ref="G31:I32"/>
  </mergeCells>
  <phoneticPr fontId="1"/>
  <dataValidations count="3">
    <dataValidation type="list" allowBlank="1" showInputMessage="1" sqref="H34" xr:uid="{00000000-0002-0000-0400-000000000000}">
      <formula1>"上,中,下"</formula1>
    </dataValidation>
    <dataValidation type="list" allowBlank="1" showInputMessage="1" sqref="F34" xr:uid="{A75246C3-81C9-4E59-8E11-9C80FA82DDDD}">
      <formula1>"１,２,３,４,５,６,７,８,９,10,11,12"</formula1>
    </dataValidation>
    <dataValidation type="list" allowBlank="1" showInputMessage="1" sqref="D34" xr:uid="{EF68166A-2057-42FC-AB14-8F4EA72D466F}">
      <formula1>"令和８,令和９"</formula1>
    </dataValidation>
  </dataValidations>
  <printOptions horizontalCentered="1"/>
  <pageMargins left="0.31496062992125984" right="0.31496062992125984" top="0.39370078740157483" bottom="0.39370078740157483" header="0.31496062992125984" footer="0.31496062992125984"/>
  <pageSetup paperSize="9" scale="7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7620</xdr:colOff>
                    <xdr:row>7</xdr:row>
                    <xdr:rowOff>7620</xdr:rowOff>
                  </from>
                  <to>
                    <xdr:col>2</xdr:col>
                    <xdr:colOff>198120</xdr:colOff>
                    <xdr:row>7</xdr:row>
                    <xdr:rowOff>236220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7620</xdr:colOff>
                    <xdr:row>8</xdr:row>
                    <xdr:rowOff>7620</xdr:rowOff>
                  </from>
                  <to>
                    <xdr:col>2</xdr:col>
                    <xdr:colOff>198120</xdr:colOff>
                    <xdr:row>8</xdr:row>
                    <xdr:rowOff>251460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7620</xdr:colOff>
                    <xdr:row>9</xdr:row>
                    <xdr:rowOff>7620</xdr:rowOff>
                  </from>
                  <to>
                    <xdr:col>2</xdr:col>
                    <xdr:colOff>198120</xdr:colOff>
                    <xdr:row>9</xdr:row>
                    <xdr:rowOff>251460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7620</xdr:colOff>
                    <xdr:row>10</xdr:row>
                    <xdr:rowOff>7620</xdr:rowOff>
                  </from>
                  <to>
                    <xdr:col>2</xdr:col>
                    <xdr:colOff>198120</xdr:colOff>
                    <xdr:row>11</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7620</xdr:colOff>
                    <xdr:row>11</xdr:row>
                    <xdr:rowOff>7620</xdr:rowOff>
                  </from>
                  <to>
                    <xdr:col>2</xdr:col>
                    <xdr:colOff>198120</xdr:colOff>
                    <xdr:row>11</xdr:row>
                    <xdr:rowOff>251460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7620</xdr:colOff>
                    <xdr:row>12</xdr:row>
                    <xdr:rowOff>7620</xdr:rowOff>
                  </from>
                  <to>
                    <xdr:col>2</xdr:col>
                    <xdr:colOff>198120</xdr:colOff>
                    <xdr:row>12</xdr:row>
                    <xdr:rowOff>251460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7620</xdr:colOff>
                    <xdr:row>13</xdr:row>
                    <xdr:rowOff>7620</xdr:rowOff>
                  </from>
                  <to>
                    <xdr:col>2</xdr:col>
                    <xdr:colOff>198120</xdr:colOff>
                    <xdr:row>13</xdr:row>
                    <xdr:rowOff>251460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7620</xdr:colOff>
                    <xdr:row>16</xdr:row>
                    <xdr:rowOff>7620</xdr:rowOff>
                  </from>
                  <to>
                    <xdr:col>2</xdr:col>
                    <xdr:colOff>198120</xdr:colOff>
                    <xdr:row>16</xdr:row>
                    <xdr:rowOff>251460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xdr:col>
                    <xdr:colOff>7620</xdr:colOff>
                    <xdr:row>17</xdr:row>
                    <xdr:rowOff>7620</xdr:rowOff>
                  </from>
                  <to>
                    <xdr:col>2</xdr:col>
                    <xdr:colOff>198120</xdr:colOff>
                    <xdr:row>18</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xdr:col>
                    <xdr:colOff>7620</xdr:colOff>
                    <xdr:row>18</xdr:row>
                    <xdr:rowOff>7620</xdr:rowOff>
                  </from>
                  <to>
                    <xdr:col>2</xdr:col>
                    <xdr:colOff>198120</xdr:colOff>
                    <xdr:row>18</xdr:row>
                    <xdr:rowOff>251460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7620</xdr:colOff>
                    <xdr:row>19</xdr:row>
                    <xdr:rowOff>7620</xdr:rowOff>
                  </from>
                  <to>
                    <xdr:col>2</xdr:col>
                    <xdr:colOff>198120</xdr:colOff>
                    <xdr:row>20</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7620</xdr:colOff>
                    <xdr:row>20</xdr:row>
                    <xdr:rowOff>7620</xdr:rowOff>
                  </from>
                  <to>
                    <xdr:col>2</xdr:col>
                    <xdr:colOff>198120</xdr:colOff>
                    <xdr:row>20</xdr:row>
                    <xdr:rowOff>251460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xdr:col>
                    <xdr:colOff>7620</xdr:colOff>
                    <xdr:row>21</xdr:row>
                    <xdr:rowOff>7620</xdr:rowOff>
                  </from>
                  <to>
                    <xdr:col>2</xdr:col>
                    <xdr:colOff>198120</xdr:colOff>
                    <xdr:row>21</xdr:row>
                    <xdr:rowOff>251460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xdr:col>
                    <xdr:colOff>7620</xdr:colOff>
                    <xdr:row>22</xdr:row>
                    <xdr:rowOff>7620</xdr:rowOff>
                  </from>
                  <to>
                    <xdr:col>2</xdr:col>
                    <xdr:colOff>198120</xdr:colOff>
                    <xdr:row>22</xdr:row>
                    <xdr:rowOff>251460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xdr:col>
                    <xdr:colOff>7620</xdr:colOff>
                    <xdr:row>23</xdr:row>
                    <xdr:rowOff>7620</xdr:rowOff>
                  </from>
                  <to>
                    <xdr:col>2</xdr:col>
                    <xdr:colOff>198120</xdr:colOff>
                    <xdr:row>23</xdr:row>
                    <xdr:rowOff>251460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xdr:col>
                    <xdr:colOff>7620</xdr:colOff>
                    <xdr:row>24</xdr:row>
                    <xdr:rowOff>7620</xdr:rowOff>
                  </from>
                  <to>
                    <xdr:col>2</xdr:col>
                    <xdr:colOff>198120</xdr:colOff>
                    <xdr:row>24</xdr:row>
                    <xdr:rowOff>251460</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6</xdr:col>
                    <xdr:colOff>7620</xdr:colOff>
                    <xdr:row>9</xdr:row>
                    <xdr:rowOff>7620</xdr:rowOff>
                  </from>
                  <to>
                    <xdr:col>6</xdr:col>
                    <xdr:colOff>198120</xdr:colOff>
                    <xdr:row>9</xdr:row>
                    <xdr:rowOff>251460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8</xdr:col>
                    <xdr:colOff>7620</xdr:colOff>
                    <xdr:row>9</xdr:row>
                    <xdr:rowOff>7620</xdr:rowOff>
                  </from>
                  <to>
                    <xdr:col>8</xdr:col>
                    <xdr:colOff>198120</xdr:colOff>
                    <xdr:row>9</xdr:row>
                    <xdr:rowOff>251460</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10</xdr:col>
                    <xdr:colOff>7620</xdr:colOff>
                    <xdr:row>9</xdr:row>
                    <xdr:rowOff>7620</xdr:rowOff>
                  </from>
                  <to>
                    <xdr:col>10</xdr:col>
                    <xdr:colOff>198120</xdr:colOff>
                    <xdr:row>9</xdr:row>
                    <xdr:rowOff>251460</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4</xdr:col>
                    <xdr:colOff>7620</xdr:colOff>
                    <xdr:row>7</xdr:row>
                    <xdr:rowOff>7620</xdr:rowOff>
                  </from>
                  <to>
                    <xdr:col>4</xdr:col>
                    <xdr:colOff>198120</xdr:colOff>
                    <xdr:row>8</xdr:row>
                    <xdr:rowOff>0</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from>
                    <xdr:col>6</xdr:col>
                    <xdr:colOff>7620</xdr:colOff>
                    <xdr:row>7</xdr:row>
                    <xdr:rowOff>7620</xdr:rowOff>
                  </from>
                  <to>
                    <xdr:col>6</xdr:col>
                    <xdr:colOff>198120</xdr:colOff>
                    <xdr:row>8</xdr:row>
                    <xdr:rowOff>0</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from>
                    <xdr:col>8</xdr:col>
                    <xdr:colOff>7620</xdr:colOff>
                    <xdr:row>7</xdr:row>
                    <xdr:rowOff>7620</xdr:rowOff>
                  </from>
                  <to>
                    <xdr:col>8</xdr:col>
                    <xdr:colOff>198120</xdr:colOff>
                    <xdr:row>8</xdr:row>
                    <xdr:rowOff>0</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from>
                    <xdr:col>10</xdr:col>
                    <xdr:colOff>7620</xdr:colOff>
                    <xdr:row>7</xdr:row>
                    <xdr:rowOff>7620</xdr:rowOff>
                  </from>
                  <to>
                    <xdr:col>10</xdr:col>
                    <xdr:colOff>198120</xdr:colOff>
                    <xdr:row>8</xdr:row>
                    <xdr:rowOff>0</xdr:rowOff>
                  </to>
                </anchor>
              </controlPr>
            </control>
          </mc:Choice>
        </mc:AlternateContent>
        <mc:AlternateContent xmlns:mc="http://schemas.openxmlformats.org/markup-compatibility/2006">
          <mc:Choice Requires="x14">
            <control shapeId="3100" r:id="rId27" name="Check Box 28">
              <controlPr defaultSize="0" autoFill="0" autoLine="0" autoPict="0">
                <anchor moveWithCells="1">
                  <from>
                    <xdr:col>10</xdr:col>
                    <xdr:colOff>7620</xdr:colOff>
                    <xdr:row>10</xdr:row>
                    <xdr:rowOff>7620</xdr:rowOff>
                  </from>
                  <to>
                    <xdr:col>10</xdr:col>
                    <xdr:colOff>198120</xdr:colOff>
                    <xdr:row>11</xdr:row>
                    <xdr:rowOff>0</xdr:rowOff>
                  </to>
                </anchor>
              </controlPr>
            </control>
          </mc:Choice>
        </mc:AlternateContent>
        <mc:AlternateContent xmlns:mc="http://schemas.openxmlformats.org/markup-compatibility/2006">
          <mc:Choice Requires="x14">
            <control shapeId="3101" r:id="rId28" name="Check Box 29">
              <controlPr defaultSize="0" autoFill="0" autoLine="0" autoPict="0">
                <anchor moveWithCells="1">
                  <from>
                    <xdr:col>8</xdr:col>
                    <xdr:colOff>7620</xdr:colOff>
                    <xdr:row>10</xdr:row>
                    <xdr:rowOff>7620</xdr:rowOff>
                  </from>
                  <to>
                    <xdr:col>8</xdr:col>
                    <xdr:colOff>198120</xdr:colOff>
                    <xdr:row>11</xdr:row>
                    <xdr:rowOff>0</xdr:rowOff>
                  </to>
                </anchor>
              </controlPr>
            </control>
          </mc:Choice>
        </mc:AlternateContent>
        <mc:AlternateContent xmlns:mc="http://schemas.openxmlformats.org/markup-compatibility/2006">
          <mc:Choice Requires="x14">
            <control shapeId="3102" r:id="rId29" name="Check Box 30">
              <controlPr defaultSize="0" autoFill="0" autoLine="0" autoPict="0">
                <anchor moveWithCells="1">
                  <from>
                    <xdr:col>4</xdr:col>
                    <xdr:colOff>7620</xdr:colOff>
                    <xdr:row>10</xdr:row>
                    <xdr:rowOff>7620</xdr:rowOff>
                  </from>
                  <to>
                    <xdr:col>4</xdr:col>
                    <xdr:colOff>198120</xdr:colOff>
                    <xdr:row>11</xdr:row>
                    <xdr:rowOff>0</xdr:rowOff>
                  </to>
                </anchor>
              </controlPr>
            </control>
          </mc:Choice>
        </mc:AlternateContent>
        <mc:AlternateContent xmlns:mc="http://schemas.openxmlformats.org/markup-compatibility/2006">
          <mc:Choice Requires="x14">
            <control shapeId="3103" r:id="rId30" name="Check Box 31">
              <controlPr defaultSize="0" autoFill="0" autoLine="0" autoPict="0">
                <anchor moveWithCells="1">
                  <from>
                    <xdr:col>6</xdr:col>
                    <xdr:colOff>7620</xdr:colOff>
                    <xdr:row>11</xdr:row>
                    <xdr:rowOff>7620</xdr:rowOff>
                  </from>
                  <to>
                    <xdr:col>6</xdr:col>
                    <xdr:colOff>198120</xdr:colOff>
                    <xdr:row>11</xdr:row>
                    <xdr:rowOff>251460</xdr:rowOff>
                  </to>
                </anchor>
              </controlPr>
            </control>
          </mc:Choice>
        </mc:AlternateContent>
        <mc:AlternateContent xmlns:mc="http://schemas.openxmlformats.org/markup-compatibility/2006">
          <mc:Choice Requires="x14">
            <control shapeId="3104" r:id="rId31" name="Check Box 32">
              <controlPr defaultSize="0" autoFill="0" autoLine="0" autoPict="0">
                <anchor moveWithCells="1">
                  <from>
                    <xdr:col>8</xdr:col>
                    <xdr:colOff>7620</xdr:colOff>
                    <xdr:row>11</xdr:row>
                    <xdr:rowOff>7620</xdr:rowOff>
                  </from>
                  <to>
                    <xdr:col>8</xdr:col>
                    <xdr:colOff>198120</xdr:colOff>
                    <xdr:row>11</xdr:row>
                    <xdr:rowOff>251460</xdr:rowOff>
                  </to>
                </anchor>
              </controlPr>
            </control>
          </mc:Choice>
        </mc:AlternateContent>
        <mc:AlternateContent xmlns:mc="http://schemas.openxmlformats.org/markup-compatibility/2006">
          <mc:Choice Requires="x14">
            <control shapeId="3109" r:id="rId32" name="Check Box 37">
              <controlPr defaultSize="0" autoFill="0" autoLine="0" autoPict="0">
                <anchor moveWithCells="1">
                  <from>
                    <xdr:col>4</xdr:col>
                    <xdr:colOff>7620</xdr:colOff>
                    <xdr:row>17</xdr:row>
                    <xdr:rowOff>7620</xdr:rowOff>
                  </from>
                  <to>
                    <xdr:col>4</xdr:col>
                    <xdr:colOff>198120</xdr:colOff>
                    <xdr:row>18</xdr:row>
                    <xdr:rowOff>0</xdr:rowOff>
                  </to>
                </anchor>
              </controlPr>
            </control>
          </mc:Choice>
        </mc:AlternateContent>
        <mc:AlternateContent xmlns:mc="http://schemas.openxmlformats.org/markup-compatibility/2006">
          <mc:Choice Requires="x14">
            <control shapeId="3111" r:id="rId33" name="Check Box 39">
              <controlPr defaultSize="0" autoFill="0" autoLine="0" autoPict="0">
                <anchor moveWithCells="1">
                  <from>
                    <xdr:col>6</xdr:col>
                    <xdr:colOff>7620</xdr:colOff>
                    <xdr:row>19</xdr:row>
                    <xdr:rowOff>7620</xdr:rowOff>
                  </from>
                  <to>
                    <xdr:col>6</xdr:col>
                    <xdr:colOff>198120</xdr:colOff>
                    <xdr:row>20</xdr:row>
                    <xdr:rowOff>0</xdr:rowOff>
                  </to>
                </anchor>
              </controlPr>
            </control>
          </mc:Choice>
        </mc:AlternateContent>
        <mc:AlternateContent xmlns:mc="http://schemas.openxmlformats.org/markup-compatibility/2006">
          <mc:Choice Requires="x14">
            <control shapeId="3113" r:id="rId34" name="Check Box 41">
              <controlPr defaultSize="0" autoFill="0" autoLine="0" autoPict="0">
                <anchor moveWithCells="1">
                  <from>
                    <xdr:col>6</xdr:col>
                    <xdr:colOff>7620</xdr:colOff>
                    <xdr:row>21</xdr:row>
                    <xdr:rowOff>7620</xdr:rowOff>
                  </from>
                  <to>
                    <xdr:col>6</xdr:col>
                    <xdr:colOff>198120</xdr:colOff>
                    <xdr:row>21</xdr:row>
                    <xdr:rowOff>251460</xdr:rowOff>
                  </to>
                </anchor>
              </controlPr>
            </control>
          </mc:Choice>
        </mc:AlternateContent>
        <mc:AlternateContent xmlns:mc="http://schemas.openxmlformats.org/markup-compatibility/2006">
          <mc:Choice Requires="x14">
            <control shapeId="3114" r:id="rId35" name="Check Box 42">
              <controlPr defaultSize="0" autoFill="0" autoLine="0" autoPict="0">
                <anchor moveWithCells="1">
                  <from>
                    <xdr:col>10</xdr:col>
                    <xdr:colOff>7620</xdr:colOff>
                    <xdr:row>21</xdr:row>
                    <xdr:rowOff>7620</xdr:rowOff>
                  </from>
                  <to>
                    <xdr:col>10</xdr:col>
                    <xdr:colOff>198120</xdr:colOff>
                    <xdr:row>21</xdr:row>
                    <xdr:rowOff>251460</xdr:rowOff>
                  </to>
                </anchor>
              </controlPr>
            </control>
          </mc:Choice>
        </mc:AlternateContent>
        <mc:AlternateContent xmlns:mc="http://schemas.openxmlformats.org/markup-compatibility/2006">
          <mc:Choice Requires="x14">
            <control shapeId="3115" r:id="rId36" name="Check Box 43">
              <controlPr defaultSize="0" autoFill="0" autoLine="0" autoPict="0">
                <anchor moveWithCells="1">
                  <from>
                    <xdr:col>6</xdr:col>
                    <xdr:colOff>7620</xdr:colOff>
                    <xdr:row>23</xdr:row>
                    <xdr:rowOff>7620</xdr:rowOff>
                  </from>
                  <to>
                    <xdr:col>6</xdr:col>
                    <xdr:colOff>198120</xdr:colOff>
                    <xdr:row>23</xdr:row>
                    <xdr:rowOff>251460</xdr:rowOff>
                  </to>
                </anchor>
              </controlPr>
            </control>
          </mc:Choice>
        </mc:AlternateContent>
        <mc:AlternateContent xmlns:mc="http://schemas.openxmlformats.org/markup-compatibility/2006">
          <mc:Choice Requires="x14">
            <control shapeId="3116" r:id="rId37" name="Check Box 44">
              <controlPr defaultSize="0" autoFill="0" autoLine="0" autoPict="0">
                <anchor moveWithCells="1">
                  <from>
                    <xdr:col>2</xdr:col>
                    <xdr:colOff>7620</xdr:colOff>
                    <xdr:row>32</xdr:row>
                    <xdr:rowOff>182880</xdr:rowOff>
                  </from>
                  <to>
                    <xdr:col>2</xdr:col>
                    <xdr:colOff>198120</xdr:colOff>
                    <xdr:row>32</xdr:row>
                    <xdr:rowOff>411480</xdr:rowOff>
                  </to>
                </anchor>
              </controlPr>
            </control>
          </mc:Choice>
        </mc:AlternateContent>
        <mc:AlternateContent xmlns:mc="http://schemas.openxmlformats.org/markup-compatibility/2006">
          <mc:Choice Requires="x14">
            <control shapeId="3117" r:id="rId38" name="Check Box 45">
              <controlPr defaultSize="0" autoFill="0" autoLine="0" autoPict="0">
                <anchor moveWithCells="1">
                  <from>
                    <xdr:col>4</xdr:col>
                    <xdr:colOff>7620</xdr:colOff>
                    <xdr:row>32</xdr:row>
                    <xdr:rowOff>182880</xdr:rowOff>
                  </from>
                  <to>
                    <xdr:col>4</xdr:col>
                    <xdr:colOff>198120</xdr:colOff>
                    <xdr:row>32</xdr:row>
                    <xdr:rowOff>411480</xdr:rowOff>
                  </to>
                </anchor>
              </controlPr>
            </control>
          </mc:Choice>
        </mc:AlternateContent>
        <mc:AlternateContent xmlns:mc="http://schemas.openxmlformats.org/markup-compatibility/2006">
          <mc:Choice Requires="x14">
            <control shapeId="3118" r:id="rId39" name="Check Box 46">
              <controlPr defaultSize="0" autoFill="0" autoLine="0" autoPict="0">
                <anchor moveWithCells="1">
                  <from>
                    <xdr:col>6</xdr:col>
                    <xdr:colOff>7620</xdr:colOff>
                    <xdr:row>32</xdr:row>
                    <xdr:rowOff>182880</xdr:rowOff>
                  </from>
                  <to>
                    <xdr:col>6</xdr:col>
                    <xdr:colOff>198120</xdr:colOff>
                    <xdr:row>32</xdr:row>
                    <xdr:rowOff>411480</xdr:rowOff>
                  </to>
                </anchor>
              </controlPr>
            </control>
          </mc:Choice>
        </mc:AlternateContent>
        <mc:AlternateContent xmlns:mc="http://schemas.openxmlformats.org/markup-compatibility/2006">
          <mc:Choice Requires="x14">
            <control shapeId="3119" r:id="rId40" name="Check Box 47">
              <controlPr defaultSize="0" autoFill="0" autoLine="0" autoPict="0">
                <anchor moveWithCells="1">
                  <from>
                    <xdr:col>8</xdr:col>
                    <xdr:colOff>7620</xdr:colOff>
                    <xdr:row>32</xdr:row>
                    <xdr:rowOff>182880</xdr:rowOff>
                  </from>
                  <to>
                    <xdr:col>8</xdr:col>
                    <xdr:colOff>198120</xdr:colOff>
                    <xdr:row>32</xdr:row>
                    <xdr:rowOff>411480</xdr:rowOff>
                  </to>
                </anchor>
              </controlPr>
            </control>
          </mc:Choice>
        </mc:AlternateContent>
        <mc:AlternateContent xmlns:mc="http://schemas.openxmlformats.org/markup-compatibility/2006">
          <mc:Choice Requires="x14">
            <control shapeId="3120" r:id="rId41" name="Check Box 48">
              <controlPr defaultSize="0" autoFill="0" autoLine="0" autoPict="0">
                <anchor moveWithCells="1">
                  <from>
                    <xdr:col>10</xdr:col>
                    <xdr:colOff>7620</xdr:colOff>
                    <xdr:row>32</xdr:row>
                    <xdr:rowOff>182880</xdr:rowOff>
                  </from>
                  <to>
                    <xdr:col>10</xdr:col>
                    <xdr:colOff>198120</xdr:colOff>
                    <xdr:row>32</xdr:row>
                    <xdr:rowOff>411480</xdr:rowOff>
                  </to>
                </anchor>
              </controlPr>
            </control>
          </mc:Choice>
        </mc:AlternateContent>
        <mc:AlternateContent xmlns:mc="http://schemas.openxmlformats.org/markup-compatibility/2006">
          <mc:Choice Requires="x14">
            <control shapeId="3123" r:id="rId42" name="Check Box 51">
              <controlPr defaultSize="0" autoFill="0" autoLine="0" autoPict="0">
                <anchor moveWithCells="1">
                  <from>
                    <xdr:col>12</xdr:col>
                    <xdr:colOff>7620</xdr:colOff>
                    <xdr:row>7</xdr:row>
                    <xdr:rowOff>7620</xdr:rowOff>
                  </from>
                  <to>
                    <xdr:col>12</xdr:col>
                    <xdr:colOff>213360</xdr:colOff>
                    <xdr:row>8</xdr:row>
                    <xdr:rowOff>0</xdr:rowOff>
                  </to>
                </anchor>
              </controlPr>
            </control>
          </mc:Choice>
        </mc:AlternateContent>
        <mc:AlternateContent xmlns:mc="http://schemas.openxmlformats.org/markup-compatibility/2006">
          <mc:Choice Requires="x14">
            <control shapeId="3124" r:id="rId43" name="Check Box 52">
              <controlPr defaultSize="0" autoFill="0" autoLine="0" autoPict="0">
                <anchor moveWithCells="1">
                  <from>
                    <xdr:col>12</xdr:col>
                    <xdr:colOff>7620</xdr:colOff>
                    <xdr:row>9</xdr:row>
                    <xdr:rowOff>7620</xdr:rowOff>
                  </from>
                  <to>
                    <xdr:col>12</xdr:col>
                    <xdr:colOff>213360</xdr:colOff>
                    <xdr:row>10</xdr:row>
                    <xdr:rowOff>0</xdr:rowOff>
                  </to>
                </anchor>
              </controlPr>
            </control>
          </mc:Choice>
        </mc:AlternateContent>
        <mc:AlternateContent xmlns:mc="http://schemas.openxmlformats.org/markup-compatibility/2006">
          <mc:Choice Requires="x14">
            <control shapeId="3127" r:id="rId44" name="Check Box 55">
              <controlPr defaultSize="0" autoFill="0" autoLine="0" autoPict="0">
                <anchor moveWithCells="1">
                  <from>
                    <xdr:col>8</xdr:col>
                    <xdr:colOff>7620</xdr:colOff>
                    <xdr:row>17</xdr:row>
                    <xdr:rowOff>7620</xdr:rowOff>
                  </from>
                  <to>
                    <xdr:col>8</xdr:col>
                    <xdr:colOff>213360</xdr:colOff>
                    <xdr:row>18</xdr:row>
                    <xdr:rowOff>0</xdr:rowOff>
                  </to>
                </anchor>
              </controlPr>
            </control>
          </mc:Choice>
        </mc:AlternateContent>
        <mc:AlternateContent xmlns:mc="http://schemas.openxmlformats.org/markup-compatibility/2006">
          <mc:Choice Requires="x14">
            <control shapeId="3129" r:id="rId45" name="Check Box 57">
              <controlPr defaultSize="0" autoFill="0" autoLine="0" autoPict="0">
                <anchor moveWithCells="1">
                  <from>
                    <xdr:col>2</xdr:col>
                    <xdr:colOff>7620</xdr:colOff>
                    <xdr:row>14</xdr:row>
                    <xdr:rowOff>7620</xdr:rowOff>
                  </from>
                  <to>
                    <xdr:col>2</xdr:col>
                    <xdr:colOff>213360</xdr:colOff>
                    <xdr:row>15</xdr:row>
                    <xdr:rowOff>0</xdr:rowOff>
                  </to>
                </anchor>
              </controlPr>
            </control>
          </mc:Choice>
        </mc:AlternateContent>
        <mc:AlternateContent xmlns:mc="http://schemas.openxmlformats.org/markup-compatibility/2006">
          <mc:Choice Requires="x14">
            <control shapeId="3130" r:id="rId46" name="Check Box 58">
              <controlPr defaultSize="0" autoFill="0" autoLine="0" autoPict="0">
                <anchor moveWithCells="1">
                  <from>
                    <xdr:col>6</xdr:col>
                    <xdr:colOff>7620</xdr:colOff>
                    <xdr:row>14</xdr:row>
                    <xdr:rowOff>7620</xdr:rowOff>
                  </from>
                  <to>
                    <xdr:col>6</xdr:col>
                    <xdr:colOff>213360</xdr:colOff>
                    <xdr:row>15</xdr:row>
                    <xdr:rowOff>0</xdr:rowOff>
                  </to>
                </anchor>
              </controlPr>
            </control>
          </mc:Choice>
        </mc:AlternateContent>
        <mc:AlternateContent xmlns:mc="http://schemas.openxmlformats.org/markup-compatibility/2006">
          <mc:Choice Requires="x14">
            <control shapeId="3135" r:id="rId47" name="Check Box 63">
              <controlPr defaultSize="0" autoFill="0" autoLine="0" autoPict="0">
                <anchor moveWithCells="1">
                  <from>
                    <xdr:col>8</xdr:col>
                    <xdr:colOff>7620</xdr:colOff>
                    <xdr:row>19</xdr:row>
                    <xdr:rowOff>7620</xdr:rowOff>
                  </from>
                  <to>
                    <xdr:col>8</xdr:col>
                    <xdr:colOff>213360</xdr:colOff>
                    <xdr:row>20</xdr:row>
                    <xdr:rowOff>0</xdr:rowOff>
                  </to>
                </anchor>
              </controlPr>
            </control>
          </mc:Choice>
        </mc:AlternateContent>
        <mc:AlternateContent xmlns:mc="http://schemas.openxmlformats.org/markup-compatibility/2006">
          <mc:Choice Requires="x14">
            <control shapeId="3136" r:id="rId48" name="Check Box 64">
              <controlPr defaultSize="0" autoFill="0" autoLine="0" autoPict="0">
                <anchor moveWithCells="1">
                  <from>
                    <xdr:col>6</xdr:col>
                    <xdr:colOff>7620</xdr:colOff>
                    <xdr:row>10</xdr:row>
                    <xdr:rowOff>7620</xdr:rowOff>
                  </from>
                  <to>
                    <xdr:col>6</xdr:col>
                    <xdr:colOff>213360</xdr:colOff>
                    <xdr:row>11</xdr:row>
                    <xdr:rowOff>0</xdr:rowOff>
                  </to>
                </anchor>
              </controlPr>
            </control>
          </mc:Choice>
        </mc:AlternateContent>
        <mc:AlternateContent xmlns:mc="http://schemas.openxmlformats.org/markup-compatibility/2006">
          <mc:Choice Requires="x14">
            <control shapeId="3137" r:id="rId49" name="Check Box 65">
              <controlPr defaultSize="0" autoFill="0" autoLine="0" autoPict="0">
                <anchor moveWithCells="1">
                  <from>
                    <xdr:col>10</xdr:col>
                    <xdr:colOff>7620</xdr:colOff>
                    <xdr:row>17</xdr:row>
                    <xdr:rowOff>7620</xdr:rowOff>
                  </from>
                  <to>
                    <xdr:col>10</xdr:col>
                    <xdr:colOff>213360</xdr:colOff>
                    <xdr:row>18</xdr:row>
                    <xdr:rowOff>0</xdr:rowOff>
                  </to>
                </anchor>
              </controlPr>
            </control>
          </mc:Choice>
        </mc:AlternateContent>
        <mc:AlternateContent xmlns:mc="http://schemas.openxmlformats.org/markup-compatibility/2006">
          <mc:Choice Requires="x14">
            <control shapeId="3138" r:id="rId50" name="Check Box 66">
              <controlPr defaultSize="0" autoFill="0" autoLine="0" autoPict="0">
                <anchor moveWithCells="1">
                  <from>
                    <xdr:col>8</xdr:col>
                    <xdr:colOff>7620</xdr:colOff>
                    <xdr:row>17</xdr:row>
                    <xdr:rowOff>7620</xdr:rowOff>
                  </from>
                  <to>
                    <xdr:col>8</xdr:col>
                    <xdr:colOff>213360</xdr:colOff>
                    <xdr:row>18</xdr:row>
                    <xdr:rowOff>0</xdr:rowOff>
                  </to>
                </anchor>
              </controlPr>
            </control>
          </mc:Choice>
        </mc:AlternateContent>
        <mc:AlternateContent xmlns:mc="http://schemas.openxmlformats.org/markup-compatibility/2006">
          <mc:Choice Requires="x14">
            <control shapeId="3139" r:id="rId51" name="Check Box 67">
              <controlPr defaultSize="0" autoFill="0" autoLine="0" autoPict="0">
                <anchor moveWithCells="1">
                  <from>
                    <xdr:col>2</xdr:col>
                    <xdr:colOff>7620</xdr:colOff>
                    <xdr:row>15</xdr:row>
                    <xdr:rowOff>7620</xdr:rowOff>
                  </from>
                  <to>
                    <xdr:col>2</xdr:col>
                    <xdr:colOff>213360</xdr:colOff>
                    <xdr:row>16</xdr:row>
                    <xdr:rowOff>0</xdr:rowOff>
                  </to>
                </anchor>
              </controlPr>
            </control>
          </mc:Choice>
        </mc:AlternateContent>
        <mc:AlternateContent xmlns:mc="http://schemas.openxmlformats.org/markup-compatibility/2006">
          <mc:Choice Requires="x14">
            <control shapeId="3140" r:id="rId52" name="Check Box 68">
              <controlPr defaultSize="0" autoFill="0" autoLine="0" autoPict="0">
                <anchor moveWithCells="1">
                  <from>
                    <xdr:col>6</xdr:col>
                    <xdr:colOff>7620</xdr:colOff>
                    <xdr:row>15</xdr:row>
                    <xdr:rowOff>7620</xdr:rowOff>
                  </from>
                  <to>
                    <xdr:col>6</xdr:col>
                    <xdr:colOff>213360</xdr:colOff>
                    <xdr:row>16</xdr:row>
                    <xdr:rowOff>0</xdr:rowOff>
                  </to>
                </anchor>
              </controlPr>
            </control>
          </mc:Choice>
        </mc:AlternateContent>
        <mc:AlternateContent xmlns:mc="http://schemas.openxmlformats.org/markup-compatibility/2006">
          <mc:Choice Requires="x14">
            <control shapeId="3141" r:id="rId53" name="Check Box 69">
              <controlPr defaultSize="0" autoFill="0" autoLine="0" autoPict="0">
                <anchor moveWithCells="1">
                  <from>
                    <xdr:col>2</xdr:col>
                    <xdr:colOff>7620</xdr:colOff>
                    <xdr:row>14</xdr:row>
                    <xdr:rowOff>7620</xdr:rowOff>
                  </from>
                  <to>
                    <xdr:col>2</xdr:col>
                    <xdr:colOff>213360</xdr:colOff>
                    <xdr:row>15</xdr:row>
                    <xdr:rowOff>0</xdr:rowOff>
                  </to>
                </anchor>
              </controlPr>
            </control>
          </mc:Choice>
        </mc:AlternateContent>
        <mc:AlternateContent xmlns:mc="http://schemas.openxmlformats.org/markup-compatibility/2006">
          <mc:Choice Requires="x14">
            <control shapeId="3142" r:id="rId54" name="Check Box 70">
              <controlPr defaultSize="0" autoFill="0" autoLine="0" autoPict="0">
                <anchor moveWithCells="1">
                  <from>
                    <xdr:col>4</xdr:col>
                    <xdr:colOff>7620</xdr:colOff>
                    <xdr:row>14</xdr:row>
                    <xdr:rowOff>7620</xdr:rowOff>
                  </from>
                  <to>
                    <xdr:col>4</xdr:col>
                    <xdr:colOff>213360</xdr:colOff>
                    <xdr:row>15</xdr:row>
                    <xdr:rowOff>0</xdr:rowOff>
                  </to>
                </anchor>
              </controlPr>
            </control>
          </mc:Choice>
        </mc:AlternateContent>
        <mc:AlternateContent xmlns:mc="http://schemas.openxmlformats.org/markup-compatibility/2006">
          <mc:Choice Requires="x14">
            <control shapeId="3143" r:id="rId55" name="Check Box 71">
              <controlPr defaultSize="0" autoFill="0" autoLine="0" autoPict="0">
                <anchor moveWithCells="1">
                  <from>
                    <xdr:col>6</xdr:col>
                    <xdr:colOff>7620</xdr:colOff>
                    <xdr:row>14</xdr:row>
                    <xdr:rowOff>7620</xdr:rowOff>
                  </from>
                  <to>
                    <xdr:col>6</xdr:col>
                    <xdr:colOff>213360</xdr:colOff>
                    <xdr:row>15</xdr:row>
                    <xdr:rowOff>0</xdr:rowOff>
                  </to>
                </anchor>
              </controlPr>
            </control>
          </mc:Choice>
        </mc:AlternateContent>
        <mc:AlternateContent xmlns:mc="http://schemas.openxmlformats.org/markup-compatibility/2006">
          <mc:Choice Requires="x14">
            <control shapeId="3144" r:id="rId56" name="Check Box 72">
              <controlPr defaultSize="0" autoFill="0" autoLine="0" autoPict="0">
                <anchor moveWithCells="1">
                  <from>
                    <xdr:col>8</xdr:col>
                    <xdr:colOff>7620</xdr:colOff>
                    <xdr:row>14</xdr:row>
                    <xdr:rowOff>7620</xdr:rowOff>
                  </from>
                  <to>
                    <xdr:col>8</xdr:col>
                    <xdr:colOff>213360</xdr:colOff>
                    <xdr:row>15</xdr:row>
                    <xdr:rowOff>0</xdr:rowOff>
                  </to>
                </anchor>
              </controlPr>
            </control>
          </mc:Choice>
        </mc:AlternateContent>
        <mc:AlternateContent xmlns:mc="http://schemas.openxmlformats.org/markup-compatibility/2006">
          <mc:Choice Requires="x14">
            <control shapeId="3147" r:id="rId57" name="Check Box 75">
              <controlPr defaultSize="0" autoFill="0" autoLine="0" autoPict="0">
                <anchor moveWithCells="1">
                  <from>
                    <xdr:col>4</xdr:col>
                    <xdr:colOff>7620</xdr:colOff>
                    <xdr:row>22</xdr:row>
                    <xdr:rowOff>7620</xdr:rowOff>
                  </from>
                  <to>
                    <xdr:col>4</xdr:col>
                    <xdr:colOff>213360</xdr:colOff>
                    <xdr:row>23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73"/>
  <sheetViews>
    <sheetView showGridLines="0" view="pageBreakPreview" topLeftCell="A33" zoomScaleNormal="100" zoomScaleSheetLayoutView="100" workbookViewId="0">
      <selection activeCell="H79" sqref="H79"/>
    </sheetView>
  </sheetViews>
  <sheetFormatPr defaultColWidth="8.69921875" defaultRowHeight="12" x14ac:dyDescent="0.45"/>
  <cols>
    <col min="1" max="1" width="0.69921875" style="29" customWidth="1"/>
    <col min="2" max="3" width="2" style="29" customWidth="1"/>
    <col min="4" max="4" width="3.3984375" style="29" customWidth="1"/>
    <col min="5" max="5" width="4.19921875" style="29" customWidth="1"/>
    <col min="6" max="6" width="5.3984375" style="29" customWidth="1"/>
    <col min="7" max="7" width="45" style="29" customWidth="1"/>
    <col min="8" max="8" width="9.19921875" style="29" customWidth="1"/>
    <col min="9" max="9" width="8.69921875" style="29" customWidth="1"/>
    <col min="10" max="10" width="12.3984375" style="29" customWidth="1"/>
    <col min="11" max="11" width="7.3984375" style="29" customWidth="1"/>
    <col min="12" max="16384" width="8.69921875" style="29"/>
  </cols>
  <sheetData>
    <row r="1" spans="2:10" x14ac:dyDescent="0.45">
      <c r="B1" s="29" t="s">
        <v>79</v>
      </c>
    </row>
    <row r="2" spans="2:10" ht="6" customHeight="1" thickBot="1" x14ac:dyDescent="0.5"/>
    <row r="3" spans="2:10" ht="22.2" customHeight="1" thickBot="1" x14ac:dyDescent="0.5">
      <c r="B3" s="450" t="s">
        <v>80</v>
      </c>
      <c r="C3" s="451"/>
      <c r="D3" s="451"/>
      <c r="E3" s="451"/>
      <c r="F3" s="452"/>
      <c r="H3" s="30" t="s">
        <v>81</v>
      </c>
      <c r="I3" s="453" t="str">
        <f>第１号様式!E10&amp;""</f>
        <v/>
      </c>
      <c r="J3" s="454"/>
    </row>
    <row r="4" spans="2:10" ht="12.6" thickBot="1" x14ac:dyDescent="0.2">
      <c r="J4" s="31" t="s">
        <v>82</v>
      </c>
    </row>
    <row r="5" spans="2:10" x14ac:dyDescent="0.45">
      <c r="B5" s="464" t="s">
        <v>83</v>
      </c>
      <c r="C5" s="465"/>
      <c r="D5" s="465"/>
      <c r="E5" s="465"/>
      <c r="F5" s="466"/>
      <c r="G5" s="467" t="s">
        <v>84</v>
      </c>
      <c r="H5" s="465"/>
      <c r="I5" s="465"/>
      <c r="J5" s="236" t="s">
        <v>85</v>
      </c>
    </row>
    <row r="6" spans="2:10" ht="5.4" customHeight="1" x14ac:dyDescent="0.45">
      <c r="B6" s="32"/>
      <c r="G6" s="468"/>
      <c r="H6" s="469"/>
      <c r="I6" s="469"/>
      <c r="J6" s="237"/>
    </row>
    <row r="7" spans="2:10" ht="12" customHeight="1" x14ac:dyDescent="0.45">
      <c r="B7" s="32" t="s">
        <v>86</v>
      </c>
      <c r="G7" s="455"/>
      <c r="H7" s="456"/>
      <c r="I7" s="456"/>
      <c r="J7" s="237"/>
    </row>
    <row r="8" spans="2:10" ht="12" customHeight="1" x14ac:dyDescent="0.45">
      <c r="B8" s="32"/>
      <c r="C8" s="33">
        <v>1</v>
      </c>
      <c r="D8" s="470" t="s">
        <v>87</v>
      </c>
      <c r="E8" s="470"/>
      <c r="F8" s="471"/>
      <c r="G8" s="472" t="s">
        <v>88</v>
      </c>
      <c r="H8" s="473"/>
      <c r="I8" s="473"/>
      <c r="J8" s="238"/>
    </row>
    <row r="9" spans="2:10" ht="12" customHeight="1" x14ac:dyDescent="0.45">
      <c r="B9" s="32"/>
      <c r="C9" s="55"/>
      <c r="D9" s="462" t="s">
        <v>89</v>
      </c>
      <c r="E9" s="462"/>
      <c r="F9" s="463"/>
      <c r="G9" s="455"/>
      <c r="H9" s="474"/>
      <c r="I9" s="474"/>
      <c r="J9" s="239"/>
    </row>
    <row r="10" spans="2:10" ht="12" customHeight="1" x14ac:dyDescent="0.45">
      <c r="B10" s="32"/>
      <c r="C10" s="29">
        <v>2</v>
      </c>
      <c r="D10" s="446" t="s">
        <v>90</v>
      </c>
      <c r="E10" s="446"/>
      <c r="F10" s="447"/>
      <c r="G10" s="472" t="s">
        <v>91</v>
      </c>
      <c r="H10" s="473"/>
      <c r="I10" s="473"/>
      <c r="J10" s="240"/>
    </row>
    <row r="11" spans="2:10" ht="12" customHeight="1" x14ac:dyDescent="0.45">
      <c r="B11" s="32"/>
      <c r="G11" s="455"/>
      <c r="H11" s="456"/>
      <c r="I11" s="456"/>
      <c r="J11" s="240"/>
    </row>
    <row r="12" spans="2:10" ht="12" customHeight="1" x14ac:dyDescent="0.45">
      <c r="B12" s="32"/>
      <c r="C12" s="34" t="s">
        <v>92</v>
      </c>
      <c r="D12" s="34"/>
      <c r="E12" s="34"/>
      <c r="F12" s="34"/>
      <c r="G12" s="457"/>
      <c r="H12" s="458"/>
      <c r="I12" s="458"/>
      <c r="J12" s="241" t="str">
        <f>IF(SUM(J8+J10+J11)=0,"",SUM(J8+J10+J11))</f>
        <v/>
      </c>
    </row>
    <row r="13" spans="2:10" x14ac:dyDescent="0.45">
      <c r="B13" s="459" t="s">
        <v>93</v>
      </c>
      <c r="C13" s="460"/>
      <c r="D13" s="460"/>
      <c r="E13" s="460"/>
      <c r="F13" s="461"/>
      <c r="G13" s="35" t="s">
        <v>314</v>
      </c>
      <c r="H13" s="36" t="s">
        <v>204</v>
      </c>
      <c r="I13" s="35" t="s">
        <v>95</v>
      </c>
      <c r="J13" s="242" t="s">
        <v>205</v>
      </c>
    </row>
    <row r="14" spans="2:10" ht="5.4" customHeight="1" x14ac:dyDescent="0.45">
      <c r="B14" s="32"/>
      <c r="G14" s="37"/>
      <c r="H14" s="38"/>
      <c r="I14" s="39"/>
      <c r="J14" s="237"/>
    </row>
    <row r="15" spans="2:10" ht="12" customHeight="1" x14ac:dyDescent="0.45">
      <c r="B15" s="32" t="s">
        <v>96</v>
      </c>
      <c r="G15" s="37"/>
      <c r="H15" s="38"/>
      <c r="I15" s="39"/>
      <c r="J15" s="237"/>
    </row>
    <row r="16" spans="2:10" ht="12" customHeight="1" x14ac:dyDescent="0.45">
      <c r="B16" s="32"/>
      <c r="C16" s="462" t="s">
        <v>97</v>
      </c>
      <c r="D16" s="462"/>
      <c r="E16" s="462"/>
      <c r="F16" s="463"/>
      <c r="G16" s="37"/>
      <c r="H16" s="38"/>
      <c r="I16" s="39"/>
      <c r="J16" s="237"/>
    </row>
    <row r="17" spans="2:10" ht="12" customHeight="1" x14ac:dyDescent="0.45">
      <c r="B17" s="32"/>
      <c r="C17" s="40"/>
      <c r="D17" s="41" t="s">
        <v>98</v>
      </c>
      <c r="E17" s="446" t="s">
        <v>99</v>
      </c>
      <c r="F17" s="447"/>
      <c r="G17" s="88"/>
      <c r="H17" s="96"/>
      <c r="I17" s="103"/>
      <c r="J17" s="238"/>
    </row>
    <row r="18" spans="2:10" ht="12" customHeight="1" x14ac:dyDescent="0.45">
      <c r="B18" s="32"/>
      <c r="D18" s="42"/>
      <c r="G18" s="86"/>
      <c r="H18" s="97"/>
      <c r="I18" s="104"/>
      <c r="J18" s="240"/>
    </row>
    <row r="19" spans="2:10" ht="12" customHeight="1" x14ac:dyDescent="0.45">
      <c r="B19" s="32"/>
      <c r="D19" s="42"/>
      <c r="G19" s="86"/>
      <c r="H19" s="97"/>
      <c r="I19" s="104"/>
      <c r="J19" s="240"/>
    </row>
    <row r="20" spans="2:10" ht="12" customHeight="1" x14ac:dyDescent="0.45">
      <c r="B20" s="32"/>
      <c r="D20" s="42"/>
      <c r="E20" s="55"/>
      <c r="F20" s="55"/>
      <c r="G20" s="89"/>
      <c r="H20" s="98"/>
      <c r="I20" s="105"/>
      <c r="J20" s="239"/>
    </row>
    <row r="21" spans="2:10" ht="12" customHeight="1" x14ac:dyDescent="0.45">
      <c r="B21" s="32"/>
      <c r="D21" s="41" t="s">
        <v>100</v>
      </c>
      <c r="E21" s="446" t="s">
        <v>101</v>
      </c>
      <c r="F21" s="447"/>
      <c r="G21" s="86"/>
      <c r="H21" s="97"/>
      <c r="I21" s="104"/>
      <c r="J21" s="240"/>
    </row>
    <row r="22" spans="2:10" ht="12" customHeight="1" x14ac:dyDescent="0.45">
      <c r="B22" s="32"/>
      <c r="D22" s="42"/>
      <c r="G22" s="86"/>
      <c r="H22" s="97"/>
      <c r="I22" s="104"/>
      <c r="J22" s="240"/>
    </row>
    <row r="23" spans="2:10" ht="12" customHeight="1" x14ac:dyDescent="0.45">
      <c r="B23" s="32"/>
      <c r="D23" s="42"/>
      <c r="G23" s="86"/>
      <c r="H23" s="97"/>
      <c r="I23" s="104"/>
      <c r="J23" s="240"/>
    </row>
    <row r="24" spans="2:10" ht="12" customHeight="1" x14ac:dyDescent="0.45">
      <c r="B24" s="32"/>
      <c r="D24" s="42"/>
      <c r="G24" s="86"/>
      <c r="H24" s="97"/>
      <c r="I24" s="104"/>
      <c r="J24" s="240"/>
    </row>
    <row r="25" spans="2:10" ht="12" customHeight="1" x14ac:dyDescent="0.45">
      <c r="B25" s="32"/>
      <c r="D25" s="41" t="s">
        <v>102</v>
      </c>
      <c r="E25" s="446" t="s">
        <v>103</v>
      </c>
      <c r="F25" s="447"/>
      <c r="G25" s="88"/>
      <c r="H25" s="96"/>
      <c r="I25" s="103"/>
      <c r="J25" s="238"/>
    </row>
    <row r="26" spans="2:10" ht="12" customHeight="1" x14ac:dyDescent="0.45">
      <c r="B26" s="32"/>
      <c r="D26" s="42"/>
      <c r="G26" s="86"/>
      <c r="H26" s="97"/>
      <c r="I26" s="104"/>
      <c r="J26" s="240"/>
    </row>
    <row r="27" spans="2:10" ht="12" customHeight="1" x14ac:dyDescent="0.45">
      <c r="B27" s="32"/>
      <c r="D27" s="42"/>
      <c r="G27" s="86"/>
      <c r="H27" s="97"/>
      <c r="I27" s="104"/>
      <c r="J27" s="240"/>
    </row>
    <row r="28" spans="2:10" ht="12" customHeight="1" x14ac:dyDescent="0.45">
      <c r="B28" s="32"/>
      <c r="D28" s="42"/>
      <c r="G28" s="86"/>
      <c r="H28" s="97"/>
      <c r="I28" s="104"/>
      <c r="J28" s="240"/>
    </row>
    <row r="29" spans="2:10" ht="12" customHeight="1" x14ac:dyDescent="0.45">
      <c r="B29" s="32"/>
      <c r="D29" s="42"/>
      <c r="G29" s="86"/>
      <c r="H29" s="97"/>
      <c r="I29" s="104"/>
      <c r="J29" s="240"/>
    </row>
    <row r="30" spans="2:10" ht="12" customHeight="1" x14ac:dyDescent="0.45">
      <c r="B30" s="32"/>
      <c r="D30" s="42"/>
      <c r="G30" s="86"/>
      <c r="H30" s="97"/>
      <c r="I30" s="104"/>
      <c r="J30" s="240"/>
    </row>
    <row r="31" spans="2:10" ht="12" customHeight="1" x14ac:dyDescent="0.45">
      <c r="B31" s="32"/>
      <c r="D31" s="42"/>
      <c r="G31" s="86"/>
      <c r="H31" s="97"/>
      <c r="I31" s="104"/>
      <c r="J31" s="240"/>
    </row>
    <row r="32" spans="2:10" ht="12" customHeight="1" x14ac:dyDescent="0.45">
      <c r="B32" s="32"/>
      <c r="D32" s="42"/>
      <c r="G32" s="86"/>
      <c r="H32" s="97"/>
      <c r="I32" s="104"/>
      <c r="J32" s="240"/>
    </row>
    <row r="33" spans="2:10" ht="12" customHeight="1" x14ac:dyDescent="0.45">
      <c r="B33" s="32"/>
      <c r="D33" s="42"/>
      <c r="G33" s="86"/>
      <c r="H33" s="97"/>
      <c r="I33" s="104"/>
      <c r="J33" s="240"/>
    </row>
    <row r="34" spans="2:10" ht="12" customHeight="1" x14ac:dyDescent="0.45">
      <c r="B34" s="32"/>
      <c r="D34" s="42"/>
      <c r="G34" s="86"/>
      <c r="H34" s="97"/>
      <c r="I34" s="104"/>
      <c r="J34" s="240"/>
    </row>
    <row r="35" spans="2:10" ht="12" customHeight="1" x14ac:dyDescent="0.45">
      <c r="B35" s="32"/>
      <c r="D35" s="42"/>
      <c r="G35" s="86"/>
      <c r="H35" s="97"/>
      <c r="I35" s="104"/>
      <c r="J35" s="240"/>
    </row>
    <row r="36" spans="2:10" ht="12" customHeight="1" x14ac:dyDescent="0.45">
      <c r="B36" s="32"/>
      <c r="D36" s="42"/>
      <c r="G36" s="86"/>
      <c r="H36" s="97"/>
      <c r="I36" s="104"/>
      <c r="J36" s="240"/>
    </row>
    <row r="37" spans="2:10" ht="12" customHeight="1" x14ac:dyDescent="0.45">
      <c r="B37" s="32"/>
      <c r="D37" s="42"/>
      <c r="G37" s="86"/>
      <c r="H37" s="97"/>
      <c r="I37" s="104"/>
      <c r="J37" s="240"/>
    </row>
    <row r="38" spans="2:10" ht="12" customHeight="1" x14ac:dyDescent="0.45">
      <c r="B38" s="32"/>
      <c r="D38" s="42"/>
      <c r="G38" s="86"/>
      <c r="H38" s="97"/>
      <c r="I38" s="104"/>
      <c r="J38" s="240"/>
    </row>
    <row r="39" spans="2:10" ht="12" customHeight="1" x14ac:dyDescent="0.45">
      <c r="B39" s="32"/>
      <c r="D39" s="42"/>
      <c r="G39" s="86"/>
      <c r="H39" s="97"/>
      <c r="I39" s="104"/>
      <c r="J39" s="240"/>
    </row>
    <row r="40" spans="2:10" ht="12" customHeight="1" x14ac:dyDescent="0.45">
      <c r="B40" s="32"/>
      <c r="D40" s="42"/>
      <c r="G40" s="86"/>
      <c r="H40" s="97"/>
      <c r="I40" s="104"/>
      <c r="J40" s="240"/>
    </row>
    <row r="41" spans="2:10" ht="12" customHeight="1" x14ac:dyDescent="0.45">
      <c r="B41" s="32"/>
      <c r="D41" s="42"/>
      <c r="E41" s="55"/>
      <c r="F41" s="55"/>
      <c r="G41" s="89"/>
      <c r="H41" s="98"/>
      <c r="I41" s="105"/>
      <c r="J41" s="239"/>
    </row>
    <row r="42" spans="2:10" ht="12" customHeight="1" x14ac:dyDescent="0.45">
      <c r="B42" s="32"/>
      <c r="D42" s="41" t="s">
        <v>104</v>
      </c>
      <c r="E42" s="446" t="s">
        <v>105</v>
      </c>
      <c r="F42" s="447"/>
      <c r="G42" s="86"/>
      <c r="H42" s="99"/>
      <c r="I42" s="104"/>
      <c r="J42" s="240"/>
    </row>
    <row r="43" spans="2:10" ht="12" customHeight="1" x14ac:dyDescent="0.45">
      <c r="B43" s="32"/>
      <c r="D43" s="42"/>
      <c r="G43" s="86"/>
      <c r="H43" s="97"/>
      <c r="I43" s="104"/>
      <c r="J43" s="240"/>
    </row>
    <row r="44" spans="2:10" ht="12" customHeight="1" x14ac:dyDescent="0.45">
      <c r="B44" s="32"/>
      <c r="D44" s="42"/>
      <c r="G44" s="86"/>
      <c r="H44" s="97"/>
      <c r="I44" s="104"/>
      <c r="J44" s="240"/>
    </row>
    <row r="45" spans="2:10" ht="12" customHeight="1" x14ac:dyDescent="0.45">
      <c r="B45" s="32"/>
      <c r="D45" s="42"/>
      <c r="G45" s="86"/>
      <c r="H45" s="97"/>
      <c r="I45" s="104"/>
      <c r="J45" s="240"/>
    </row>
    <row r="46" spans="2:10" ht="12" customHeight="1" x14ac:dyDescent="0.45">
      <c r="B46" s="32"/>
      <c r="D46" s="41" t="s">
        <v>106</v>
      </c>
      <c r="E46" s="446" t="s">
        <v>107</v>
      </c>
      <c r="F46" s="447"/>
      <c r="G46" s="88"/>
      <c r="H46" s="96"/>
      <c r="I46" s="103"/>
      <c r="J46" s="238"/>
    </row>
    <row r="47" spans="2:10" ht="12" customHeight="1" x14ac:dyDescent="0.45">
      <c r="B47" s="32"/>
      <c r="D47" s="42"/>
      <c r="G47" s="86"/>
      <c r="H47" s="97"/>
      <c r="I47" s="104"/>
      <c r="J47" s="240"/>
    </row>
    <row r="48" spans="2:10" ht="12" customHeight="1" x14ac:dyDescent="0.45">
      <c r="B48" s="32"/>
      <c r="D48" s="42"/>
      <c r="G48" s="86"/>
      <c r="H48" s="97"/>
      <c r="I48" s="104"/>
      <c r="J48" s="240"/>
    </row>
    <row r="49" spans="2:10" ht="12" customHeight="1" x14ac:dyDescent="0.45">
      <c r="B49" s="32"/>
      <c r="D49" s="42"/>
      <c r="E49" s="55"/>
      <c r="F49" s="55"/>
      <c r="G49" s="89"/>
      <c r="H49" s="98"/>
      <c r="I49" s="105"/>
      <c r="J49" s="239"/>
    </row>
    <row r="50" spans="2:10" ht="12" customHeight="1" x14ac:dyDescent="0.45">
      <c r="B50" s="32"/>
      <c r="D50" s="41" t="s">
        <v>108</v>
      </c>
      <c r="E50" s="446" t="s">
        <v>109</v>
      </c>
      <c r="F50" s="447"/>
      <c r="G50" s="86"/>
      <c r="H50" s="97"/>
      <c r="I50" s="104"/>
      <c r="J50" s="240"/>
    </row>
    <row r="51" spans="2:10" ht="12" customHeight="1" x14ac:dyDescent="0.45">
      <c r="B51" s="32"/>
      <c r="D51" s="42"/>
      <c r="G51" s="86"/>
      <c r="H51" s="97"/>
      <c r="I51" s="104"/>
      <c r="J51" s="240"/>
    </row>
    <row r="52" spans="2:10" ht="12" customHeight="1" x14ac:dyDescent="0.45">
      <c r="B52" s="32"/>
      <c r="D52" s="42"/>
      <c r="G52" s="86"/>
      <c r="H52" s="97"/>
      <c r="I52" s="104"/>
      <c r="J52" s="240"/>
    </row>
    <row r="53" spans="2:10" ht="12" customHeight="1" x14ac:dyDescent="0.45">
      <c r="B53" s="32"/>
      <c r="D53" s="42"/>
      <c r="G53" s="86"/>
      <c r="H53" s="97"/>
      <c r="I53" s="104"/>
      <c r="J53" s="240"/>
    </row>
    <row r="54" spans="2:10" ht="12" customHeight="1" x14ac:dyDescent="0.45">
      <c r="B54" s="32"/>
      <c r="D54" s="41" t="s">
        <v>110</v>
      </c>
      <c r="E54" s="446" t="s">
        <v>111</v>
      </c>
      <c r="F54" s="447"/>
      <c r="G54" s="88"/>
      <c r="H54" s="96"/>
      <c r="I54" s="103"/>
      <c r="J54" s="238"/>
    </row>
    <row r="55" spans="2:10" ht="12" customHeight="1" x14ac:dyDescent="0.45">
      <c r="B55" s="32"/>
      <c r="D55" s="42"/>
      <c r="E55" s="448" t="s">
        <v>112</v>
      </c>
      <c r="F55" s="449"/>
      <c r="G55" s="86"/>
      <c r="H55" s="97"/>
      <c r="I55" s="104"/>
      <c r="J55" s="240"/>
    </row>
    <row r="56" spans="2:10" ht="12" customHeight="1" x14ac:dyDescent="0.45">
      <c r="B56" s="32"/>
      <c r="D56" s="42"/>
      <c r="G56" s="86"/>
      <c r="H56" s="97"/>
      <c r="I56" s="104"/>
      <c r="J56" s="240"/>
    </row>
    <row r="57" spans="2:10" ht="12" customHeight="1" x14ac:dyDescent="0.45">
      <c r="B57" s="32"/>
      <c r="D57" s="42"/>
      <c r="E57" s="55"/>
      <c r="F57" s="55"/>
      <c r="G57" s="89"/>
      <c r="H57" s="98"/>
      <c r="I57" s="105"/>
      <c r="J57" s="239"/>
    </row>
    <row r="58" spans="2:10" ht="12" customHeight="1" x14ac:dyDescent="0.45">
      <c r="B58" s="32"/>
      <c r="D58" s="41" t="s">
        <v>113</v>
      </c>
      <c r="E58" s="446" t="s">
        <v>114</v>
      </c>
      <c r="F58" s="447"/>
      <c r="G58" s="86"/>
      <c r="H58" s="97"/>
      <c r="I58" s="104"/>
      <c r="J58" s="240"/>
    </row>
    <row r="59" spans="2:10" ht="12" customHeight="1" x14ac:dyDescent="0.45">
      <c r="B59" s="32"/>
      <c r="D59" s="42"/>
      <c r="G59" s="86"/>
      <c r="H59" s="97"/>
      <c r="I59" s="104"/>
      <c r="J59" s="240"/>
    </row>
    <row r="60" spans="2:10" ht="12" customHeight="1" x14ac:dyDescent="0.45">
      <c r="B60" s="32"/>
      <c r="D60" s="42"/>
      <c r="G60" s="86"/>
      <c r="H60" s="97"/>
      <c r="I60" s="104"/>
      <c r="J60" s="240"/>
    </row>
    <row r="61" spans="2:10" ht="12" customHeight="1" x14ac:dyDescent="0.45">
      <c r="B61" s="32"/>
      <c r="D61" s="42"/>
      <c r="F61" s="19"/>
      <c r="G61" s="62"/>
      <c r="H61" s="100"/>
      <c r="I61" s="100"/>
      <c r="J61" s="239"/>
    </row>
    <row r="62" spans="2:10" ht="12" customHeight="1" x14ac:dyDescent="0.45">
      <c r="B62" s="32"/>
      <c r="C62" s="40"/>
      <c r="D62" s="41"/>
      <c r="E62" s="43"/>
      <c r="F62" s="20"/>
      <c r="G62" s="101"/>
      <c r="H62" s="102"/>
      <c r="I62" s="22" t="s">
        <v>115</v>
      </c>
      <c r="J62" s="243" t="str">
        <f>IFERROR(IF(SUM(J17:J61)&lt;&gt;0,SUM(J17:J61),""),"")</f>
        <v/>
      </c>
    </row>
    <row r="63" spans="2:10" ht="12" customHeight="1" x14ac:dyDescent="0.45">
      <c r="B63" s="32"/>
      <c r="C63" s="446" t="s">
        <v>116</v>
      </c>
      <c r="D63" s="446"/>
      <c r="E63" s="446"/>
      <c r="F63" s="447"/>
      <c r="G63" s="86"/>
      <c r="H63" s="103"/>
      <c r="I63" s="103"/>
      <c r="J63" s="240"/>
    </row>
    <row r="64" spans="2:10" ht="12" customHeight="1" x14ac:dyDescent="0.45">
      <c r="B64" s="32"/>
      <c r="C64" s="152"/>
      <c r="D64" s="448" t="s">
        <v>117</v>
      </c>
      <c r="E64" s="448"/>
      <c r="F64" s="449"/>
      <c r="H64" s="104"/>
      <c r="I64" s="104"/>
      <c r="J64" s="240"/>
    </row>
    <row r="65" spans="2:10" ht="12" customHeight="1" x14ac:dyDescent="0.45">
      <c r="B65" s="32"/>
      <c r="G65" s="86"/>
      <c r="H65" s="104"/>
      <c r="I65" s="104"/>
      <c r="J65" s="240"/>
    </row>
    <row r="66" spans="2:10" ht="12" customHeight="1" x14ac:dyDescent="0.45">
      <c r="B66" s="32"/>
      <c r="F66" s="19"/>
      <c r="G66" s="62"/>
      <c r="H66" s="63"/>
      <c r="I66" s="63"/>
      <c r="J66" s="239"/>
    </row>
    <row r="67" spans="2:10" ht="12" customHeight="1" x14ac:dyDescent="0.45">
      <c r="B67" s="32"/>
      <c r="C67" s="40"/>
      <c r="D67" s="40"/>
      <c r="E67" s="43"/>
      <c r="F67" s="23"/>
      <c r="G67" s="24"/>
      <c r="H67" s="21"/>
      <c r="I67" s="22" t="s">
        <v>118</v>
      </c>
      <c r="J67" s="243" t="str">
        <f>IF(J62&lt;&gt;"",SUM(J63:J66),"")</f>
        <v/>
      </c>
    </row>
    <row r="68" spans="2:10" ht="5.4" customHeight="1" x14ac:dyDescent="0.45">
      <c r="B68" s="32"/>
      <c r="C68" s="40"/>
      <c r="D68" s="40"/>
      <c r="F68" s="25"/>
      <c r="G68" s="26"/>
      <c r="H68" s="27"/>
      <c r="I68" s="28"/>
      <c r="J68" s="240"/>
    </row>
    <row r="69" spans="2:10" ht="12" customHeight="1" x14ac:dyDescent="0.45">
      <c r="B69" s="32"/>
      <c r="C69" s="44" t="s">
        <v>119</v>
      </c>
      <c r="D69" s="44"/>
      <c r="E69" s="44"/>
      <c r="F69" s="44"/>
      <c r="G69" s="45"/>
      <c r="H69" s="46"/>
      <c r="I69" s="47" t="s">
        <v>120</v>
      </c>
      <c r="J69" s="244" t="str">
        <f>IF(SUM(J62,J67)&lt;&gt;0,SUM(J62,J67),"")</f>
        <v/>
      </c>
    </row>
    <row r="70" spans="2:10" ht="5.4" customHeight="1" x14ac:dyDescent="0.45">
      <c r="B70" s="32"/>
      <c r="G70" s="152"/>
      <c r="H70" s="48"/>
      <c r="I70" s="49"/>
      <c r="J70" s="240"/>
    </row>
    <row r="71" spans="2:10" ht="12" customHeight="1" x14ac:dyDescent="0.45">
      <c r="B71" s="32"/>
      <c r="C71" s="44" t="s">
        <v>121</v>
      </c>
      <c r="D71" s="44"/>
      <c r="E71" s="44"/>
      <c r="F71" s="44"/>
      <c r="G71" s="45"/>
      <c r="H71" s="46"/>
      <c r="I71" s="47"/>
      <c r="J71" s="244" t="str">
        <f>IFERROR(IF(J69="", "", J12-J69),"")</f>
        <v/>
      </c>
    </row>
    <row r="72" spans="2:10" ht="5.4" customHeight="1" thickBot="1" x14ac:dyDescent="0.5">
      <c r="B72" s="50"/>
      <c r="C72" s="51"/>
      <c r="D72" s="51"/>
      <c r="E72" s="51"/>
      <c r="F72" s="51"/>
      <c r="G72" s="51"/>
      <c r="H72" s="51"/>
      <c r="I72" s="51"/>
      <c r="J72" s="245"/>
    </row>
    <row r="73" spans="2:10" ht="12.6" customHeight="1" x14ac:dyDescent="0.45">
      <c r="C73" s="29" t="s">
        <v>315</v>
      </c>
    </row>
  </sheetData>
  <mergeCells count="27">
    <mergeCell ref="B5:F5"/>
    <mergeCell ref="G5:I5"/>
    <mergeCell ref="G6:I6"/>
    <mergeCell ref="G7:I7"/>
    <mergeCell ref="E21:F21"/>
    <mergeCell ref="D8:F8"/>
    <mergeCell ref="G8:I8"/>
    <mergeCell ref="D9:F9"/>
    <mergeCell ref="G9:I9"/>
    <mergeCell ref="D10:F10"/>
    <mergeCell ref="G10:I10"/>
    <mergeCell ref="E58:F58"/>
    <mergeCell ref="C63:F63"/>
    <mergeCell ref="D64:F64"/>
    <mergeCell ref="B3:F3"/>
    <mergeCell ref="I3:J3"/>
    <mergeCell ref="E25:F25"/>
    <mergeCell ref="E42:F42"/>
    <mergeCell ref="E46:F46"/>
    <mergeCell ref="E50:F50"/>
    <mergeCell ref="E54:F54"/>
    <mergeCell ref="E55:F55"/>
    <mergeCell ref="G11:I11"/>
    <mergeCell ref="G12:I12"/>
    <mergeCell ref="B13:F13"/>
    <mergeCell ref="C16:F16"/>
    <mergeCell ref="E17:F17"/>
  </mergeCells>
  <phoneticPr fontId="1"/>
  <conditionalFormatting sqref="H42">
    <cfRule type="expression" dxfId="1" priority="2">
      <formula>INDIRECT(ADDRESS(ROW(),COLUMN()))=TRUNC(INDIRECT(ADDRESS(ROW(),COLUMN())))</formula>
    </cfRule>
  </conditionalFormatting>
  <conditionalFormatting sqref="I43">
    <cfRule type="expression" dxfId="0" priority="1">
      <formula>INDIRECT(ADDRESS(ROW(),COLUMN()))=TRUNC(INDIRECT(ADDRESS(ROW(),COLUMN())))</formula>
    </cfRule>
  </conditionalFormatting>
  <dataValidations count="1">
    <dataValidation imeMode="off" allowBlank="1" showInputMessage="1" showErrorMessage="1" sqref="J63:J65 J69:J71 J14:J60" xr:uid="{00000000-0002-0000-0500-000000000000}"/>
  </dataValidations>
  <pageMargins left="0.59055118110236227" right="0.31496062992125984" top="0.23622047244094491" bottom="0.19685039370078741" header="0.11811023622047245" footer="0.11811023622047245"/>
  <pageSetup paperSize="9" scale="93" fitToHeight="0" orientation="portrait" r:id="rId1"/>
  <headerFooter alignWithMargins="0"/>
  <ignoredErrors>
    <ignoredError sqref="J6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B9F0-BFB1-4546-BD04-08605A6F9E57}">
  <dimension ref="A5:J46"/>
  <sheetViews>
    <sheetView view="pageBreakPreview" zoomScaleNormal="100" zoomScaleSheetLayoutView="100" workbookViewId="0">
      <selection activeCell="H11" sqref="H11"/>
    </sheetView>
  </sheetViews>
  <sheetFormatPr defaultColWidth="8.69921875" defaultRowHeight="13.2" x14ac:dyDescent="0.45"/>
  <cols>
    <col min="1" max="2" width="3.19921875" style="11" customWidth="1"/>
    <col min="3" max="3" width="7.19921875" style="11" customWidth="1"/>
    <col min="4" max="4" width="15.5" style="11" customWidth="1"/>
    <col min="5" max="5" width="3.19921875" style="11" customWidth="1"/>
    <col min="6" max="6" width="13" style="11" customWidth="1"/>
    <col min="7" max="7" width="10.3984375" style="11" customWidth="1"/>
    <col min="8" max="8" width="30.8984375" style="11" customWidth="1"/>
    <col min="9" max="9" width="2.69921875" style="11" customWidth="1"/>
    <col min="10" max="13" width="9.5" style="11" customWidth="1"/>
    <col min="14" max="16384" width="8.69921875" style="11"/>
  </cols>
  <sheetData>
    <row r="5" spans="1:10" x14ac:dyDescent="0.45">
      <c r="A5" s="10"/>
      <c r="B5" s="10"/>
      <c r="C5" s="10"/>
      <c r="D5" s="10"/>
      <c r="E5" s="10"/>
    </row>
    <row r="6" spans="1:10" ht="14.4" x14ac:dyDescent="0.45">
      <c r="A6" s="302" t="s">
        <v>342</v>
      </c>
      <c r="B6" s="12"/>
      <c r="C6" s="12"/>
      <c r="D6" s="12"/>
      <c r="E6" s="12"/>
    </row>
    <row r="8" spans="1:10" ht="14.4" x14ac:dyDescent="0.45">
      <c r="I8" s="70" t="s">
        <v>5</v>
      </c>
    </row>
    <row r="9" spans="1:10" ht="14.4" x14ac:dyDescent="0.45">
      <c r="A9" s="68" t="s">
        <v>2</v>
      </c>
    </row>
    <row r="10" spans="1:10" ht="15" thickBot="1" x14ac:dyDescent="0.5">
      <c r="G10" s="68"/>
      <c r="H10" s="68"/>
    </row>
    <row r="11" spans="1:10" ht="26.4" customHeight="1" thickBot="1" x14ac:dyDescent="0.5">
      <c r="B11" s="500" t="s">
        <v>11</v>
      </c>
      <c r="C11" s="501"/>
      <c r="D11" s="502" t="str">
        <f>第１号様式!E10&amp;""</f>
        <v/>
      </c>
      <c r="E11" s="502"/>
      <c r="F11" s="503"/>
      <c r="G11" s="318" t="s">
        <v>268</v>
      </c>
      <c r="H11" s="339" t="str">
        <f>第１号様式!I10&amp;""</f>
        <v/>
      </c>
      <c r="I11" s="317" t="s">
        <v>14</v>
      </c>
      <c r="J11" s="11" t="s">
        <v>375</v>
      </c>
    </row>
    <row r="12" spans="1:10" ht="13.2" customHeight="1" x14ac:dyDescent="0.45">
      <c r="B12" s="504" t="s">
        <v>12</v>
      </c>
      <c r="C12" s="505"/>
      <c r="D12" s="506" t="str">
        <f>第１号様式!E11&amp;""</f>
        <v>〒</v>
      </c>
      <c r="E12" s="506"/>
      <c r="F12" s="507"/>
      <c r="G12" s="397" t="s">
        <v>13</v>
      </c>
      <c r="H12" s="411" t="str">
        <f>第１号様式!I11&amp;""</f>
        <v/>
      </c>
      <c r="I12" s="412"/>
      <c r="J12" s="11" t="s">
        <v>375</v>
      </c>
    </row>
    <row r="13" spans="1:10" ht="13.2" customHeight="1" x14ac:dyDescent="0.45">
      <c r="B13" s="405"/>
      <c r="C13" s="398"/>
      <c r="D13" s="498" t="str">
        <f>第１号様式!E12&amp;""</f>
        <v/>
      </c>
      <c r="E13" s="498"/>
      <c r="F13" s="499"/>
      <c r="G13" s="398"/>
      <c r="H13" s="413"/>
      <c r="I13" s="414"/>
    </row>
    <row r="14" spans="1:10" ht="6.6" customHeight="1" x14ac:dyDescent="0.45">
      <c r="B14" s="322"/>
      <c r="C14" s="322"/>
      <c r="D14" s="322"/>
      <c r="E14" s="322"/>
      <c r="F14" s="310"/>
      <c r="G14" s="310"/>
      <c r="H14" s="310"/>
      <c r="I14" s="310"/>
    </row>
    <row r="15" spans="1:10" ht="13.2" customHeight="1" x14ac:dyDescent="0.45">
      <c r="B15" s="485" t="s">
        <v>291</v>
      </c>
      <c r="C15" s="485"/>
      <c r="D15" s="485"/>
      <c r="E15" s="485"/>
      <c r="F15" s="485"/>
      <c r="G15" s="485"/>
      <c r="H15" s="485"/>
      <c r="I15" s="485"/>
    </row>
    <row r="16" spans="1:10" ht="26.4" customHeight="1" x14ac:dyDescent="0.45">
      <c r="B16" s="486" t="s">
        <v>289</v>
      </c>
      <c r="C16" s="487"/>
      <c r="D16" s="488" t="str">
        <f>第１号様式!E15&amp;""</f>
        <v/>
      </c>
      <c r="E16" s="488"/>
      <c r="F16" s="489"/>
      <c r="G16" s="280" t="s">
        <v>288</v>
      </c>
      <c r="H16" s="400" t="str">
        <f>第１号様式!I15&amp;""</f>
        <v/>
      </c>
      <c r="I16" s="401"/>
      <c r="J16" s="11" t="s">
        <v>375</v>
      </c>
    </row>
    <row r="17" spans="1:10" ht="12.6" customHeight="1" x14ac:dyDescent="0.45">
      <c r="B17" s="490" t="s">
        <v>295</v>
      </c>
      <c r="C17" s="402"/>
      <c r="D17" s="493" t="str">
        <f>第１号様式!E16&amp;""</f>
        <v>〒</v>
      </c>
      <c r="E17" s="493"/>
      <c r="F17" s="494"/>
      <c r="G17" s="402" t="s">
        <v>316</v>
      </c>
      <c r="H17" s="495" t="str">
        <f>第１号様式!I16&amp;""</f>
        <v>①
②</v>
      </c>
      <c r="I17" s="496"/>
    </row>
    <row r="18" spans="1:10" ht="22.2" customHeight="1" x14ac:dyDescent="0.45">
      <c r="B18" s="491"/>
      <c r="C18" s="492"/>
      <c r="D18" s="485" t="str">
        <f>第１号様式!E17&amp;""</f>
        <v/>
      </c>
      <c r="E18" s="485"/>
      <c r="F18" s="497"/>
      <c r="G18" s="398"/>
      <c r="H18" s="485"/>
      <c r="I18" s="497"/>
      <c r="J18" s="11" t="s">
        <v>375</v>
      </c>
    </row>
    <row r="19" spans="1:10" ht="22.95" customHeight="1" x14ac:dyDescent="0.45">
      <c r="B19" s="477" t="s">
        <v>301</v>
      </c>
      <c r="C19" s="478"/>
      <c r="D19" s="479" t="str">
        <f>第１号様式!E18&amp;""</f>
        <v/>
      </c>
      <c r="E19" s="479"/>
      <c r="F19" s="480"/>
      <c r="G19" s="318" t="s">
        <v>290</v>
      </c>
      <c r="H19" s="481" t="str">
        <f>第１号様式!I18&amp;""</f>
        <v/>
      </c>
      <c r="I19" s="482"/>
      <c r="J19" s="11" t="s">
        <v>375</v>
      </c>
    </row>
    <row r="20" spans="1:10" ht="13.2" customHeight="1" x14ac:dyDescent="0.45">
      <c r="F20" s="483" t="s">
        <v>18</v>
      </c>
      <c r="G20" s="483"/>
      <c r="H20" s="483"/>
      <c r="I20" s="483"/>
    </row>
    <row r="22" spans="1:10" ht="14.4" x14ac:dyDescent="0.45">
      <c r="A22" s="13" t="s">
        <v>343</v>
      </c>
      <c r="B22" s="13"/>
      <c r="C22" s="13"/>
      <c r="D22" s="13"/>
      <c r="E22" s="13"/>
      <c r="F22" s="14"/>
      <c r="G22" s="14"/>
      <c r="H22" s="14"/>
      <c r="I22" s="14"/>
    </row>
    <row r="24" spans="1:10" ht="14.4" x14ac:dyDescent="0.45">
      <c r="A24" s="484" t="s">
        <v>414</v>
      </c>
      <c r="B24" s="484"/>
      <c r="C24" s="484"/>
      <c r="D24" s="484"/>
      <c r="E24" s="484"/>
      <c r="F24" s="484"/>
      <c r="G24" s="484"/>
      <c r="H24" s="484"/>
      <c r="I24" s="484"/>
    </row>
    <row r="25" spans="1:10" ht="14.4" x14ac:dyDescent="0.45">
      <c r="A25" s="68" t="s">
        <v>344</v>
      </c>
    </row>
    <row r="28" spans="1:10" ht="14.4" x14ac:dyDescent="0.45">
      <c r="A28" s="13" t="s">
        <v>4</v>
      </c>
      <c r="B28" s="14"/>
      <c r="C28" s="14"/>
      <c r="D28" s="14"/>
      <c r="E28" s="14"/>
      <c r="F28" s="13"/>
      <c r="G28" s="14"/>
      <c r="H28" s="14"/>
      <c r="I28" s="14"/>
    </row>
    <row r="29" spans="1:10" ht="14.4" x14ac:dyDescent="0.45">
      <c r="A29" s="68"/>
      <c r="B29" s="68"/>
      <c r="C29" s="68"/>
      <c r="D29" s="68"/>
      <c r="E29" s="68"/>
      <c r="F29" s="68"/>
      <c r="G29" s="68"/>
      <c r="H29" s="68"/>
      <c r="I29" s="68"/>
    </row>
    <row r="30" spans="1:10" ht="14.4" x14ac:dyDescent="0.45">
      <c r="A30" s="289" t="s">
        <v>6</v>
      </c>
      <c r="B30" s="272" t="s">
        <v>214</v>
      </c>
      <c r="C30" s="272"/>
      <c r="D30" s="272"/>
      <c r="E30" s="272"/>
      <c r="F30" s="68"/>
      <c r="G30" s="68"/>
      <c r="H30" s="68"/>
      <c r="I30" s="68"/>
    </row>
    <row r="31" spans="1:10" ht="24.6" customHeight="1" x14ac:dyDescent="0.45">
      <c r="A31" s="289"/>
      <c r="B31" s="475" t="str">
        <f>IF(第１号様式!E45&lt;&gt;"有","",第２号様式!B7&amp;"")</f>
        <v/>
      </c>
      <c r="C31" s="475"/>
      <c r="D31" s="475"/>
      <c r="E31" s="475"/>
      <c r="F31" s="475"/>
      <c r="G31" s="475"/>
      <c r="H31" s="475"/>
      <c r="I31" s="475"/>
      <c r="J31" s="11" t="s">
        <v>378</v>
      </c>
    </row>
    <row r="32" spans="1:10" ht="13.2" customHeight="1" x14ac:dyDescent="0.45">
      <c r="A32" s="68"/>
      <c r="B32" s="68"/>
      <c r="C32" s="68"/>
      <c r="D32" s="68"/>
      <c r="E32" s="68"/>
      <c r="F32" s="68"/>
      <c r="G32" s="68"/>
      <c r="H32" s="68"/>
      <c r="I32" s="68"/>
    </row>
    <row r="33" spans="1:10" ht="14.4" x14ac:dyDescent="0.45">
      <c r="A33" s="289" t="s">
        <v>7</v>
      </c>
      <c r="B33" s="272" t="s">
        <v>345</v>
      </c>
      <c r="C33" s="272"/>
      <c r="D33" s="272"/>
      <c r="E33" s="272"/>
      <c r="F33" s="291"/>
      <c r="G33" s="68"/>
      <c r="H33" s="68"/>
      <c r="I33" s="68"/>
    </row>
    <row r="34" spans="1:10" ht="24.6" customHeight="1" x14ac:dyDescent="0.45">
      <c r="A34" s="68"/>
      <c r="B34" s="476" t="str">
        <f>IF(第１号様式!E45&lt;&gt;"有","金　　　　　　　　　　　　円",IF(収支予算書!J8="","金　　　　　　　　　　　　円","金"&amp;DBCS(TEXT(収支予算書!J8,"#,##0"))&amp;"円"))</f>
        <v>金　　　　　　　　　　　　円</v>
      </c>
      <c r="C34" s="476"/>
      <c r="D34" s="476"/>
      <c r="E34" s="476"/>
      <c r="F34" s="68"/>
      <c r="G34" s="68"/>
      <c r="H34" s="68"/>
      <c r="I34" s="283"/>
      <c r="J34" s="11" t="s">
        <v>373</v>
      </c>
    </row>
    <row r="35" spans="1:10" ht="13.2" customHeight="1" x14ac:dyDescent="0.45">
      <c r="A35" s="68"/>
      <c r="B35" s="68"/>
      <c r="C35" s="68"/>
      <c r="D35" s="68"/>
      <c r="E35" s="68"/>
      <c r="F35" s="68"/>
      <c r="G35" s="68"/>
      <c r="H35" s="68"/>
      <c r="I35" s="68"/>
    </row>
    <row r="36" spans="1:10" ht="14.4" x14ac:dyDescent="0.45">
      <c r="A36" s="289" t="s">
        <v>8</v>
      </c>
      <c r="B36" s="272" t="s">
        <v>346</v>
      </c>
      <c r="C36" s="272"/>
      <c r="D36" s="272"/>
      <c r="E36" s="272"/>
      <c r="F36" s="304"/>
      <c r="G36" s="68"/>
      <c r="H36" s="68"/>
      <c r="I36" s="68"/>
    </row>
    <row r="37" spans="1:10" ht="24.6" customHeight="1" x14ac:dyDescent="0.45">
      <c r="A37" s="289"/>
      <c r="B37" s="476" t="str">
        <f>IF(第１号様式!E45&lt;&gt;"有","金　　　　　　　　　　　　円",IF(収支予算書!J8="","金　　　　　　　　　　　　円","金"&amp;DBCS(TEXT(ROUNDDOWN(収支予算書!J8*0.7,-3),"#,##0"))&amp;"円"))</f>
        <v>金　　　　　　　　　　　　円</v>
      </c>
      <c r="C37" s="476"/>
      <c r="D37" s="476"/>
      <c r="E37" s="476"/>
      <c r="F37" s="338"/>
      <c r="G37" s="338"/>
      <c r="H37" s="338"/>
      <c r="I37" s="338"/>
      <c r="J37" s="11" t="s">
        <v>374</v>
      </c>
    </row>
    <row r="38" spans="1:10" ht="13.2" customHeight="1" x14ac:dyDescent="0.45">
      <c r="A38" s="68"/>
      <c r="B38" s="68"/>
      <c r="C38" s="68"/>
      <c r="D38" s="68"/>
      <c r="E38" s="68"/>
      <c r="F38" s="68"/>
      <c r="G38" s="68"/>
      <c r="H38" s="68"/>
      <c r="I38" s="68"/>
    </row>
    <row r="39" spans="1:10" ht="14.4" x14ac:dyDescent="0.45">
      <c r="A39" s="289"/>
      <c r="B39" s="272"/>
      <c r="C39" s="272"/>
      <c r="D39" s="272"/>
      <c r="E39" s="272"/>
      <c r="F39" s="283"/>
      <c r="G39" s="68"/>
      <c r="H39" s="68"/>
      <c r="I39" s="68"/>
    </row>
    <row r="40" spans="1:10" ht="14.4" x14ac:dyDescent="0.45">
      <c r="A40" s="68"/>
      <c r="B40" s="68"/>
      <c r="C40" s="68"/>
      <c r="D40" s="68"/>
      <c r="E40" s="68"/>
      <c r="F40" s="68"/>
      <c r="G40" s="68"/>
      <c r="H40" s="68"/>
      <c r="I40" s="68"/>
    </row>
    <row r="43" spans="1:10" x14ac:dyDescent="0.45">
      <c r="A43" s="17"/>
      <c r="B43" s="18"/>
      <c r="C43" s="18"/>
      <c r="D43" s="18"/>
      <c r="E43" s="18"/>
    </row>
    <row r="44" spans="1:10" x14ac:dyDescent="0.45">
      <c r="F44" s="153"/>
    </row>
    <row r="45" spans="1:10" x14ac:dyDescent="0.45">
      <c r="F45" s="153"/>
    </row>
    <row r="46" spans="1:10" x14ac:dyDescent="0.45">
      <c r="B46" s="15"/>
      <c r="C46" s="15"/>
      <c r="D46" s="15"/>
      <c r="E46" s="15"/>
    </row>
  </sheetData>
  <dataConsolidate/>
  <mergeCells count="24">
    <mergeCell ref="H12:I13"/>
    <mergeCell ref="D13:F13"/>
    <mergeCell ref="B11:C11"/>
    <mergeCell ref="D11:F11"/>
    <mergeCell ref="B12:C13"/>
    <mergeCell ref="D12:F12"/>
    <mergeCell ref="G12:G13"/>
    <mergeCell ref="B15:I15"/>
    <mergeCell ref="B16:C16"/>
    <mergeCell ref="D16:F16"/>
    <mergeCell ref="H16:I16"/>
    <mergeCell ref="B17:C18"/>
    <mergeCell ref="D17:F17"/>
    <mergeCell ref="G17:G18"/>
    <mergeCell ref="H17:I18"/>
    <mergeCell ref="D18:F18"/>
    <mergeCell ref="B31:I31"/>
    <mergeCell ref="B34:E34"/>
    <mergeCell ref="B37:E37"/>
    <mergeCell ref="B19:C19"/>
    <mergeCell ref="D19:F19"/>
    <mergeCell ref="H19:I19"/>
    <mergeCell ref="F20:I20"/>
    <mergeCell ref="A24:I24"/>
  </mergeCells>
  <phoneticPr fontId="1"/>
  <pageMargins left="0.51181102362204722" right="0.51181102362204722" top="0.39370078740157483" bottom="0.39370078740157483" header="0.31496062992125984" footer="0.31496062992125984"/>
  <pageSetup paperSize="9" scale="94" orientation="portrait" r:id="rId1"/>
  <colBreaks count="1" manualBreakCount="1">
    <brk id="1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5:G50"/>
  <sheetViews>
    <sheetView view="pageBreakPreview" zoomScaleNormal="100" zoomScaleSheetLayoutView="100" workbookViewId="0">
      <selection activeCell="O18" sqref="O18"/>
    </sheetView>
  </sheetViews>
  <sheetFormatPr defaultColWidth="8.69921875" defaultRowHeight="13.2" x14ac:dyDescent="0.45"/>
  <cols>
    <col min="1" max="1" width="3.19921875" style="11" customWidth="1"/>
    <col min="2" max="2" width="9.69921875" style="11" customWidth="1"/>
    <col min="3" max="3" width="30.19921875" style="11" customWidth="1"/>
    <col min="4" max="4" width="11.19921875" style="11" customWidth="1"/>
    <col min="5" max="5" width="30.8984375" style="11" customWidth="1"/>
    <col min="6" max="6" width="3" style="11" customWidth="1"/>
    <col min="7" max="10" width="9.5" style="11" customWidth="1"/>
    <col min="11" max="16384" width="8.69921875" style="11"/>
  </cols>
  <sheetData>
    <row r="5" spans="1:7" x14ac:dyDescent="0.45">
      <c r="A5" s="10"/>
      <c r="B5" s="10"/>
    </row>
    <row r="6" spans="1:7" ht="14.4" x14ac:dyDescent="0.45">
      <c r="A6" s="302" t="s">
        <v>212</v>
      </c>
      <c r="B6" s="12"/>
    </row>
    <row r="8" spans="1:7" ht="14.4" x14ac:dyDescent="0.45">
      <c r="F8" s="70" t="s">
        <v>5</v>
      </c>
    </row>
    <row r="9" spans="1:7" ht="14.4" x14ac:dyDescent="0.45">
      <c r="A9" s="68" t="s">
        <v>2</v>
      </c>
    </row>
    <row r="10" spans="1:7" ht="15" thickBot="1" x14ac:dyDescent="0.5">
      <c r="D10" s="68"/>
      <c r="E10" s="68"/>
    </row>
    <row r="11" spans="1:7" ht="26.4" customHeight="1" thickBot="1" x14ac:dyDescent="0.5">
      <c r="B11" s="321" t="s">
        <v>11</v>
      </c>
      <c r="C11" s="341" t="str">
        <f>第１号様式!E10&amp;""</f>
        <v/>
      </c>
      <c r="D11" s="318" t="s">
        <v>293</v>
      </c>
      <c r="E11" s="339" t="str">
        <f>第１号様式!I10&amp;""</f>
        <v/>
      </c>
      <c r="F11" s="317" t="s">
        <v>14</v>
      </c>
      <c r="G11" s="11" t="s">
        <v>375</v>
      </c>
    </row>
    <row r="12" spans="1:7" ht="13.2" customHeight="1" x14ac:dyDescent="0.45">
      <c r="B12" s="404" t="s">
        <v>12</v>
      </c>
      <c r="C12" s="323" t="str">
        <f>第１号様式!E11&amp;""</f>
        <v>〒</v>
      </c>
      <c r="D12" s="397" t="s">
        <v>13</v>
      </c>
      <c r="E12" s="411" t="str">
        <f>第１号様式!I11&amp;""</f>
        <v/>
      </c>
      <c r="F12" s="412"/>
      <c r="G12" s="11" t="s">
        <v>375</v>
      </c>
    </row>
    <row r="13" spans="1:7" ht="13.2" customHeight="1" x14ac:dyDescent="0.45">
      <c r="B13" s="405"/>
      <c r="C13" s="331" t="str">
        <f>第１号様式!E12&amp;""</f>
        <v/>
      </c>
      <c r="D13" s="398"/>
      <c r="E13" s="413"/>
      <c r="F13" s="414"/>
    </row>
    <row r="14" spans="1:7" ht="6.6" customHeight="1" x14ac:dyDescent="0.45">
      <c r="B14" s="322"/>
      <c r="C14" s="310"/>
      <c r="D14" s="310"/>
      <c r="E14" s="310"/>
      <c r="F14" s="310"/>
    </row>
    <row r="15" spans="1:7" ht="13.2" customHeight="1" x14ac:dyDescent="0.45">
      <c r="B15" s="485" t="s">
        <v>298</v>
      </c>
      <c r="C15" s="485"/>
      <c r="D15" s="485"/>
      <c r="E15" s="485"/>
      <c r="F15" s="485"/>
    </row>
    <row r="16" spans="1:7" ht="26.4" customHeight="1" x14ac:dyDescent="0.45">
      <c r="B16" s="326" t="s">
        <v>294</v>
      </c>
      <c r="C16" s="319" t="str">
        <f>第１号様式!E15&amp;""</f>
        <v/>
      </c>
      <c r="D16" s="280" t="s">
        <v>297</v>
      </c>
      <c r="E16" s="400" t="str">
        <f>第１号様式!I15&amp;""</f>
        <v/>
      </c>
      <c r="F16" s="401"/>
      <c r="G16" s="11" t="s">
        <v>375</v>
      </c>
    </row>
    <row r="17" spans="1:7" ht="12.6" customHeight="1" x14ac:dyDescent="0.45">
      <c r="B17" s="490" t="s">
        <v>295</v>
      </c>
      <c r="C17" s="324" t="str">
        <f>第１号様式!E16</f>
        <v>〒</v>
      </c>
      <c r="D17" s="402" t="s">
        <v>316</v>
      </c>
      <c r="E17" s="427" t="str">
        <f>第１号様式!I16&amp;""</f>
        <v>①
②</v>
      </c>
      <c r="F17" s="428"/>
    </row>
    <row r="18" spans="1:7" ht="22.2" customHeight="1" x14ac:dyDescent="0.45">
      <c r="B18" s="491"/>
      <c r="C18" s="342" t="str">
        <f>第１号様式!E17&amp;""</f>
        <v/>
      </c>
      <c r="D18" s="398"/>
      <c r="E18" s="429"/>
      <c r="F18" s="430"/>
      <c r="G18" s="11" t="s">
        <v>375</v>
      </c>
    </row>
    <row r="19" spans="1:7" ht="22.95" customHeight="1" x14ac:dyDescent="0.45">
      <c r="B19" s="327" t="s">
        <v>302</v>
      </c>
      <c r="C19" s="325" t="str">
        <f>第１号様式!E18&amp;""</f>
        <v/>
      </c>
      <c r="D19" s="318" t="s">
        <v>296</v>
      </c>
      <c r="E19" s="481" t="str">
        <f>第１号様式!I18&amp;""</f>
        <v/>
      </c>
      <c r="F19" s="482"/>
      <c r="G19" s="11" t="s">
        <v>375</v>
      </c>
    </row>
    <row r="20" spans="1:7" ht="13.2" customHeight="1" x14ac:dyDescent="0.45">
      <c r="C20" s="483" t="s">
        <v>18</v>
      </c>
      <c r="D20" s="483"/>
      <c r="E20" s="483"/>
      <c r="F20" s="483"/>
    </row>
    <row r="22" spans="1:7" ht="14.4" x14ac:dyDescent="0.45">
      <c r="A22" s="13" t="s">
        <v>213</v>
      </c>
      <c r="B22" s="13"/>
      <c r="C22" s="14"/>
      <c r="D22" s="14"/>
      <c r="E22" s="14"/>
      <c r="F22" s="14"/>
    </row>
    <row r="24" spans="1:7" ht="14.4" x14ac:dyDescent="0.45">
      <c r="A24" s="484" t="s">
        <v>415</v>
      </c>
      <c r="B24" s="484"/>
      <c r="C24" s="484"/>
      <c r="D24" s="484"/>
      <c r="E24" s="484"/>
      <c r="F24" s="484"/>
    </row>
    <row r="25" spans="1:7" ht="14.4" x14ac:dyDescent="0.45">
      <c r="A25" s="68" t="s">
        <v>416</v>
      </c>
    </row>
    <row r="26" spans="1:7" ht="14.4" x14ac:dyDescent="0.45">
      <c r="A26" s="68" t="s">
        <v>286</v>
      </c>
    </row>
    <row r="29" spans="1:7" ht="14.4" x14ac:dyDescent="0.45">
      <c r="A29" s="13" t="s">
        <v>4</v>
      </c>
      <c r="B29" s="14"/>
      <c r="C29" s="13"/>
      <c r="D29" s="14"/>
      <c r="E29" s="14"/>
      <c r="F29" s="14"/>
    </row>
    <row r="30" spans="1:7" ht="14.4" x14ac:dyDescent="0.45">
      <c r="A30" s="68"/>
      <c r="B30" s="68"/>
      <c r="C30" s="68"/>
      <c r="D30" s="68"/>
      <c r="E30" s="68"/>
      <c r="F30" s="68"/>
    </row>
    <row r="31" spans="1:7" ht="14.4" x14ac:dyDescent="0.45">
      <c r="A31" s="289" t="s">
        <v>6</v>
      </c>
      <c r="B31" s="272" t="s">
        <v>214</v>
      </c>
      <c r="C31" s="68"/>
      <c r="D31" s="68"/>
      <c r="E31" s="68"/>
      <c r="F31" s="68"/>
    </row>
    <row r="32" spans="1:7" ht="14.4" x14ac:dyDescent="0.45">
      <c r="A32" s="289"/>
      <c r="B32" s="475" t="str">
        <f>第２号様式!B7&amp;""</f>
        <v/>
      </c>
      <c r="C32" s="475"/>
      <c r="D32" s="475"/>
      <c r="E32" s="475"/>
      <c r="F32" s="475"/>
      <c r="G32" s="11" t="s">
        <v>382</v>
      </c>
    </row>
    <row r="33" spans="1:7" ht="14.4" x14ac:dyDescent="0.45">
      <c r="A33" s="289"/>
      <c r="B33" s="68"/>
      <c r="C33" s="68"/>
      <c r="D33" s="68"/>
      <c r="E33" s="68"/>
      <c r="F33" s="68"/>
    </row>
    <row r="34" spans="1:7" ht="13.2" customHeight="1" x14ac:dyDescent="0.45">
      <c r="A34" s="68"/>
      <c r="B34" s="68"/>
      <c r="C34" s="68"/>
      <c r="D34" s="68"/>
      <c r="E34" s="68"/>
      <c r="F34" s="68"/>
    </row>
    <row r="35" spans="1:7" ht="14.4" x14ac:dyDescent="0.45">
      <c r="A35" s="289" t="s">
        <v>7</v>
      </c>
      <c r="B35" s="272" t="s">
        <v>215</v>
      </c>
      <c r="C35" s="291"/>
      <c r="D35" s="68"/>
      <c r="E35" s="68"/>
      <c r="F35" s="68"/>
    </row>
    <row r="36" spans="1:7" ht="14.4" x14ac:dyDescent="0.45">
      <c r="A36" s="68"/>
      <c r="B36" s="475"/>
      <c r="C36" s="475"/>
      <c r="D36" s="475"/>
      <c r="E36" s="475"/>
      <c r="F36" s="475"/>
      <c r="G36" s="11" t="s">
        <v>376</v>
      </c>
    </row>
    <row r="37" spans="1:7" ht="14.4" x14ac:dyDescent="0.45">
      <c r="A37" s="68"/>
      <c r="B37" s="68"/>
      <c r="C37" s="68"/>
      <c r="D37" s="68"/>
      <c r="E37" s="68"/>
      <c r="F37" s="283"/>
    </row>
    <row r="38" spans="1:7" ht="13.2" customHeight="1" x14ac:dyDescent="0.45">
      <c r="A38" s="68"/>
      <c r="B38" s="68"/>
      <c r="C38" s="68"/>
      <c r="D38" s="68"/>
      <c r="E38" s="68"/>
      <c r="F38" s="68"/>
    </row>
    <row r="39" spans="1:7" ht="14.4" x14ac:dyDescent="0.45">
      <c r="A39" s="289" t="s">
        <v>8</v>
      </c>
      <c r="B39" s="272" t="s">
        <v>216</v>
      </c>
      <c r="C39" s="304"/>
      <c r="D39" s="68"/>
      <c r="E39" s="68"/>
      <c r="F39" s="68"/>
    </row>
    <row r="40" spans="1:7" ht="14.4" x14ac:dyDescent="0.45">
      <c r="A40" s="289"/>
      <c r="B40" s="508"/>
      <c r="C40" s="508"/>
      <c r="D40" s="508"/>
      <c r="E40" s="508"/>
      <c r="F40" s="508"/>
      <c r="G40" s="11" t="s">
        <v>377</v>
      </c>
    </row>
    <row r="41" spans="1:7" ht="14.4" x14ac:dyDescent="0.45">
      <c r="A41" s="289"/>
      <c r="B41" s="508"/>
      <c r="C41" s="508"/>
      <c r="D41" s="508"/>
      <c r="E41" s="508"/>
      <c r="F41" s="508"/>
    </row>
    <row r="42" spans="1:7" ht="13.2" customHeight="1" x14ac:dyDescent="0.45">
      <c r="A42" s="68"/>
      <c r="B42" s="68"/>
      <c r="C42" s="68"/>
      <c r="D42" s="68"/>
      <c r="E42" s="68"/>
      <c r="F42" s="68"/>
    </row>
    <row r="43" spans="1:7" ht="14.4" x14ac:dyDescent="0.45">
      <c r="A43" s="289" t="s">
        <v>9</v>
      </c>
      <c r="B43" s="272" t="s">
        <v>217</v>
      </c>
      <c r="C43" s="283"/>
      <c r="D43" s="68"/>
      <c r="E43" s="68"/>
      <c r="F43" s="68"/>
    </row>
    <row r="44" spans="1:7" ht="14.4" x14ac:dyDescent="0.45">
      <c r="A44" s="68"/>
      <c r="B44" s="475"/>
      <c r="C44" s="475"/>
      <c r="D44" s="475"/>
      <c r="E44" s="475"/>
      <c r="F44" s="475"/>
      <c r="G44" s="11" t="s">
        <v>376</v>
      </c>
    </row>
    <row r="47" spans="1:7" x14ac:dyDescent="0.45">
      <c r="A47" s="17"/>
      <c r="B47" s="18"/>
    </row>
    <row r="48" spans="1:7" x14ac:dyDescent="0.45">
      <c r="C48" s="153"/>
    </row>
    <row r="49" spans="2:3" x14ac:dyDescent="0.45">
      <c r="C49" s="153"/>
    </row>
    <row r="50" spans="2:3" x14ac:dyDescent="0.45">
      <c r="B50" s="15"/>
    </row>
  </sheetData>
  <dataConsolidate/>
  <mergeCells count="15">
    <mergeCell ref="E19:F19"/>
    <mergeCell ref="B17:B18"/>
    <mergeCell ref="D17:D18"/>
    <mergeCell ref="B15:F15"/>
    <mergeCell ref="D12:D13"/>
    <mergeCell ref="B12:B13"/>
    <mergeCell ref="E12:F13"/>
    <mergeCell ref="E16:F16"/>
    <mergeCell ref="E17:F18"/>
    <mergeCell ref="C20:F20"/>
    <mergeCell ref="B40:F41"/>
    <mergeCell ref="B36:F36"/>
    <mergeCell ref="B32:F32"/>
    <mergeCell ref="B44:F44"/>
    <mergeCell ref="A24:F24"/>
  </mergeCells>
  <phoneticPr fontId="1"/>
  <dataValidations count="2">
    <dataValidation type="list" allowBlank="1" showInputMessage="1" sqref="B44:F44" xr:uid="{5AB4B687-481B-4FA8-9AAA-642A4DE56632}">
      <formula1>"あり（別添のとおり）,なし（経費の変更なし）,なし（支出０円）"</formula1>
    </dataValidation>
    <dataValidation type="list" allowBlank="1" showInputMessage="1" sqref="B36:F36" xr:uid="{36A7A2A8-CA1D-4968-96A4-D5AE83EE96BC}">
      <formula1>"事業の中止,事業の縮小,事業の内容変更,事業に要する経費の配分変更,交付申請の取下げ"</formula1>
    </dataValidation>
  </dataValidations>
  <pageMargins left="0.51181102362204722" right="0.51181102362204722" top="0.39370078740157483" bottom="0.39370078740157483" header="0.31496062992125984" footer="0.31496062992125984"/>
  <pageSetup paperSize="9" scale="96" fitToHeight="0" orientation="portrait" r:id="rId1"/>
  <colBreaks count="1" manualBreakCount="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4"/>
  <sheetViews>
    <sheetView view="pageBreakPreview" zoomScaleNormal="100" zoomScaleSheetLayoutView="100" workbookViewId="0">
      <selection activeCell="N54" sqref="N54"/>
    </sheetView>
  </sheetViews>
  <sheetFormatPr defaultColWidth="8.69921875" defaultRowHeight="13.2" x14ac:dyDescent="0.45"/>
  <cols>
    <col min="1" max="1" width="1.69921875" style="56" customWidth="1"/>
    <col min="2" max="4" width="2" style="56" customWidth="1"/>
    <col min="5" max="5" width="4.19921875" style="56" customWidth="1"/>
    <col min="6" max="6" width="10" style="56" customWidth="1"/>
    <col min="7" max="7" width="21.3984375" style="56" customWidth="1"/>
    <col min="8" max="8" width="8.19921875" style="56" customWidth="1"/>
    <col min="9" max="9" width="6" style="56" customWidth="1"/>
    <col min="10" max="10" width="9.59765625" style="56" customWidth="1"/>
    <col min="11" max="11" width="8.19921875" style="56" customWidth="1"/>
    <col min="12" max="12" width="6" style="56" customWidth="1"/>
    <col min="13" max="13" width="9.59765625" style="56" customWidth="1"/>
    <col min="14" max="14" width="8.69921875" style="56"/>
    <col min="15" max="15" width="21" style="56" customWidth="1"/>
    <col min="16" max="16384" width="8.69921875" style="56"/>
  </cols>
  <sheetData>
    <row r="1" spans="1:16" ht="6" customHeight="1" x14ac:dyDescent="0.45"/>
    <row r="2" spans="1:16" ht="87" customHeight="1" thickBot="1" x14ac:dyDescent="0.5">
      <c r="B2" s="58" t="s">
        <v>233</v>
      </c>
    </row>
    <row r="3" spans="1:16" ht="27" customHeight="1" thickBot="1" x14ac:dyDescent="0.5">
      <c r="A3" s="58"/>
      <c r="B3" s="58"/>
      <c r="C3" s="58"/>
      <c r="D3" s="58"/>
      <c r="E3" s="58"/>
      <c r="F3" s="58"/>
      <c r="G3" s="112"/>
      <c r="H3" s="154"/>
      <c r="I3" s="514" t="s">
        <v>234</v>
      </c>
      <c r="J3" s="515"/>
      <c r="K3" s="516"/>
      <c r="L3" s="517" t="str">
        <f>第１号様式!E10&amp;""</f>
        <v/>
      </c>
      <c r="M3" s="517"/>
      <c r="N3" s="517"/>
      <c r="O3" s="518"/>
      <c r="P3" s="56" t="s">
        <v>379</v>
      </c>
    </row>
    <row r="4" spans="1:16" ht="22.5" customHeight="1" thickBot="1" x14ac:dyDescent="0.5">
      <c r="G4" s="66"/>
    </row>
    <row r="5" spans="1:16" x14ac:dyDescent="0.45">
      <c r="B5" s="519" t="s">
        <v>93</v>
      </c>
      <c r="C5" s="520"/>
      <c r="D5" s="520"/>
      <c r="E5" s="520"/>
      <c r="F5" s="521"/>
      <c r="G5" s="525" t="s">
        <v>94</v>
      </c>
      <c r="H5" s="519" t="s">
        <v>235</v>
      </c>
      <c r="I5" s="520"/>
      <c r="J5" s="527"/>
      <c r="K5" s="519" t="s">
        <v>236</v>
      </c>
      <c r="L5" s="520"/>
      <c r="M5" s="527"/>
      <c r="N5" s="155" t="s">
        <v>237</v>
      </c>
      <c r="O5" s="512" t="s">
        <v>238</v>
      </c>
    </row>
    <row r="6" spans="1:16" x14ac:dyDescent="0.45">
      <c r="B6" s="522"/>
      <c r="C6" s="523"/>
      <c r="D6" s="523"/>
      <c r="E6" s="523"/>
      <c r="F6" s="524"/>
      <c r="G6" s="526"/>
      <c r="H6" s="202" t="s">
        <v>204</v>
      </c>
      <c r="I6" s="156" t="s">
        <v>95</v>
      </c>
      <c r="J6" s="157" t="s">
        <v>239</v>
      </c>
      <c r="K6" s="202" t="s">
        <v>204</v>
      </c>
      <c r="L6" s="156" t="s">
        <v>95</v>
      </c>
      <c r="M6" s="157" t="s">
        <v>239</v>
      </c>
      <c r="N6" s="158" t="s">
        <v>85</v>
      </c>
      <c r="O6" s="513"/>
    </row>
    <row r="7" spans="1:16" ht="18" x14ac:dyDescent="0.45">
      <c r="B7" s="159" t="s">
        <v>96</v>
      </c>
      <c r="G7" s="160"/>
      <c r="H7" s="161"/>
      <c r="I7" s="162"/>
      <c r="J7" s="163"/>
      <c r="K7" s="161"/>
      <c r="L7" s="162"/>
      <c r="M7" s="163"/>
      <c r="N7" s="164"/>
      <c r="O7" s="165"/>
      <c r="P7" s="56" t="s">
        <v>380</v>
      </c>
    </row>
    <row r="8" spans="1:16" ht="18" customHeight="1" x14ac:dyDescent="0.45">
      <c r="B8" s="159"/>
      <c r="C8" s="56" t="s">
        <v>240</v>
      </c>
      <c r="G8" s="166"/>
      <c r="H8" s="161"/>
      <c r="I8" s="162"/>
      <c r="J8" s="163"/>
      <c r="K8" s="161"/>
      <c r="L8" s="162"/>
      <c r="M8" s="163"/>
      <c r="N8" s="167"/>
      <c r="O8" s="165"/>
      <c r="P8" s="56" t="s">
        <v>380</v>
      </c>
    </row>
    <row r="9" spans="1:16" ht="18" customHeight="1" x14ac:dyDescent="0.45">
      <c r="B9" s="159"/>
      <c r="C9" s="168"/>
      <c r="D9" s="511" t="s">
        <v>128</v>
      </c>
      <c r="E9" s="511"/>
      <c r="F9" s="511"/>
      <c r="G9" s="169" t="str">
        <f>収支予算書!G17&amp;""</f>
        <v/>
      </c>
      <c r="H9" s="181" t="str">
        <f>IF(収支予算書!H17="","",収支予算書!H17)</f>
        <v/>
      </c>
      <c r="I9" s="219" t="str">
        <f>IF(収支予算書!I17="","",収支予算書!I17)</f>
        <v/>
      </c>
      <c r="J9" s="220" t="str">
        <f>IF(収支予算書!J17="","",収支予算書!J17)</f>
        <v/>
      </c>
      <c r="K9" s="221"/>
      <c r="L9" s="219"/>
      <c r="M9" s="220"/>
      <c r="N9" s="235" t="str">
        <f>IFERROR(M9-J9,"")</f>
        <v/>
      </c>
      <c r="O9" s="231"/>
      <c r="P9" s="56" t="s">
        <v>380</v>
      </c>
    </row>
    <row r="10" spans="1:16" ht="18" customHeight="1" x14ac:dyDescent="0.45">
      <c r="B10" s="159"/>
      <c r="G10" s="177" t="str">
        <f>収支予算書!G18&amp;""</f>
        <v/>
      </c>
      <c r="H10" s="183" t="str">
        <f>IF(収支予算書!H18="","",収支予算書!H18)</f>
        <v/>
      </c>
      <c r="I10" s="223" t="str">
        <f>IF(収支予算書!I18="","",収支予算書!I18)</f>
        <v/>
      </c>
      <c r="J10" s="224" t="str">
        <f>IF(収支予算書!J18="","",収支予算書!J18)</f>
        <v/>
      </c>
      <c r="K10" s="203"/>
      <c r="L10" s="223"/>
      <c r="M10" s="224"/>
      <c r="N10" s="222" t="str">
        <f>IFERROR(M10-J10,"")</f>
        <v/>
      </c>
      <c r="O10" s="232"/>
      <c r="P10" s="56" t="s">
        <v>380</v>
      </c>
    </row>
    <row r="11" spans="1:16" ht="18" customHeight="1" x14ac:dyDescent="0.45">
      <c r="B11" s="159"/>
      <c r="G11" s="177" t="str">
        <f>収支予算書!G19&amp;""</f>
        <v/>
      </c>
      <c r="H11" s="183" t="str">
        <f>IF(収支予算書!H19="","",収支予算書!H19)</f>
        <v/>
      </c>
      <c r="I11" s="223" t="str">
        <f>IF(収支予算書!I19="","",収支予算書!I19)</f>
        <v/>
      </c>
      <c r="J11" s="224" t="str">
        <f>IF(収支予算書!J19="","",収支予算書!J19)</f>
        <v/>
      </c>
      <c r="K11" s="203"/>
      <c r="L11" s="223"/>
      <c r="M11" s="224"/>
      <c r="N11" s="222" t="str">
        <f t="shared" ref="N11:N53" si="0">IFERROR(M11-J11,"")</f>
        <v/>
      </c>
      <c r="O11" s="232"/>
      <c r="P11" s="56" t="s">
        <v>380</v>
      </c>
    </row>
    <row r="12" spans="1:16" ht="18" customHeight="1" x14ac:dyDescent="0.45">
      <c r="B12" s="159"/>
      <c r="G12" s="166" t="str">
        <f>収支予算書!G20&amp;""</f>
        <v/>
      </c>
      <c r="H12" s="186" t="str">
        <f>IF(収支予算書!H20="","",収支予算書!H20)</f>
        <v/>
      </c>
      <c r="I12" s="187" t="str">
        <f>IF(収支予算書!I20="","",収支予算書!I20)</f>
        <v/>
      </c>
      <c r="J12" s="179" t="str">
        <f>IF(収支予算書!J20="","",収支予算書!J20)</f>
        <v/>
      </c>
      <c r="K12" s="225"/>
      <c r="L12" s="226"/>
      <c r="M12" s="227"/>
      <c r="N12" s="222" t="str">
        <f t="shared" si="0"/>
        <v/>
      </c>
      <c r="O12" s="233"/>
      <c r="P12" s="56" t="s">
        <v>380</v>
      </c>
    </row>
    <row r="13" spans="1:16" ht="18" customHeight="1" x14ac:dyDescent="0.45">
      <c r="B13" s="159"/>
      <c r="D13" s="511" t="s">
        <v>129</v>
      </c>
      <c r="E13" s="511"/>
      <c r="F13" s="511"/>
      <c r="G13" s="170" t="str">
        <f>収支予算書!G21&amp;""</f>
        <v/>
      </c>
      <c r="H13" s="171" t="str">
        <f>IF(収支予算書!H21="","",収支予算書!H21)</f>
        <v/>
      </c>
      <c r="I13" s="172" t="str">
        <f>IF(収支予算書!I21="","",収支予算書!I21)</f>
        <v/>
      </c>
      <c r="J13" s="173" t="str">
        <f>IF(収支予算書!J21="","",収支予算書!J21)</f>
        <v/>
      </c>
      <c r="K13" s="171"/>
      <c r="L13" s="172"/>
      <c r="M13" s="173"/>
      <c r="N13" s="235" t="str">
        <f t="shared" si="0"/>
        <v/>
      </c>
      <c r="O13" s="232"/>
      <c r="P13" s="56" t="s">
        <v>380</v>
      </c>
    </row>
    <row r="14" spans="1:16" ht="18" customHeight="1" x14ac:dyDescent="0.45">
      <c r="B14" s="159"/>
      <c r="G14" s="170" t="str">
        <f>収支予算書!G22&amp;""</f>
        <v/>
      </c>
      <c r="H14" s="171" t="str">
        <f>IF(収支予算書!H22="","",収支予算書!H22)</f>
        <v/>
      </c>
      <c r="I14" s="172" t="str">
        <f>IF(収支予算書!I22="","",収支予算書!I22)</f>
        <v/>
      </c>
      <c r="J14" s="173" t="str">
        <f>IF(収支予算書!J22="","",収支予算書!J22)</f>
        <v/>
      </c>
      <c r="K14" s="171"/>
      <c r="L14" s="172"/>
      <c r="M14" s="173"/>
      <c r="N14" s="222" t="str">
        <f t="shared" si="0"/>
        <v/>
      </c>
      <c r="O14" s="232"/>
      <c r="P14" s="56" t="s">
        <v>380</v>
      </c>
    </row>
    <row r="15" spans="1:16" ht="18" customHeight="1" x14ac:dyDescent="0.45">
      <c r="B15" s="159"/>
      <c r="G15" s="170" t="str">
        <f>収支予算書!G23&amp;""</f>
        <v/>
      </c>
      <c r="H15" s="171" t="str">
        <f>IF(収支予算書!H23="","",収支予算書!H23)</f>
        <v/>
      </c>
      <c r="I15" s="172" t="str">
        <f>IF(収支予算書!I23="","",収支予算書!I23)</f>
        <v/>
      </c>
      <c r="J15" s="173" t="str">
        <f>IF(収支予算書!J23="","",収支予算書!J23)</f>
        <v/>
      </c>
      <c r="K15" s="171"/>
      <c r="L15" s="172"/>
      <c r="M15" s="173"/>
      <c r="N15" s="222" t="str">
        <f t="shared" si="0"/>
        <v/>
      </c>
      <c r="O15" s="232"/>
      <c r="P15" s="56" t="s">
        <v>380</v>
      </c>
    </row>
    <row r="16" spans="1:16" ht="18" customHeight="1" x14ac:dyDescent="0.45">
      <c r="B16" s="159"/>
      <c r="G16" s="160" t="str">
        <f>収支予算書!G24&amp;""</f>
        <v/>
      </c>
      <c r="H16" s="171" t="str">
        <f>IF(収支予算書!H24="","",収支予算書!H24)</f>
        <v/>
      </c>
      <c r="I16" s="172" t="str">
        <f>IF(収支予算書!I24="","",収支予算書!I24)</f>
        <v/>
      </c>
      <c r="J16" s="173" t="str">
        <f>IF(収支予算書!J24="","",収支予算書!J24)</f>
        <v/>
      </c>
      <c r="K16" s="203"/>
      <c r="L16" s="223"/>
      <c r="M16" s="224"/>
      <c r="N16" s="222" t="str">
        <f t="shared" si="0"/>
        <v/>
      </c>
      <c r="O16" s="233"/>
      <c r="P16" s="56" t="s">
        <v>380</v>
      </c>
    </row>
    <row r="17" spans="2:16" ht="18" customHeight="1" x14ac:dyDescent="0.45">
      <c r="B17" s="159"/>
      <c r="D17" s="511" t="s">
        <v>130</v>
      </c>
      <c r="E17" s="511"/>
      <c r="F17" s="511"/>
      <c r="G17" s="169" t="str">
        <f>収支予算書!G25&amp;""</f>
        <v/>
      </c>
      <c r="H17" s="204" t="str">
        <f>IF(収支予算書!H25="","",収支予算書!H25)</f>
        <v/>
      </c>
      <c r="I17" s="205" t="str">
        <f>IF(収支予算書!I25="","",収支予算書!I25)</f>
        <v/>
      </c>
      <c r="J17" s="206" t="str">
        <f>IF(収支予算書!J25="","",収支予算書!J25)</f>
        <v/>
      </c>
      <c r="K17" s="174"/>
      <c r="L17" s="175"/>
      <c r="M17" s="176"/>
      <c r="N17" s="235" t="str">
        <f t="shared" si="0"/>
        <v/>
      </c>
      <c r="O17" s="232"/>
      <c r="P17" s="56" t="s">
        <v>380</v>
      </c>
    </row>
    <row r="18" spans="2:16" ht="18" customHeight="1" x14ac:dyDescent="0.45">
      <c r="B18" s="159"/>
      <c r="G18" s="177" t="str">
        <f>収支予算書!G26&amp;""</f>
        <v/>
      </c>
      <c r="H18" s="207" t="str">
        <f>IF(収支予算書!H26="","",収支予算書!H26)</f>
        <v/>
      </c>
      <c r="I18" s="208" t="str">
        <f>IF(収支予算書!I26="","",収支予算書!I26)</f>
        <v/>
      </c>
      <c r="J18" s="209" t="str">
        <f>IF(収支予算書!J26="","",収支予算書!J26)</f>
        <v/>
      </c>
      <c r="K18" s="203"/>
      <c r="L18" s="223"/>
      <c r="M18" s="173"/>
      <c r="N18" s="222" t="str">
        <f t="shared" si="0"/>
        <v/>
      </c>
      <c r="O18" s="177"/>
      <c r="P18" s="56" t="s">
        <v>380</v>
      </c>
    </row>
    <row r="19" spans="2:16" ht="18" customHeight="1" x14ac:dyDescent="0.45">
      <c r="B19" s="159"/>
      <c r="G19" s="177" t="str">
        <f>収支予算書!G27&amp;""</f>
        <v/>
      </c>
      <c r="H19" s="210" t="str">
        <f>IF(収支予算書!H27="","",収支予算書!H27)</f>
        <v/>
      </c>
      <c r="I19" s="208" t="str">
        <f>IF(収支予算書!I27="","",収支予算書!I27)</f>
        <v/>
      </c>
      <c r="J19" s="209" t="str">
        <f>IF(収支予算書!J27="","",収支予算書!J27)</f>
        <v/>
      </c>
      <c r="K19" s="203"/>
      <c r="L19" s="223"/>
      <c r="M19" s="173"/>
      <c r="N19" s="222" t="str">
        <f t="shared" si="0"/>
        <v/>
      </c>
      <c r="O19" s="177"/>
      <c r="P19" s="56" t="s">
        <v>380</v>
      </c>
    </row>
    <row r="20" spans="2:16" ht="18" customHeight="1" x14ac:dyDescent="0.45">
      <c r="B20" s="159"/>
      <c r="G20" s="177" t="str">
        <f>収支予算書!G28&amp;""</f>
        <v/>
      </c>
      <c r="H20" s="210" t="str">
        <f>IF(収支予算書!H28="","",収支予算書!H28)</f>
        <v/>
      </c>
      <c r="I20" s="208" t="str">
        <f>IF(収支予算書!I28="","",収支予算書!I28)</f>
        <v/>
      </c>
      <c r="J20" s="209" t="str">
        <f>IF(収支予算書!J28="","",収支予算書!J28)</f>
        <v/>
      </c>
      <c r="K20" s="203"/>
      <c r="L20" s="223"/>
      <c r="M20" s="173"/>
      <c r="N20" s="222" t="str">
        <f>IFERROR(M20-J20,"")</f>
        <v/>
      </c>
      <c r="O20" s="177"/>
      <c r="P20" s="56" t="s">
        <v>380</v>
      </c>
    </row>
    <row r="21" spans="2:16" ht="18" customHeight="1" x14ac:dyDescent="0.45">
      <c r="B21" s="159"/>
      <c r="G21" s="177" t="str">
        <f>収支予算書!G29&amp;""</f>
        <v/>
      </c>
      <c r="H21" s="210" t="str">
        <f>IF(収支予算書!H29="","",収支予算書!H29)</f>
        <v/>
      </c>
      <c r="I21" s="208" t="str">
        <f>IF(収支予算書!I29="","",収支予算書!I29)</f>
        <v/>
      </c>
      <c r="J21" s="209" t="str">
        <f>IF(収支予算書!J29="","",収支予算書!J29)</f>
        <v/>
      </c>
      <c r="K21" s="203"/>
      <c r="L21" s="223"/>
      <c r="M21" s="173"/>
      <c r="N21" s="222" t="str">
        <f t="shared" si="0"/>
        <v/>
      </c>
      <c r="O21" s="177"/>
      <c r="P21" s="56" t="s">
        <v>380</v>
      </c>
    </row>
    <row r="22" spans="2:16" ht="18" customHeight="1" x14ac:dyDescent="0.45">
      <c r="B22" s="159"/>
      <c r="G22" s="177" t="str">
        <f>収支予算書!G30&amp;""</f>
        <v/>
      </c>
      <c r="H22" s="210" t="str">
        <f>IF(収支予算書!H30="","",収支予算書!H30)</f>
        <v/>
      </c>
      <c r="I22" s="211" t="str">
        <f>IF(収支予算書!I30="","",収支予算書!I30)</f>
        <v/>
      </c>
      <c r="J22" s="212" t="str">
        <f>IF(収支予算書!J30="","",収支予算書!J30)</f>
        <v/>
      </c>
      <c r="K22" s="171"/>
      <c r="L22" s="172"/>
      <c r="M22" s="173"/>
      <c r="N22" s="222" t="str">
        <f t="shared" si="0"/>
        <v/>
      </c>
      <c r="O22" s="177"/>
      <c r="P22" s="56" t="s">
        <v>380</v>
      </c>
    </row>
    <row r="23" spans="2:16" ht="18" customHeight="1" x14ac:dyDescent="0.45">
      <c r="B23" s="159"/>
      <c r="G23" s="177" t="str">
        <f>収支予算書!G31&amp;""</f>
        <v/>
      </c>
      <c r="H23" s="210" t="str">
        <f>IF(収支予算書!H31="","",収支予算書!H31)</f>
        <v/>
      </c>
      <c r="I23" s="211" t="str">
        <f>IF(収支予算書!I31="","",収支予算書!I31)</f>
        <v/>
      </c>
      <c r="J23" s="212" t="str">
        <f>IF(収支予算書!J31="","",収支予算書!J31)</f>
        <v/>
      </c>
      <c r="K23" s="171"/>
      <c r="L23" s="172"/>
      <c r="M23" s="173"/>
      <c r="N23" s="222" t="str">
        <f t="shared" si="0"/>
        <v/>
      </c>
      <c r="O23" s="177"/>
      <c r="P23" s="56" t="s">
        <v>380</v>
      </c>
    </row>
    <row r="24" spans="2:16" ht="18" customHeight="1" x14ac:dyDescent="0.45">
      <c r="B24" s="159"/>
      <c r="G24" s="177" t="str">
        <f>収支予算書!G32&amp;""</f>
        <v/>
      </c>
      <c r="H24" s="210" t="str">
        <f>IF(収支予算書!H32="","",収支予算書!H32)</f>
        <v/>
      </c>
      <c r="I24" s="211" t="str">
        <f>IF(収支予算書!I32="","",収支予算書!I32)</f>
        <v/>
      </c>
      <c r="J24" s="212" t="str">
        <f>IF(収支予算書!J32="","",収支予算書!J32)</f>
        <v/>
      </c>
      <c r="K24" s="171"/>
      <c r="L24" s="172"/>
      <c r="M24" s="173"/>
      <c r="N24" s="222" t="str">
        <f t="shared" si="0"/>
        <v/>
      </c>
      <c r="O24" s="177"/>
      <c r="P24" s="56" t="s">
        <v>380</v>
      </c>
    </row>
    <row r="25" spans="2:16" ht="18" customHeight="1" x14ac:dyDescent="0.45">
      <c r="B25" s="159"/>
      <c r="G25" s="177" t="str">
        <f>収支予算書!G33&amp;""</f>
        <v/>
      </c>
      <c r="H25" s="207" t="str">
        <f>IF(収支予算書!H33="","",収支予算書!H33)</f>
        <v/>
      </c>
      <c r="I25" s="211" t="str">
        <f>IF(収支予算書!I33="","",収支予算書!I33)</f>
        <v/>
      </c>
      <c r="J25" s="212" t="str">
        <f>IF(収支予算書!J33="","",収支予算書!J33)</f>
        <v/>
      </c>
      <c r="K25" s="171"/>
      <c r="L25" s="172"/>
      <c r="M25" s="173"/>
      <c r="N25" s="222" t="str">
        <f t="shared" si="0"/>
        <v/>
      </c>
      <c r="O25" s="177"/>
      <c r="P25" s="56" t="s">
        <v>380</v>
      </c>
    </row>
    <row r="26" spans="2:16" ht="18" customHeight="1" x14ac:dyDescent="0.45">
      <c r="B26" s="159"/>
      <c r="G26" s="177" t="str">
        <f>収支予算書!G34&amp;""</f>
        <v/>
      </c>
      <c r="H26" s="213" t="str">
        <f>IF(収支予算書!H34="","",収支予算書!H34)</f>
        <v/>
      </c>
      <c r="I26" s="211" t="str">
        <f>IF(収支予算書!I34="","",収支予算書!I34)</f>
        <v/>
      </c>
      <c r="J26" s="212" t="str">
        <f>IF(収支予算書!J34="","",収支予算書!J34)</f>
        <v/>
      </c>
      <c r="K26" s="171"/>
      <c r="L26" s="172"/>
      <c r="M26" s="173"/>
      <c r="N26" s="222" t="str">
        <f t="shared" si="0"/>
        <v/>
      </c>
      <c r="O26" s="177"/>
      <c r="P26" s="56" t="s">
        <v>380</v>
      </c>
    </row>
    <row r="27" spans="2:16" ht="18" customHeight="1" x14ac:dyDescent="0.45">
      <c r="B27" s="159"/>
      <c r="G27" s="177" t="str">
        <f>収支予算書!G35&amp;""</f>
        <v/>
      </c>
      <c r="H27" s="183" t="str">
        <f>IF(収支予算書!H35="","",収支予算書!H35)</f>
        <v/>
      </c>
      <c r="I27" s="214" t="str">
        <f>IF(収支予算書!I35="","",収支予算書!I35)</f>
        <v/>
      </c>
      <c r="J27" s="209" t="str">
        <f>IF(収支予算書!J35="","",収支予算書!J35)</f>
        <v/>
      </c>
      <c r="K27" s="171"/>
      <c r="L27" s="172"/>
      <c r="M27" s="173"/>
      <c r="N27" s="222" t="str">
        <f t="shared" si="0"/>
        <v/>
      </c>
      <c r="O27" s="177"/>
      <c r="P27" s="56" t="s">
        <v>380</v>
      </c>
    </row>
    <row r="28" spans="2:16" ht="18" customHeight="1" x14ac:dyDescent="0.45">
      <c r="B28" s="159"/>
      <c r="G28" s="177" t="str">
        <f>収支予算書!G36&amp;""</f>
        <v/>
      </c>
      <c r="H28" s="183" t="str">
        <f>IF(収支予算書!H36="","",収支予算書!H36)</f>
        <v/>
      </c>
      <c r="I28" s="215" t="str">
        <f>IF(収支予算書!I36="","",収支予算書!I36)</f>
        <v/>
      </c>
      <c r="J28" s="209" t="str">
        <f>IF(収支予算書!J36="","",収支予算書!J36)</f>
        <v/>
      </c>
      <c r="K28" s="203"/>
      <c r="L28" s="223"/>
      <c r="M28" s="173"/>
      <c r="N28" s="222" t="str">
        <f t="shared" si="0"/>
        <v/>
      </c>
      <c r="O28" s="177"/>
      <c r="P28" s="56" t="s">
        <v>380</v>
      </c>
    </row>
    <row r="29" spans="2:16" ht="18" customHeight="1" x14ac:dyDescent="0.45">
      <c r="B29" s="159"/>
      <c r="G29" s="177" t="str">
        <f>収支予算書!G37&amp;""</f>
        <v/>
      </c>
      <c r="H29" s="183" t="str">
        <f>IF(収支予算書!H37="","",収支予算書!H37)</f>
        <v/>
      </c>
      <c r="I29" s="215" t="str">
        <f>IF(収支予算書!I37="","",収支予算書!I37)</f>
        <v/>
      </c>
      <c r="J29" s="209" t="str">
        <f>IF(収支予算書!J37="","",収支予算書!J37)</f>
        <v/>
      </c>
      <c r="K29" s="203"/>
      <c r="L29" s="223"/>
      <c r="M29" s="173"/>
      <c r="N29" s="222" t="str">
        <f t="shared" si="0"/>
        <v/>
      </c>
      <c r="O29" s="177"/>
      <c r="P29" s="56" t="s">
        <v>380</v>
      </c>
    </row>
    <row r="30" spans="2:16" ht="18" customHeight="1" x14ac:dyDescent="0.45">
      <c r="B30" s="159"/>
      <c r="G30" s="177" t="str">
        <f>収支予算書!G38&amp;""</f>
        <v/>
      </c>
      <c r="H30" s="216" t="str">
        <f>IF(収支予算書!H38="","",収支予算書!H38)</f>
        <v/>
      </c>
      <c r="I30" s="215" t="str">
        <f>IF(収支予算書!I38="","",収支予算書!I38)</f>
        <v/>
      </c>
      <c r="J30" s="212" t="str">
        <f>IF(収支予算書!J38="","",収支予算書!J38)</f>
        <v/>
      </c>
      <c r="K30" s="171"/>
      <c r="L30" s="172"/>
      <c r="M30" s="173"/>
      <c r="N30" s="222" t="str">
        <f t="shared" si="0"/>
        <v/>
      </c>
      <c r="O30" s="177"/>
      <c r="P30" s="56" t="s">
        <v>380</v>
      </c>
    </row>
    <row r="31" spans="2:16" ht="18" customHeight="1" x14ac:dyDescent="0.45">
      <c r="B31" s="159"/>
      <c r="G31" s="177" t="str">
        <f>収支予算書!G39&amp;""</f>
        <v/>
      </c>
      <c r="H31" s="217" t="str">
        <f>IF(収支予算書!H39="","",収支予算書!H39)</f>
        <v/>
      </c>
      <c r="I31" s="215" t="str">
        <f>IF(収支予算書!I39="","",収支予算書!I39)</f>
        <v/>
      </c>
      <c r="J31" s="212" t="str">
        <f>IF(収支予算書!J39="","",収支予算書!J39)</f>
        <v/>
      </c>
      <c r="K31" s="171"/>
      <c r="L31" s="172"/>
      <c r="M31" s="173"/>
      <c r="N31" s="222" t="str">
        <f t="shared" si="0"/>
        <v/>
      </c>
      <c r="O31" s="177"/>
      <c r="P31" s="56" t="s">
        <v>380</v>
      </c>
    </row>
    <row r="32" spans="2:16" ht="18" customHeight="1" x14ac:dyDescent="0.45">
      <c r="B32" s="159"/>
      <c r="G32" s="177" t="str">
        <f>収支予算書!G40&amp;""</f>
        <v/>
      </c>
      <c r="H32" s="217" t="str">
        <f>IF(収支予算書!H40="","",収支予算書!H40)</f>
        <v/>
      </c>
      <c r="I32" s="215" t="str">
        <f>IF(収支予算書!I40="","",収支予算書!I40)</f>
        <v/>
      </c>
      <c r="J32" s="212" t="str">
        <f>IF(収支予算書!J40="","",収支予算書!J40)</f>
        <v/>
      </c>
      <c r="K32" s="171"/>
      <c r="L32" s="172"/>
      <c r="M32" s="173"/>
      <c r="N32" s="222" t="str">
        <f t="shared" si="0"/>
        <v/>
      </c>
      <c r="O32" s="177"/>
      <c r="P32" s="56" t="s">
        <v>380</v>
      </c>
    </row>
    <row r="33" spans="2:16" ht="18" customHeight="1" x14ac:dyDescent="0.45">
      <c r="B33" s="159"/>
      <c r="G33" s="178" t="str">
        <f>収支予算書!G41&amp;""</f>
        <v/>
      </c>
      <c r="H33" s="186" t="str">
        <f>IF(収支予算書!H41="","",収支予算書!H41)</f>
        <v/>
      </c>
      <c r="I33" s="218" t="str">
        <f>IF(収支予算書!I41="","",収支予算書!I41)</f>
        <v/>
      </c>
      <c r="J33" s="179" t="str">
        <f>IF(収支予算書!J41="","",収支予算書!J41)</f>
        <v/>
      </c>
      <c r="K33" s="225"/>
      <c r="L33" s="226"/>
      <c r="M33" s="179"/>
      <c r="N33" s="222" t="str">
        <f t="shared" si="0"/>
        <v/>
      </c>
      <c r="O33" s="178"/>
      <c r="P33" s="56" t="s">
        <v>380</v>
      </c>
    </row>
    <row r="34" spans="2:16" ht="18" customHeight="1" x14ac:dyDescent="0.45">
      <c r="B34" s="159"/>
      <c r="D34" s="511" t="s">
        <v>131</v>
      </c>
      <c r="E34" s="511"/>
      <c r="F34" s="511"/>
      <c r="G34" s="160" t="str">
        <f>収支予算書!G42&amp;""</f>
        <v/>
      </c>
      <c r="H34" s="171" t="str">
        <f>IF(収支予算書!H42="","",収支予算書!H42)</f>
        <v/>
      </c>
      <c r="I34" s="223" t="str">
        <f>IF(収支予算書!I42="","",収支予算書!I42)</f>
        <v/>
      </c>
      <c r="J34" s="184" t="str">
        <f>IF(収支予算書!J42="","",収支予算書!J42)</f>
        <v/>
      </c>
      <c r="K34" s="203"/>
      <c r="L34" s="223"/>
      <c r="M34" s="173"/>
      <c r="N34" s="235" t="str">
        <f t="shared" si="0"/>
        <v/>
      </c>
      <c r="O34" s="231"/>
      <c r="P34" s="56" t="s">
        <v>380</v>
      </c>
    </row>
    <row r="35" spans="2:16" ht="18" customHeight="1" x14ac:dyDescent="0.45">
      <c r="B35" s="159"/>
      <c r="G35" s="160" t="str">
        <f>収支予算書!G43&amp;""</f>
        <v/>
      </c>
      <c r="H35" s="171" t="str">
        <f>IF(収支予算書!H43="","",収支予算書!H43)</f>
        <v/>
      </c>
      <c r="I35" s="223" t="str">
        <f>IF(収支予算書!I43="","",収支予算書!I43)</f>
        <v/>
      </c>
      <c r="J35" s="228" t="str">
        <f>IF(収支予算書!J43="","",収支予算書!J43)</f>
        <v/>
      </c>
      <c r="K35" s="203"/>
      <c r="L35" s="223"/>
      <c r="M35" s="173"/>
      <c r="N35" s="222" t="str">
        <f t="shared" si="0"/>
        <v/>
      </c>
      <c r="O35" s="232"/>
      <c r="P35" s="56" t="s">
        <v>380</v>
      </c>
    </row>
    <row r="36" spans="2:16" ht="18" customHeight="1" x14ac:dyDescent="0.45">
      <c r="B36" s="159"/>
      <c r="G36" s="160" t="str">
        <f>収支予算書!G44&amp;""</f>
        <v/>
      </c>
      <c r="H36" s="171" t="str">
        <f>IF(収支予算書!H44="","",収支予算書!H44)</f>
        <v/>
      </c>
      <c r="I36" s="223" t="str">
        <f>IF(収支予算書!I44="","",収支予算書!I44)</f>
        <v/>
      </c>
      <c r="J36" s="228" t="str">
        <f>IF(収支予算書!J44="","",収支予算書!J44)</f>
        <v/>
      </c>
      <c r="K36" s="203"/>
      <c r="L36" s="223"/>
      <c r="M36" s="173"/>
      <c r="N36" s="222" t="str">
        <f t="shared" si="0"/>
        <v/>
      </c>
      <c r="O36" s="232"/>
      <c r="P36" s="56" t="s">
        <v>380</v>
      </c>
    </row>
    <row r="37" spans="2:16" ht="18" customHeight="1" x14ac:dyDescent="0.45">
      <c r="B37" s="159"/>
      <c r="G37" s="160" t="str">
        <f>収支予算書!G45&amp;""</f>
        <v/>
      </c>
      <c r="H37" s="171" t="str">
        <f>IF(収支予算書!H45="","",収支予算書!H45)</f>
        <v/>
      </c>
      <c r="I37" s="172" t="str">
        <f>IF(収支予算書!I45="","",収支予算書!I45)</f>
        <v/>
      </c>
      <c r="J37" s="228" t="str">
        <f>IF(収支予算書!J45="","",収支予算書!J45)</f>
        <v/>
      </c>
      <c r="K37" s="203"/>
      <c r="L37" s="226"/>
      <c r="M37" s="173"/>
      <c r="N37" s="222" t="str">
        <f t="shared" si="0"/>
        <v/>
      </c>
      <c r="O37" s="178"/>
      <c r="P37" s="56" t="s">
        <v>380</v>
      </c>
    </row>
    <row r="38" spans="2:16" ht="18" customHeight="1" x14ac:dyDescent="0.45">
      <c r="B38" s="159"/>
      <c r="D38" s="511" t="s">
        <v>132</v>
      </c>
      <c r="E38" s="511"/>
      <c r="F38" s="511"/>
      <c r="G38" s="180" t="str">
        <f>収支予算書!G46&amp;""</f>
        <v/>
      </c>
      <c r="H38" s="174" t="str">
        <f>IF(収支予算書!H46="","",収支予算書!H46)</f>
        <v/>
      </c>
      <c r="I38" s="175" t="str">
        <f>IF(収支予算書!I46="","",収支予算書!I46)</f>
        <v/>
      </c>
      <c r="J38" s="181" t="str">
        <f>IF(収支予算書!J46="","",収支予算書!J46)</f>
        <v/>
      </c>
      <c r="K38" s="174"/>
      <c r="L38" s="175"/>
      <c r="M38" s="182"/>
      <c r="N38" s="235" t="str">
        <f t="shared" si="0"/>
        <v/>
      </c>
      <c r="O38" s="232"/>
      <c r="P38" s="56" t="s">
        <v>380</v>
      </c>
    </row>
    <row r="39" spans="2:16" ht="18" customHeight="1" x14ac:dyDescent="0.45">
      <c r="B39" s="159"/>
      <c r="G39" s="170" t="str">
        <f>収支予算書!G47&amp;""</f>
        <v/>
      </c>
      <c r="H39" s="171" t="str">
        <f>IF(収支予算書!H47="","",収支予算書!H47)</f>
        <v/>
      </c>
      <c r="I39" s="172" t="str">
        <f>IF(収支予算書!I47="","",収支予算書!I47)</f>
        <v/>
      </c>
      <c r="J39" s="183" t="str">
        <f>IF(収支予算書!J47="","",収支予算書!J47)</f>
        <v/>
      </c>
      <c r="K39" s="171"/>
      <c r="L39" s="172"/>
      <c r="M39" s="184"/>
      <c r="N39" s="222" t="str">
        <f t="shared" si="0"/>
        <v/>
      </c>
      <c r="O39" s="232"/>
      <c r="P39" s="56" t="s">
        <v>380</v>
      </c>
    </row>
    <row r="40" spans="2:16" ht="18" customHeight="1" x14ac:dyDescent="0.45">
      <c r="B40" s="159"/>
      <c r="G40" s="170" t="str">
        <f>収支予算書!G48&amp;""</f>
        <v/>
      </c>
      <c r="H40" s="171" t="str">
        <f>IF(収支予算書!H48="","",収支予算書!H48)</f>
        <v/>
      </c>
      <c r="I40" s="172" t="str">
        <f>IF(収支予算書!I48="","",収支予算書!I48)</f>
        <v/>
      </c>
      <c r="J40" s="183" t="str">
        <f>IF(収支予算書!J48="","",収支予算書!J48)</f>
        <v/>
      </c>
      <c r="K40" s="171"/>
      <c r="L40" s="172"/>
      <c r="M40" s="184"/>
      <c r="N40" s="222" t="str">
        <f t="shared" si="0"/>
        <v/>
      </c>
      <c r="O40" s="232"/>
      <c r="P40" s="56" t="s">
        <v>380</v>
      </c>
    </row>
    <row r="41" spans="2:16" ht="18" customHeight="1" x14ac:dyDescent="0.45">
      <c r="B41" s="159"/>
      <c r="G41" s="185" t="str">
        <f>収支予算書!G49&amp;""</f>
        <v/>
      </c>
      <c r="H41" s="186" t="str">
        <f>IF(収支予算書!H49="","",収支予算書!H49)</f>
        <v/>
      </c>
      <c r="I41" s="187" t="str">
        <f>IF(収支予算書!I49="","",収支予算書!I49)</f>
        <v/>
      </c>
      <c r="J41" s="188" t="str">
        <f>IF(収支予算書!J49="","",収支予算書!J49)</f>
        <v/>
      </c>
      <c r="K41" s="225"/>
      <c r="L41" s="226"/>
      <c r="M41" s="179"/>
      <c r="N41" s="222" t="str">
        <f t="shared" si="0"/>
        <v/>
      </c>
      <c r="O41" s="232"/>
      <c r="P41" s="56" t="s">
        <v>380</v>
      </c>
    </row>
    <row r="42" spans="2:16" ht="18" customHeight="1" x14ac:dyDescent="0.45">
      <c r="B42" s="159"/>
      <c r="D42" s="511" t="s">
        <v>133</v>
      </c>
      <c r="E42" s="511"/>
      <c r="F42" s="511"/>
      <c r="G42" s="170" t="str">
        <f>収支予算書!G50&amp;""</f>
        <v/>
      </c>
      <c r="H42" s="171" t="str">
        <f>IF(収支予算書!H50="","",収支予算書!H50)</f>
        <v/>
      </c>
      <c r="I42" s="172" t="str">
        <f>IF(収支予算書!I50="","",収支予算書!I50)</f>
        <v/>
      </c>
      <c r="J42" s="189" t="str">
        <f>IF(収支予算書!J50="","",収支予算書!J50)</f>
        <v/>
      </c>
      <c r="K42" s="203"/>
      <c r="L42" s="223"/>
      <c r="M42" s="173"/>
      <c r="N42" s="235" t="str">
        <f t="shared" si="0"/>
        <v/>
      </c>
      <c r="O42" s="231"/>
      <c r="P42" s="56" t="s">
        <v>380</v>
      </c>
    </row>
    <row r="43" spans="2:16" ht="18" customHeight="1" x14ac:dyDescent="0.45">
      <c r="B43" s="159"/>
      <c r="G43" s="170" t="str">
        <f>収支予算書!G51&amp;""</f>
        <v/>
      </c>
      <c r="H43" s="171" t="str">
        <f>IF(収支予算書!H51="","",収支予算書!H51)</f>
        <v/>
      </c>
      <c r="I43" s="172" t="str">
        <f>IF(収支予算書!I51="","",収支予算書!I51)</f>
        <v/>
      </c>
      <c r="J43" s="189" t="str">
        <f>IF(収支予算書!J51="","",収支予算書!J51)</f>
        <v/>
      </c>
      <c r="K43" s="203"/>
      <c r="L43" s="223"/>
      <c r="M43" s="173"/>
      <c r="N43" s="222" t="str">
        <f t="shared" si="0"/>
        <v/>
      </c>
      <c r="O43" s="232"/>
      <c r="P43" s="56" t="s">
        <v>380</v>
      </c>
    </row>
    <row r="44" spans="2:16" ht="18" customHeight="1" x14ac:dyDescent="0.45">
      <c r="B44" s="159"/>
      <c r="G44" s="170" t="str">
        <f>収支予算書!G52&amp;""</f>
        <v/>
      </c>
      <c r="H44" s="171" t="str">
        <f>IF(収支予算書!H52="","",収支予算書!H52)</f>
        <v/>
      </c>
      <c r="I44" s="172" t="str">
        <f>IF(収支予算書!I52="","",収支予算書!I52)</f>
        <v/>
      </c>
      <c r="J44" s="189" t="str">
        <f>IF(収支予算書!J52="","",収支予算書!J52)</f>
        <v/>
      </c>
      <c r="K44" s="203"/>
      <c r="L44" s="223"/>
      <c r="M44" s="173"/>
      <c r="N44" s="222" t="str">
        <f t="shared" si="0"/>
        <v/>
      </c>
      <c r="O44" s="232"/>
      <c r="P44" s="56" t="s">
        <v>380</v>
      </c>
    </row>
    <row r="45" spans="2:16" ht="18" customHeight="1" x14ac:dyDescent="0.45">
      <c r="B45" s="159"/>
      <c r="G45" s="170" t="str">
        <f>収支予算書!G53&amp;""</f>
        <v/>
      </c>
      <c r="H45" s="171" t="str">
        <f>IF(収支予算書!H53="","",収支予算書!H53)</f>
        <v/>
      </c>
      <c r="I45" s="172" t="str">
        <f>IF(収支予算書!I53="","",収支予算書!I53)</f>
        <v/>
      </c>
      <c r="J45" s="173" t="str">
        <f>IF(収支予算書!J53="","",収支予算書!J53)</f>
        <v/>
      </c>
      <c r="K45" s="203"/>
      <c r="L45" s="223"/>
      <c r="M45" s="173"/>
      <c r="N45" s="222" t="str">
        <f t="shared" si="0"/>
        <v/>
      </c>
      <c r="O45" s="232"/>
      <c r="P45" s="56" t="s">
        <v>380</v>
      </c>
    </row>
    <row r="46" spans="2:16" ht="18" customHeight="1" x14ac:dyDescent="0.45">
      <c r="B46" s="159"/>
      <c r="D46" s="509" t="s">
        <v>241</v>
      </c>
      <c r="E46" s="509"/>
      <c r="F46" s="510"/>
      <c r="G46" s="180" t="str">
        <f>収支予算書!G54&amp;""</f>
        <v/>
      </c>
      <c r="H46" s="174" t="str">
        <f>IF(収支予算書!H54="","",収支予算書!H54)</f>
        <v/>
      </c>
      <c r="I46" s="175" t="str">
        <f>IF(収支予算書!I54="","",収支予算書!I54)</f>
        <v/>
      </c>
      <c r="J46" s="176" t="str">
        <f>IF(収支予算書!J54="","",収支予算書!J54)</f>
        <v/>
      </c>
      <c r="K46" s="221"/>
      <c r="L46" s="219"/>
      <c r="M46" s="176"/>
      <c r="N46" s="235" t="str">
        <f t="shared" si="0"/>
        <v/>
      </c>
      <c r="O46" s="169"/>
      <c r="P46" s="56" t="s">
        <v>380</v>
      </c>
    </row>
    <row r="47" spans="2:16" ht="18" customHeight="1" x14ac:dyDescent="0.45">
      <c r="B47" s="159"/>
      <c r="D47" s="201"/>
      <c r="E47" s="201"/>
      <c r="F47" s="201"/>
      <c r="G47" s="170" t="str">
        <f>収支予算書!G55&amp;""</f>
        <v/>
      </c>
      <c r="H47" s="171" t="str">
        <f>IF(収支予算書!H55="","",収支予算書!H55)</f>
        <v/>
      </c>
      <c r="I47" s="172" t="str">
        <f>IF(収支予算書!I55="","",収支予算書!I55)</f>
        <v/>
      </c>
      <c r="J47" s="173" t="str">
        <f>IF(収支予算書!J55="","",収支予算書!J55)</f>
        <v/>
      </c>
      <c r="K47" s="203"/>
      <c r="L47" s="223"/>
      <c r="M47" s="173"/>
      <c r="N47" s="222" t="str">
        <f t="shared" si="0"/>
        <v/>
      </c>
      <c r="O47" s="232"/>
      <c r="P47" s="56" t="s">
        <v>380</v>
      </c>
    </row>
    <row r="48" spans="2:16" ht="18" customHeight="1" x14ac:dyDescent="0.45">
      <c r="B48" s="159"/>
      <c r="G48" s="170" t="str">
        <f>収支予算書!G56&amp;""</f>
        <v/>
      </c>
      <c r="H48" s="171" t="str">
        <f>IF(収支予算書!H56="","",収支予算書!H56)</f>
        <v/>
      </c>
      <c r="I48" s="172" t="str">
        <f>IF(収支予算書!I56="","",収支予算書!I56)</f>
        <v/>
      </c>
      <c r="J48" s="173" t="str">
        <f>IF(収支予算書!J56="","",収支予算書!J56)</f>
        <v/>
      </c>
      <c r="K48" s="203"/>
      <c r="L48" s="223"/>
      <c r="M48" s="173"/>
      <c r="N48" s="222" t="str">
        <f t="shared" si="0"/>
        <v/>
      </c>
      <c r="O48" s="232"/>
      <c r="P48" s="56" t="s">
        <v>380</v>
      </c>
    </row>
    <row r="49" spans="2:16" ht="18" customHeight="1" x14ac:dyDescent="0.45">
      <c r="B49" s="159"/>
      <c r="G49" s="166" t="str">
        <f>収支予算書!G57&amp;""</f>
        <v/>
      </c>
      <c r="H49" s="225" t="str">
        <f>IF(収支予算書!H57="","",収支予算書!H57)</f>
        <v/>
      </c>
      <c r="I49" s="226" t="str">
        <f>IF(収支予算書!I57="","",収支予算書!I57)</f>
        <v/>
      </c>
      <c r="J49" s="227" t="str">
        <f>IF(収支予算書!J57="","",収支予算書!J57)</f>
        <v/>
      </c>
      <c r="K49" s="225"/>
      <c r="L49" s="226"/>
      <c r="M49" s="179"/>
      <c r="N49" s="222" t="str">
        <f t="shared" si="0"/>
        <v/>
      </c>
      <c r="O49" s="233"/>
      <c r="P49" s="56" t="s">
        <v>380</v>
      </c>
    </row>
    <row r="50" spans="2:16" ht="18" customHeight="1" x14ac:dyDescent="0.45">
      <c r="B50" s="159"/>
      <c r="D50" s="511" t="s">
        <v>134</v>
      </c>
      <c r="E50" s="511"/>
      <c r="F50" s="511"/>
      <c r="G50" s="160" t="str">
        <f>収支予算書!G58&amp;""</f>
        <v/>
      </c>
      <c r="H50" s="203" t="str">
        <f>IF(収支予算書!H58="","",収支予算書!H58)</f>
        <v/>
      </c>
      <c r="I50" s="223" t="str">
        <f>IF(収支予算書!I58="","",収支予算書!I58)</f>
        <v/>
      </c>
      <c r="J50" s="224" t="str">
        <f>IF(収支予算書!J58="","",収支予算書!J58)</f>
        <v/>
      </c>
      <c r="K50" s="203"/>
      <c r="L50" s="223"/>
      <c r="M50" s="173"/>
      <c r="N50" s="235" t="str">
        <f t="shared" si="0"/>
        <v/>
      </c>
      <c r="O50" s="232"/>
      <c r="P50" s="56" t="s">
        <v>380</v>
      </c>
    </row>
    <row r="51" spans="2:16" ht="18" customHeight="1" x14ac:dyDescent="0.45">
      <c r="B51" s="159"/>
      <c r="G51" s="160" t="str">
        <f>収支予算書!G59&amp;""</f>
        <v/>
      </c>
      <c r="H51" s="203" t="str">
        <f>IF(収支予算書!H59="","",収支予算書!H59)</f>
        <v/>
      </c>
      <c r="I51" s="223" t="str">
        <f>IF(収支予算書!I59="","",収支予算書!I59)</f>
        <v/>
      </c>
      <c r="J51" s="224" t="str">
        <f>IF(収支予算書!J59="","",収支予算書!J59)</f>
        <v/>
      </c>
      <c r="K51" s="203"/>
      <c r="L51" s="223"/>
      <c r="M51" s="173"/>
      <c r="N51" s="222" t="str">
        <f t="shared" si="0"/>
        <v/>
      </c>
      <c r="O51" s="232"/>
      <c r="P51" s="56" t="s">
        <v>380</v>
      </c>
    </row>
    <row r="52" spans="2:16" ht="18" customHeight="1" x14ac:dyDescent="0.45">
      <c r="B52" s="159"/>
      <c r="G52" s="160" t="str">
        <f>収支予算書!G60&amp;""</f>
        <v/>
      </c>
      <c r="H52" s="203" t="str">
        <f>IF(収支予算書!H60="","",収支予算書!H60)</f>
        <v/>
      </c>
      <c r="I52" s="223" t="str">
        <f>IF(収支予算書!I60="","",収支予算書!I60)</f>
        <v/>
      </c>
      <c r="J52" s="224" t="str">
        <f>IF(収支予算書!J60="","",収支予算書!J60)</f>
        <v/>
      </c>
      <c r="K52" s="203"/>
      <c r="L52" s="223"/>
      <c r="M52" s="173"/>
      <c r="N52" s="222" t="str">
        <f t="shared" si="0"/>
        <v/>
      </c>
      <c r="O52" s="232"/>
      <c r="P52" s="56" t="s">
        <v>380</v>
      </c>
    </row>
    <row r="53" spans="2:16" ht="18" customHeight="1" thickBot="1" x14ac:dyDescent="0.5">
      <c r="B53" s="159"/>
      <c r="C53" s="66"/>
      <c r="D53" s="66"/>
      <c r="E53" s="66"/>
      <c r="F53" s="190"/>
      <c r="G53" s="191" t="str">
        <f>収支予算書!G61&amp;""</f>
        <v/>
      </c>
      <c r="H53" s="229" t="str">
        <f>IF(収支予算書!H61="","",収支予算書!H61)</f>
        <v/>
      </c>
      <c r="I53" s="230" t="str">
        <f>IF(収支予算書!I61="","",収支予算書!I61)</f>
        <v/>
      </c>
      <c r="J53" s="198" t="str">
        <f>IF(収支予算書!J61="","",収支予算書!J61)</f>
        <v/>
      </c>
      <c r="K53" s="229"/>
      <c r="L53" s="230"/>
      <c r="M53" s="198"/>
      <c r="N53" s="222" t="str">
        <f t="shared" si="0"/>
        <v/>
      </c>
      <c r="O53" s="234"/>
      <c r="P53" s="56" t="s">
        <v>380</v>
      </c>
    </row>
    <row r="54" spans="2:16" ht="18" customHeight="1" thickBot="1" x14ac:dyDescent="0.5">
      <c r="B54" s="192"/>
      <c r="C54" s="193"/>
      <c r="D54" s="193"/>
      <c r="E54" s="193"/>
      <c r="F54" s="194"/>
      <c r="G54" s="195"/>
      <c r="H54" s="196"/>
      <c r="I54" s="197" t="s">
        <v>242</v>
      </c>
      <c r="J54" s="198" t="str">
        <f>IF(SUM(J9:J53)&lt;&gt;0,SUM(J9:J53),"")</f>
        <v/>
      </c>
      <c r="K54" s="196"/>
      <c r="L54" s="197" t="s">
        <v>242</v>
      </c>
      <c r="M54" s="198" t="str">
        <f>IF(SUM(M9:M53)&lt;&gt;0,SUM(M9:M53),"")</f>
        <v/>
      </c>
      <c r="N54" s="199" t="str">
        <f>IF(J54&lt;&gt;"",SUM(N9:N53),"")</f>
        <v/>
      </c>
      <c r="O54" s="200"/>
    </row>
  </sheetData>
  <mergeCells count="15">
    <mergeCell ref="I3:K3"/>
    <mergeCell ref="L3:O3"/>
    <mergeCell ref="B5:F6"/>
    <mergeCell ref="G5:G6"/>
    <mergeCell ref="H5:J5"/>
    <mergeCell ref="K5:M5"/>
    <mergeCell ref="D46:F46"/>
    <mergeCell ref="D50:F50"/>
    <mergeCell ref="O5:O6"/>
    <mergeCell ref="D9:F9"/>
    <mergeCell ref="D13:F13"/>
    <mergeCell ref="D17:F17"/>
    <mergeCell ref="D34:F34"/>
    <mergeCell ref="D38:F38"/>
    <mergeCell ref="D42:F42"/>
  </mergeCells>
  <phoneticPr fontId="1"/>
  <dataValidations count="1">
    <dataValidation imeMode="off" allowBlank="1" showInputMessage="1" showErrorMessage="1" sqref="J42:J52 J7:J33 M41:M52 M7:M37" xr:uid="{00000000-0002-0000-0800-000000000000}"/>
  </dataValidations>
  <pageMargins left="0.35433070866141736" right="0.35433070866141736" top="0.23622047244094491" bottom="0.19685039370078741" header="0.11811023622047245" footer="0.11811023622047245"/>
  <pageSetup paperSize="9" scale="7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M90"/>
  <sheetViews>
    <sheetView view="pageBreakPreview" zoomScaleNormal="100" zoomScaleSheetLayoutView="100" workbookViewId="0">
      <selection activeCell="B50" sqref="B50:D50"/>
    </sheetView>
  </sheetViews>
  <sheetFormatPr defaultColWidth="8.69921875" defaultRowHeight="13.2" x14ac:dyDescent="0.45"/>
  <cols>
    <col min="1" max="2" width="3.19921875" style="11" customWidth="1"/>
    <col min="3" max="3" width="2.19921875" style="11" customWidth="1"/>
    <col min="4" max="4" width="9.69921875" style="11" customWidth="1"/>
    <col min="5" max="5" width="3" style="11" customWidth="1"/>
    <col min="6" max="6" width="16.8984375" style="11" customWidth="1"/>
    <col min="7" max="7" width="8.09765625" style="11" customWidth="1"/>
    <col min="8" max="8" width="9.69921875" style="11" customWidth="1"/>
    <col min="9" max="9" width="2.69921875" style="11" customWidth="1"/>
    <col min="10" max="10" width="15.69921875" style="11" customWidth="1"/>
    <col min="11" max="11" width="13.69921875" style="11" customWidth="1"/>
    <col min="12" max="12" width="2.69921875" style="11" customWidth="1"/>
    <col min="13" max="16" width="9.5" style="11" customWidth="1"/>
    <col min="17" max="16384" width="8.69921875" style="11"/>
  </cols>
  <sheetData>
    <row r="4" spans="1:13" ht="14.4" x14ac:dyDescent="0.45">
      <c r="A4" s="302" t="s">
        <v>137</v>
      </c>
      <c r="B4" s="302"/>
      <c r="C4" s="12"/>
      <c r="D4" s="12"/>
      <c r="E4" s="12"/>
    </row>
    <row r="6" spans="1:13" ht="14.4" x14ac:dyDescent="0.45">
      <c r="J6" s="543" t="s">
        <v>208</v>
      </c>
      <c r="K6" s="543"/>
      <c r="L6" s="543"/>
    </row>
    <row r="7" spans="1:13" ht="14.4" x14ac:dyDescent="0.45">
      <c r="A7" s="68" t="s">
        <v>2</v>
      </c>
    </row>
    <row r="8" spans="1:13" ht="15" thickBot="1" x14ac:dyDescent="0.5">
      <c r="H8" s="298"/>
    </row>
    <row r="9" spans="1:13" ht="27" customHeight="1" thickBot="1" x14ac:dyDescent="0.5">
      <c r="D9" s="321" t="s">
        <v>11</v>
      </c>
      <c r="E9" s="545" t="str">
        <f>第１号様式!E10&amp;""</f>
        <v/>
      </c>
      <c r="F9" s="545"/>
      <c r="G9" s="546"/>
      <c r="H9" s="318" t="s">
        <v>299</v>
      </c>
      <c r="I9" s="530" t="str">
        <f>第１号様式!I10&amp;""</f>
        <v/>
      </c>
      <c r="J9" s="530"/>
      <c r="K9" s="530"/>
      <c r="L9" s="332" t="s">
        <v>319</v>
      </c>
      <c r="M9" s="11" t="s">
        <v>375</v>
      </c>
    </row>
    <row r="10" spans="1:13" x14ac:dyDescent="0.45">
      <c r="D10" s="404" t="s">
        <v>12</v>
      </c>
      <c r="E10" s="549" t="str">
        <f>第１号様式!E11&amp;""</f>
        <v>〒</v>
      </c>
      <c r="F10" s="549"/>
      <c r="G10" s="550"/>
      <c r="H10" s="397" t="s">
        <v>13</v>
      </c>
      <c r="I10" s="529" t="str">
        <f>第１号様式!I11&amp;""</f>
        <v/>
      </c>
      <c r="J10" s="529"/>
      <c r="K10" s="529"/>
      <c r="L10" s="557"/>
      <c r="M10" s="11" t="s">
        <v>375</v>
      </c>
    </row>
    <row r="11" spans="1:13" x14ac:dyDescent="0.45">
      <c r="D11" s="405"/>
      <c r="E11" s="547" t="str">
        <f>第１号様式!E12&amp;""</f>
        <v/>
      </c>
      <c r="F11" s="547"/>
      <c r="G11" s="548"/>
      <c r="H11" s="398"/>
      <c r="I11" s="547"/>
      <c r="J11" s="547"/>
      <c r="K11" s="547"/>
      <c r="L11" s="548"/>
    </row>
    <row r="12" spans="1:13" ht="6.6" customHeight="1" x14ac:dyDescent="0.45">
      <c r="D12" s="328"/>
      <c r="E12" s="259"/>
      <c r="F12" s="259"/>
      <c r="G12" s="259"/>
      <c r="H12" s="310"/>
      <c r="I12" s="529"/>
      <c r="J12" s="529"/>
      <c r="K12" s="529"/>
      <c r="L12" s="529"/>
    </row>
    <row r="13" spans="1:13" x14ac:dyDescent="0.45">
      <c r="D13" s="413" t="s">
        <v>303</v>
      </c>
      <c r="E13" s="413"/>
      <c r="F13" s="413"/>
      <c r="G13" s="413"/>
      <c r="H13" s="413"/>
      <c r="I13" s="413"/>
      <c r="J13" s="413"/>
      <c r="K13" s="413"/>
      <c r="L13" s="413"/>
    </row>
    <row r="14" spans="1:13" ht="26.4" customHeight="1" x14ac:dyDescent="0.45">
      <c r="D14" s="316" t="s">
        <v>289</v>
      </c>
      <c r="E14" s="534" t="str">
        <f>第１号様式!E15&amp;""</f>
        <v/>
      </c>
      <c r="F14" s="534"/>
      <c r="G14" s="535"/>
      <c r="H14" s="280" t="s">
        <v>288</v>
      </c>
      <c r="I14" s="530" t="str">
        <f>第１号様式!I15&amp;""</f>
        <v/>
      </c>
      <c r="J14" s="530"/>
      <c r="K14" s="530"/>
      <c r="L14" s="531"/>
      <c r="M14" s="11" t="s">
        <v>375</v>
      </c>
    </row>
    <row r="15" spans="1:13" ht="12.6" customHeight="1" x14ac:dyDescent="0.45">
      <c r="D15" s="424" t="s">
        <v>300</v>
      </c>
      <c r="E15" s="537" t="str">
        <f>第１号様式!E16&amp;""</f>
        <v>〒</v>
      </c>
      <c r="F15" s="537"/>
      <c r="G15" s="538"/>
      <c r="H15" s="402" t="s">
        <v>316</v>
      </c>
      <c r="I15" s="555" t="str">
        <f>第１号様式!I16&amp;""</f>
        <v>①
②</v>
      </c>
      <c r="J15" s="555"/>
      <c r="K15" s="555"/>
      <c r="L15" s="556"/>
    </row>
    <row r="16" spans="1:13" ht="22.2" customHeight="1" x14ac:dyDescent="0.45">
      <c r="D16" s="405"/>
      <c r="E16" s="532" t="str">
        <f>第１号様式!E17&amp;""</f>
        <v/>
      </c>
      <c r="F16" s="532"/>
      <c r="G16" s="533"/>
      <c r="H16" s="398"/>
      <c r="I16" s="532"/>
      <c r="J16" s="532"/>
      <c r="K16" s="532"/>
      <c r="L16" s="533"/>
      <c r="M16" s="11" t="s">
        <v>375</v>
      </c>
    </row>
    <row r="17" spans="1:13" ht="26.4" customHeight="1" x14ac:dyDescent="0.45">
      <c r="D17" s="329" t="s">
        <v>301</v>
      </c>
      <c r="E17" s="534" t="str">
        <f>第１号様式!E18&amp;""</f>
        <v/>
      </c>
      <c r="F17" s="534"/>
      <c r="G17" s="535"/>
      <c r="H17" s="318" t="s">
        <v>290</v>
      </c>
      <c r="I17" s="532" t="str">
        <f>第１号様式!I18&amp;""</f>
        <v/>
      </c>
      <c r="J17" s="532"/>
      <c r="K17" s="532"/>
      <c r="L17" s="533"/>
      <c r="M17" s="11" t="s">
        <v>375</v>
      </c>
    </row>
    <row r="18" spans="1:13" ht="13.2" customHeight="1" x14ac:dyDescent="0.45">
      <c r="G18" s="433" t="s">
        <v>18</v>
      </c>
      <c r="H18" s="433"/>
      <c r="I18" s="433"/>
      <c r="J18" s="433"/>
      <c r="K18" s="433"/>
      <c r="L18" s="433"/>
    </row>
    <row r="20" spans="1:13" ht="14.4" x14ac:dyDescent="0.45">
      <c r="A20" s="13" t="s">
        <v>138</v>
      </c>
      <c r="B20" s="13"/>
      <c r="C20" s="13"/>
      <c r="D20" s="13"/>
      <c r="E20" s="13"/>
      <c r="F20" s="14"/>
      <c r="G20" s="14"/>
      <c r="H20" s="14"/>
      <c r="I20" s="14"/>
      <c r="J20" s="14"/>
      <c r="K20" s="14"/>
      <c r="L20" s="14"/>
    </row>
    <row r="22" spans="1:13" ht="14.4" x14ac:dyDescent="0.45">
      <c r="A22" s="484" t="s">
        <v>417</v>
      </c>
      <c r="B22" s="484"/>
      <c r="C22" s="484"/>
      <c r="D22" s="484"/>
      <c r="E22" s="484"/>
      <c r="F22" s="484"/>
      <c r="G22" s="484"/>
      <c r="H22" s="484"/>
      <c r="I22" s="484"/>
      <c r="J22" s="484"/>
      <c r="K22" s="484"/>
      <c r="L22" s="484"/>
    </row>
    <row r="23" spans="1:13" ht="14.4" x14ac:dyDescent="0.45">
      <c r="A23" s="68" t="s">
        <v>285</v>
      </c>
      <c r="B23" s="68"/>
    </row>
    <row r="25" spans="1:13" ht="14.4" x14ac:dyDescent="0.45">
      <c r="A25" s="13" t="s">
        <v>4</v>
      </c>
      <c r="B25" s="14"/>
      <c r="C25" s="14"/>
      <c r="D25" s="14"/>
      <c r="E25" s="14"/>
      <c r="F25" s="14"/>
      <c r="G25" s="14"/>
      <c r="H25" s="14"/>
      <c r="I25" s="14"/>
      <c r="J25" s="14"/>
      <c r="K25" s="14"/>
      <c r="L25" s="14"/>
    </row>
    <row r="27" spans="1:13" ht="14.4" x14ac:dyDescent="0.45">
      <c r="A27" s="289" t="s">
        <v>6</v>
      </c>
      <c r="B27" s="272" t="s">
        <v>139</v>
      </c>
      <c r="C27" s="272"/>
      <c r="D27" s="272"/>
      <c r="E27" s="272"/>
      <c r="F27" s="68"/>
      <c r="G27" s="68"/>
      <c r="H27" s="68"/>
      <c r="I27" s="68"/>
      <c r="J27" s="68"/>
      <c r="K27" s="68"/>
      <c r="L27" s="68"/>
    </row>
    <row r="28" spans="1:13" ht="23.4" customHeight="1" x14ac:dyDescent="0.45">
      <c r="A28" s="290" t="s">
        <v>140</v>
      </c>
      <c r="B28" s="68" t="s">
        <v>141</v>
      </c>
      <c r="C28" s="68"/>
      <c r="D28" s="68"/>
      <c r="E28" s="68"/>
      <c r="F28" s="544" t="str">
        <f>第２号様式!B7&amp;""</f>
        <v/>
      </c>
      <c r="G28" s="544"/>
      <c r="H28" s="544"/>
      <c r="I28" s="544"/>
      <c r="J28" s="544"/>
      <c r="K28" s="544"/>
      <c r="L28" s="544"/>
      <c r="M28" s="11" t="s">
        <v>378</v>
      </c>
    </row>
    <row r="29" spans="1:13" ht="8.4" customHeight="1" x14ac:dyDescent="0.45">
      <c r="A29" s="289"/>
      <c r="B29" s="272"/>
      <c r="C29" s="272"/>
      <c r="D29" s="272"/>
      <c r="E29" s="272"/>
      <c r="F29" s="68"/>
      <c r="G29" s="68"/>
      <c r="H29" s="68"/>
      <c r="I29" s="68"/>
      <c r="J29" s="68"/>
      <c r="K29" s="68"/>
      <c r="L29" s="68"/>
    </row>
    <row r="30" spans="1:13" ht="23.4" customHeight="1" x14ac:dyDescent="0.45">
      <c r="A30" s="290" t="s">
        <v>142</v>
      </c>
      <c r="B30" s="68" t="s">
        <v>143</v>
      </c>
      <c r="C30" s="68"/>
      <c r="D30" s="68"/>
      <c r="E30" s="68"/>
      <c r="F30" s="544" t="s">
        <v>355</v>
      </c>
      <c r="G30" s="544"/>
      <c r="H30" s="544"/>
      <c r="I30" s="544"/>
      <c r="J30" s="544"/>
      <c r="K30" s="544"/>
      <c r="L30" s="544"/>
    </row>
    <row r="31" spans="1:13" ht="8.4" customHeight="1" x14ac:dyDescent="0.45">
      <c r="A31" s="289"/>
      <c r="B31" s="272"/>
      <c r="C31" s="272"/>
      <c r="D31" s="272"/>
      <c r="E31" s="272"/>
      <c r="F31" s="291"/>
      <c r="G31" s="291"/>
      <c r="H31" s="68"/>
      <c r="I31" s="68"/>
      <c r="J31" s="68"/>
      <c r="K31" s="68"/>
      <c r="L31" s="68"/>
    </row>
    <row r="32" spans="1:13" ht="23.4" customHeight="1" x14ac:dyDescent="0.45">
      <c r="A32" s="290" t="s">
        <v>144</v>
      </c>
      <c r="B32" s="68" t="s">
        <v>304</v>
      </c>
      <c r="C32" s="68"/>
      <c r="D32" s="257"/>
      <c r="E32" s="257"/>
      <c r="F32" s="544" t="s">
        <v>356</v>
      </c>
      <c r="G32" s="544"/>
      <c r="H32" s="544"/>
      <c r="I32" s="544"/>
      <c r="J32" s="544"/>
      <c r="K32" s="544"/>
      <c r="L32" s="544"/>
    </row>
    <row r="33" spans="1:12" ht="8.4" customHeight="1" x14ac:dyDescent="0.45">
      <c r="A33" s="68"/>
      <c r="B33" s="68"/>
      <c r="C33" s="68"/>
      <c r="D33" s="68"/>
      <c r="E33" s="68"/>
      <c r="F33" s="68"/>
      <c r="G33" s="68"/>
      <c r="H33" s="68"/>
      <c r="I33" s="68"/>
      <c r="J33" s="68"/>
      <c r="K33" s="68"/>
      <c r="L33" s="68"/>
    </row>
    <row r="34" spans="1:12" ht="23.4" customHeight="1" x14ac:dyDescent="0.45">
      <c r="A34" s="290" t="s">
        <v>145</v>
      </c>
      <c r="B34" s="68" t="s">
        <v>146</v>
      </c>
      <c r="C34" s="68"/>
      <c r="D34" s="68"/>
      <c r="E34" s="68"/>
      <c r="F34" s="68"/>
      <c r="G34" s="68"/>
      <c r="H34" s="68"/>
      <c r="I34" s="68"/>
      <c r="J34" s="68"/>
      <c r="K34" s="68"/>
      <c r="L34" s="68"/>
    </row>
    <row r="35" spans="1:12" ht="23.4" customHeight="1" x14ac:dyDescent="0.45">
      <c r="A35" s="68"/>
      <c r="B35" s="540" t="s">
        <v>148</v>
      </c>
      <c r="C35" s="540"/>
      <c r="D35" s="540"/>
      <c r="E35" s="540"/>
      <c r="F35" s="292" t="s">
        <v>147</v>
      </c>
      <c r="G35" s="544"/>
      <c r="H35" s="544"/>
      <c r="I35" s="544"/>
      <c r="J35" s="544"/>
      <c r="K35" s="544"/>
      <c r="L35" s="544"/>
    </row>
    <row r="36" spans="1:12" ht="23.4" customHeight="1" x14ac:dyDescent="0.45">
      <c r="A36" s="68"/>
      <c r="B36" s="68"/>
      <c r="C36" s="68"/>
      <c r="D36" s="68"/>
      <c r="E36" s="68"/>
      <c r="F36" s="68"/>
      <c r="G36" s="536"/>
      <c r="H36" s="536"/>
      <c r="I36" s="536"/>
      <c r="J36" s="536"/>
      <c r="K36" s="536"/>
      <c r="L36" s="536"/>
    </row>
    <row r="37" spans="1:12" ht="23.4" customHeight="1" x14ac:dyDescent="0.45">
      <c r="A37" s="68"/>
      <c r="B37" s="68"/>
      <c r="C37" s="68"/>
      <c r="D37" s="68"/>
      <c r="E37" s="68"/>
      <c r="F37" s="292" t="s">
        <v>151</v>
      </c>
      <c r="G37" s="536" t="s">
        <v>357</v>
      </c>
      <c r="H37" s="536"/>
      <c r="I37" s="536"/>
      <c r="J37" s="536"/>
      <c r="K37" s="536"/>
      <c r="L37" s="536"/>
    </row>
    <row r="38" spans="1:12" ht="23.4" customHeight="1" x14ac:dyDescent="0.45">
      <c r="A38" s="289"/>
      <c r="B38" s="68"/>
      <c r="C38" s="68"/>
      <c r="D38" s="68"/>
      <c r="E38" s="68"/>
      <c r="F38" s="293" t="s">
        <v>152</v>
      </c>
      <c r="G38" s="536" t="s">
        <v>358</v>
      </c>
      <c r="H38" s="536"/>
      <c r="I38" s="536"/>
      <c r="J38" s="536"/>
      <c r="K38" s="536"/>
      <c r="L38" s="536"/>
    </row>
    <row r="39" spans="1:12" ht="23.4" customHeight="1" x14ac:dyDescent="0.45">
      <c r="A39" s="68"/>
      <c r="B39" s="68"/>
      <c r="C39" s="68"/>
      <c r="D39" s="68"/>
      <c r="E39" s="68"/>
      <c r="F39" s="292" t="s">
        <v>149</v>
      </c>
      <c r="G39" s="536"/>
      <c r="H39" s="536"/>
      <c r="I39" s="536"/>
      <c r="J39" s="536"/>
      <c r="K39" s="536"/>
      <c r="L39" s="536"/>
    </row>
    <row r="40" spans="1:12" ht="23.4" customHeight="1" x14ac:dyDescent="0.45">
      <c r="A40" s="68"/>
      <c r="B40" s="554" t="s">
        <v>150</v>
      </c>
      <c r="C40" s="554"/>
      <c r="D40" s="554"/>
      <c r="E40" s="554"/>
      <c r="F40" s="292" t="s">
        <v>147</v>
      </c>
      <c r="G40" s="536"/>
      <c r="H40" s="536"/>
      <c r="I40" s="536"/>
      <c r="J40" s="536"/>
      <c r="K40" s="536"/>
      <c r="L40" s="536"/>
    </row>
    <row r="41" spans="1:12" ht="23.4" customHeight="1" x14ac:dyDescent="0.45">
      <c r="A41" s="68"/>
      <c r="B41" s="68"/>
      <c r="C41" s="68"/>
      <c r="D41" s="68"/>
      <c r="E41" s="68"/>
      <c r="F41" s="68"/>
      <c r="G41" s="536"/>
      <c r="H41" s="536"/>
      <c r="I41" s="536"/>
      <c r="J41" s="536"/>
      <c r="K41" s="536"/>
      <c r="L41" s="536"/>
    </row>
    <row r="42" spans="1:12" ht="23.4" customHeight="1" x14ac:dyDescent="0.45">
      <c r="A42" s="289"/>
      <c r="B42" s="68"/>
      <c r="C42" s="68"/>
      <c r="D42" s="68"/>
      <c r="E42" s="68"/>
      <c r="F42" s="292" t="s">
        <v>22</v>
      </c>
      <c r="G42" s="536"/>
      <c r="H42" s="536"/>
      <c r="I42" s="536"/>
      <c r="J42" s="536"/>
      <c r="K42" s="536"/>
      <c r="L42" s="536"/>
    </row>
    <row r="43" spans="1:12" ht="8.4" customHeight="1" x14ac:dyDescent="0.45">
      <c r="A43" s="68"/>
      <c r="B43" s="68"/>
      <c r="C43" s="68"/>
      <c r="D43" s="68"/>
      <c r="E43" s="68"/>
      <c r="F43" s="68"/>
      <c r="G43" s="68"/>
      <c r="H43" s="68"/>
      <c r="I43" s="68"/>
      <c r="J43" s="68"/>
      <c r="K43" s="68"/>
      <c r="L43" s="68"/>
    </row>
    <row r="44" spans="1:12" ht="14.4" x14ac:dyDescent="0.45">
      <c r="A44" s="290" t="s">
        <v>153</v>
      </c>
      <c r="B44" s="68" t="s">
        <v>154</v>
      </c>
      <c r="C44" s="68"/>
      <c r="D44" s="68"/>
      <c r="E44" s="68"/>
      <c r="F44" s="68"/>
      <c r="G44" s="68"/>
      <c r="H44" s="68"/>
      <c r="I44" s="68"/>
      <c r="J44" s="68"/>
      <c r="K44" s="68"/>
      <c r="L44" s="68"/>
    </row>
    <row r="45" spans="1:12" ht="14.4" x14ac:dyDescent="0.45">
      <c r="A45" s="290"/>
      <c r="B45" s="68" t="s">
        <v>206</v>
      </c>
      <c r="C45" s="68"/>
      <c r="D45" s="68"/>
      <c r="E45" s="68"/>
      <c r="F45" s="68"/>
      <c r="G45" s="68"/>
      <c r="H45" s="68"/>
      <c r="I45" s="68"/>
      <c r="J45" s="68"/>
      <c r="K45" s="68"/>
      <c r="L45" s="68"/>
    </row>
    <row r="46" spans="1:12" ht="14.4" x14ac:dyDescent="0.45">
      <c r="A46" s="68" t="s">
        <v>155</v>
      </c>
      <c r="B46" s="68" t="s">
        <v>279</v>
      </c>
      <c r="C46" s="68"/>
      <c r="D46" s="68"/>
      <c r="E46" s="68"/>
      <c r="F46" s="68"/>
      <c r="G46" s="68"/>
      <c r="H46" s="68"/>
      <c r="I46" s="68"/>
      <c r="J46" s="68"/>
      <c r="K46" s="68"/>
      <c r="L46" s="68"/>
    </row>
    <row r="47" spans="1:12" ht="28.2" customHeight="1" x14ac:dyDescent="0.45">
      <c r="A47" s="289"/>
      <c r="B47" s="553" t="s">
        <v>281</v>
      </c>
      <c r="C47" s="554"/>
      <c r="D47" s="554"/>
      <c r="E47" s="70"/>
      <c r="F47" s="257" t="s">
        <v>156</v>
      </c>
      <c r="G47" s="68" t="s">
        <v>359</v>
      </c>
      <c r="H47" s="68"/>
      <c r="I47" s="70"/>
      <c r="J47" s="68" t="s">
        <v>157</v>
      </c>
      <c r="K47" s="68"/>
      <c r="L47" s="68"/>
    </row>
    <row r="48" spans="1:12" ht="23.4" customHeight="1" x14ac:dyDescent="0.45">
      <c r="A48" s="68"/>
      <c r="B48" s="68"/>
      <c r="C48" s="68"/>
      <c r="D48" s="68"/>
      <c r="E48" s="70"/>
      <c r="F48" s="294" t="s">
        <v>38</v>
      </c>
      <c r="G48" s="294" t="s">
        <v>360</v>
      </c>
      <c r="H48" s="68"/>
      <c r="I48" s="70"/>
      <c r="J48" s="68"/>
      <c r="K48" s="68"/>
      <c r="L48" s="68"/>
    </row>
    <row r="49" spans="1:12" ht="48.6" customHeight="1" x14ac:dyDescent="0.45">
      <c r="A49" s="68"/>
      <c r="B49" s="68"/>
      <c r="C49" s="68"/>
      <c r="D49" s="68"/>
      <c r="E49" s="70"/>
      <c r="F49" s="294"/>
      <c r="G49" s="294"/>
      <c r="H49" s="68"/>
      <c r="I49" s="70"/>
      <c r="J49" s="68"/>
      <c r="K49" s="68"/>
      <c r="L49" s="68"/>
    </row>
    <row r="50" spans="1:12" ht="28.2" customHeight="1" x14ac:dyDescent="0.45">
      <c r="A50" s="68"/>
      <c r="B50" s="553" t="s">
        <v>277</v>
      </c>
      <c r="C50" s="554"/>
      <c r="D50" s="554"/>
      <c r="E50" s="70" t="s">
        <v>365</v>
      </c>
      <c r="F50" s="295" t="s">
        <v>52</v>
      </c>
      <c r="G50" s="539" t="s">
        <v>359</v>
      </c>
      <c r="H50" s="539"/>
      <c r="I50" s="70"/>
      <c r="J50" s="257" t="s">
        <v>158</v>
      </c>
      <c r="K50" s="475" t="s">
        <v>361</v>
      </c>
      <c r="L50" s="475"/>
    </row>
    <row r="51" spans="1:12" ht="23.4" customHeight="1" x14ac:dyDescent="0.45">
      <c r="A51" s="68"/>
      <c r="B51" s="296"/>
      <c r="C51" s="296"/>
      <c r="D51" s="296"/>
      <c r="E51" s="70"/>
      <c r="F51" s="68" t="s">
        <v>159</v>
      </c>
      <c r="G51" s="68"/>
      <c r="H51" s="68"/>
      <c r="I51" s="70"/>
      <c r="J51" s="68" t="s">
        <v>54</v>
      </c>
      <c r="K51" s="68"/>
      <c r="L51" s="68"/>
    </row>
    <row r="52" spans="1:12" ht="23.4" customHeight="1" x14ac:dyDescent="0.45">
      <c r="A52" s="68"/>
      <c r="B52" s="296"/>
      <c r="C52" s="296"/>
      <c r="D52" s="296"/>
      <c r="E52" s="70"/>
      <c r="F52" s="294" t="s">
        <v>38</v>
      </c>
      <c r="G52" s="539" t="s">
        <v>360</v>
      </c>
      <c r="H52" s="539"/>
      <c r="I52" s="539"/>
      <c r="J52" s="539"/>
      <c r="K52" s="539"/>
      <c r="L52" s="539"/>
    </row>
    <row r="53" spans="1:12" ht="14.4" x14ac:dyDescent="0.45">
      <c r="A53" s="68"/>
      <c r="B53" s="68" t="s">
        <v>160</v>
      </c>
      <c r="C53" s="68"/>
      <c r="D53" s="297"/>
      <c r="E53" s="298" t="s">
        <v>207</v>
      </c>
      <c r="F53" s="294"/>
      <c r="G53" s="294"/>
      <c r="H53" s="68"/>
      <c r="I53" s="70"/>
      <c r="J53" s="68"/>
      <c r="K53" s="68"/>
      <c r="L53" s="68"/>
    </row>
    <row r="54" spans="1:12" ht="14.4" x14ac:dyDescent="0.45">
      <c r="A54" s="68"/>
      <c r="B54" s="68"/>
      <c r="C54" s="68"/>
      <c r="D54" s="551"/>
      <c r="E54" s="551"/>
      <c r="F54" s="551"/>
      <c r="G54" s="551"/>
      <c r="H54" s="551"/>
      <c r="I54" s="551"/>
      <c r="J54" s="551"/>
      <c r="K54" s="551"/>
      <c r="L54" s="551"/>
    </row>
    <row r="55" spans="1:12" ht="14.4" x14ac:dyDescent="0.45">
      <c r="A55" s="68"/>
      <c r="B55" s="68"/>
      <c r="C55" s="68"/>
      <c r="D55" s="552"/>
      <c r="E55" s="552"/>
      <c r="F55" s="552"/>
      <c r="G55" s="552"/>
      <c r="H55" s="552"/>
      <c r="I55" s="552"/>
      <c r="J55" s="552"/>
      <c r="K55" s="552"/>
      <c r="L55" s="552"/>
    </row>
    <row r="56" spans="1:12" ht="8.4" customHeight="1" x14ac:dyDescent="0.45">
      <c r="A56" s="68"/>
      <c r="B56" s="68"/>
      <c r="C56" s="68"/>
      <c r="D56" s="299"/>
      <c r="E56" s="299"/>
      <c r="F56" s="299"/>
      <c r="G56" s="299"/>
      <c r="H56" s="299"/>
      <c r="I56" s="299"/>
      <c r="J56" s="299"/>
      <c r="K56" s="299"/>
      <c r="L56" s="299"/>
    </row>
    <row r="57" spans="1:12" ht="14.4" x14ac:dyDescent="0.45">
      <c r="A57" s="68" t="s">
        <v>161</v>
      </c>
      <c r="B57" s="68" t="s">
        <v>280</v>
      </c>
      <c r="C57" s="68"/>
      <c r="D57" s="68"/>
      <c r="E57" s="68"/>
      <c r="F57" s="68"/>
      <c r="G57" s="68"/>
      <c r="H57" s="68"/>
      <c r="I57" s="68"/>
      <c r="J57" s="68"/>
      <c r="K57" s="68"/>
      <c r="L57" s="68"/>
    </row>
    <row r="58" spans="1:12" ht="14.4" x14ac:dyDescent="0.45">
      <c r="A58" s="68"/>
      <c r="B58" s="68" t="s">
        <v>165</v>
      </c>
      <c r="C58" s="68"/>
      <c r="D58" s="68"/>
      <c r="E58" s="68"/>
      <c r="F58" s="68"/>
      <c r="G58" s="68"/>
      <c r="H58" s="68"/>
      <c r="I58" s="68"/>
      <c r="J58" s="68"/>
      <c r="K58" s="68"/>
      <c r="L58" s="68"/>
    </row>
    <row r="59" spans="1:12" ht="23.4" customHeight="1" x14ac:dyDescent="0.45">
      <c r="A59" s="68"/>
      <c r="B59" s="70"/>
      <c r="C59" s="70"/>
      <c r="D59" s="68" t="s">
        <v>162</v>
      </c>
      <c r="E59" s="68"/>
      <c r="F59" s="68"/>
      <c r="G59" s="68"/>
      <c r="H59" s="68"/>
      <c r="I59" s="68"/>
      <c r="J59" s="68"/>
      <c r="K59" s="68"/>
      <c r="L59" s="68"/>
    </row>
    <row r="60" spans="1:12" ht="23.4" customHeight="1" x14ac:dyDescent="0.45">
      <c r="A60" s="68"/>
      <c r="B60" s="70"/>
      <c r="C60" s="70"/>
      <c r="D60" s="68" t="s">
        <v>274</v>
      </c>
      <c r="E60" s="68"/>
      <c r="F60" s="68"/>
      <c r="G60" s="68"/>
      <c r="H60" s="68"/>
      <c r="I60" s="68"/>
      <c r="J60" s="68"/>
      <c r="K60" s="68"/>
      <c r="L60" s="68"/>
    </row>
    <row r="61" spans="1:12" ht="23.4" customHeight="1" x14ac:dyDescent="0.45">
      <c r="A61" s="68"/>
      <c r="B61" s="70"/>
      <c r="C61" s="283"/>
      <c r="D61" s="68" t="s">
        <v>275</v>
      </c>
      <c r="E61" s="68"/>
      <c r="F61" s="68"/>
      <c r="G61" s="68"/>
      <c r="H61" s="68"/>
      <c r="I61" s="68"/>
      <c r="J61" s="68"/>
      <c r="K61" s="68"/>
      <c r="L61" s="68"/>
    </row>
    <row r="62" spans="1:12" ht="23.4" customHeight="1" x14ac:dyDescent="0.45">
      <c r="A62" s="68"/>
      <c r="B62" s="70"/>
      <c r="C62" s="70"/>
      <c r="D62" s="68" t="s">
        <v>163</v>
      </c>
      <c r="E62" s="68"/>
      <c r="F62" s="68"/>
      <c r="G62" s="68"/>
      <c r="H62" s="68"/>
      <c r="I62" s="68"/>
      <c r="J62" s="68"/>
      <c r="K62" s="68"/>
      <c r="L62" s="68"/>
    </row>
    <row r="63" spans="1:12" ht="23.4" customHeight="1" x14ac:dyDescent="0.45">
      <c r="A63" s="68"/>
      <c r="B63" s="70"/>
      <c r="C63" s="70"/>
      <c r="D63" s="68" t="s">
        <v>164</v>
      </c>
      <c r="E63" s="68"/>
      <c r="F63" s="68"/>
      <c r="G63" s="68"/>
      <c r="H63" s="68"/>
      <c r="I63" s="68"/>
      <c r="J63" s="68"/>
      <c r="K63" s="68"/>
      <c r="L63" s="68"/>
    </row>
    <row r="64" spans="1:12" ht="23.4" customHeight="1" x14ac:dyDescent="0.45">
      <c r="A64" s="68"/>
      <c r="B64" s="70"/>
      <c r="C64" s="70"/>
      <c r="D64" s="68" t="s">
        <v>38</v>
      </c>
      <c r="E64" s="475" t="s">
        <v>362</v>
      </c>
      <c r="F64" s="475"/>
      <c r="G64" s="475"/>
      <c r="H64" s="475"/>
      <c r="I64" s="475"/>
      <c r="J64" s="475"/>
      <c r="K64" s="475"/>
      <c r="L64" s="475"/>
    </row>
    <row r="65" spans="1:12" ht="14.4" x14ac:dyDescent="0.45">
      <c r="A65" s="68"/>
      <c r="B65" s="68" t="s">
        <v>166</v>
      </c>
      <c r="C65" s="68"/>
      <c r="D65" s="68"/>
      <c r="E65" s="68"/>
      <c r="F65" s="68"/>
      <c r="G65" s="68"/>
      <c r="H65" s="68"/>
      <c r="I65" s="68"/>
      <c r="J65" s="68"/>
      <c r="K65" s="68"/>
      <c r="L65" s="68"/>
    </row>
    <row r="66" spans="1:12" ht="23.4" customHeight="1" x14ac:dyDescent="0.45">
      <c r="A66" s="68"/>
      <c r="B66" s="70"/>
      <c r="C66" s="70"/>
      <c r="D66" s="68" t="s">
        <v>167</v>
      </c>
      <c r="E66" s="68"/>
      <c r="F66" s="68"/>
      <c r="G66" s="68"/>
      <c r="H66" s="68"/>
      <c r="I66" s="68"/>
      <c r="J66" s="68"/>
      <c r="K66" s="68"/>
      <c r="L66" s="68"/>
    </row>
    <row r="67" spans="1:12" ht="23.4" customHeight="1" x14ac:dyDescent="0.45">
      <c r="A67" s="68"/>
      <c r="B67" s="70"/>
      <c r="C67" s="70"/>
      <c r="D67" s="68" t="s">
        <v>168</v>
      </c>
      <c r="E67" s="68"/>
      <c r="F67" s="68"/>
      <c r="G67" s="68"/>
      <c r="H67" s="68"/>
      <c r="I67" s="68"/>
      <c r="J67" s="68"/>
      <c r="K67" s="68"/>
      <c r="L67" s="68"/>
    </row>
    <row r="68" spans="1:12" ht="23.4" customHeight="1" x14ac:dyDescent="0.45">
      <c r="A68" s="68"/>
      <c r="B68" s="70"/>
      <c r="C68" s="70"/>
      <c r="D68" s="68" t="s">
        <v>169</v>
      </c>
      <c r="E68" s="68"/>
      <c r="F68" s="68"/>
      <c r="G68" s="68"/>
      <c r="H68" s="68"/>
      <c r="I68" s="68"/>
      <c r="J68" s="68"/>
      <c r="K68" s="68"/>
      <c r="L68" s="68"/>
    </row>
    <row r="69" spans="1:12" ht="23.4" customHeight="1" x14ac:dyDescent="0.45">
      <c r="A69" s="68"/>
      <c r="B69" s="70"/>
      <c r="C69" s="70"/>
      <c r="D69" s="68" t="s">
        <v>38</v>
      </c>
      <c r="E69" s="475" t="s">
        <v>362</v>
      </c>
      <c r="F69" s="475"/>
      <c r="G69" s="475"/>
      <c r="H69" s="475"/>
      <c r="I69" s="475"/>
      <c r="J69" s="475"/>
      <c r="K69" s="475"/>
      <c r="L69" s="475"/>
    </row>
    <row r="70" spans="1:12" ht="8.4" customHeight="1" x14ac:dyDescent="0.45">
      <c r="A70" s="68"/>
      <c r="B70" s="68"/>
      <c r="C70" s="68"/>
      <c r="D70" s="68"/>
      <c r="E70" s="68"/>
      <c r="F70" s="68"/>
      <c r="G70" s="68"/>
      <c r="H70" s="68"/>
      <c r="I70" s="68"/>
      <c r="J70" s="68"/>
      <c r="K70" s="68"/>
      <c r="L70" s="68"/>
    </row>
    <row r="71" spans="1:12" ht="14.4" x14ac:dyDescent="0.45">
      <c r="A71" s="290" t="s">
        <v>170</v>
      </c>
      <c r="B71" s="68" t="s">
        <v>171</v>
      </c>
      <c r="C71" s="68"/>
      <c r="D71" s="68"/>
      <c r="E71" s="68"/>
      <c r="F71" s="68"/>
      <c r="G71" s="68"/>
      <c r="H71" s="68"/>
      <c r="I71" s="68"/>
      <c r="J71" s="68"/>
      <c r="K71" s="68"/>
      <c r="L71" s="68"/>
    </row>
    <row r="72" spans="1:12" ht="23.4" customHeight="1" x14ac:dyDescent="0.45">
      <c r="A72" s="68"/>
      <c r="B72" s="70"/>
      <c r="C72" s="70" t="str">
        <f>第１号様式!E10&amp;""</f>
        <v/>
      </c>
      <c r="D72" s="68" t="s">
        <v>172</v>
      </c>
      <c r="E72" s="68"/>
      <c r="F72" s="68"/>
      <c r="G72" s="68"/>
      <c r="H72" s="68"/>
      <c r="I72" s="68"/>
      <c r="J72" s="68"/>
      <c r="K72" s="68"/>
      <c r="L72" s="68"/>
    </row>
    <row r="73" spans="1:12" ht="23.4" customHeight="1" x14ac:dyDescent="0.45">
      <c r="A73" s="68"/>
      <c r="B73" s="70"/>
      <c r="C73" s="70"/>
      <c r="D73" s="68" t="s">
        <v>173</v>
      </c>
      <c r="E73" s="68"/>
      <c r="F73" s="68"/>
      <c r="G73" s="68"/>
      <c r="H73" s="68"/>
      <c r="I73" s="68"/>
      <c r="J73" s="68"/>
      <c r="K73" s="68"/>
      <c r="L73" s="68"/>
    </row>
    <row r="74" spans="1:12" ht="23.4" customHeight="1" x14ac:dyDescent="0.45">
      <c r="A74" s="68"/>
      <c r="B74" s="68"/>
      <c r="C74" s="68"/>
      <c r="D74" s="540" t="s">
        <v>363</v>
      </c>
      <c r="E74" s="540"/>
      <c r="F74" s="540"/>
      <c r="G74" s="540"/>
      <c r="H74" s="475" t="s">
        <v>364</v>
      </c>
      <c r="I74" s="475"/>
      <c r="J74" s="475"/>
      <c r="K74" s="475"/>
      <c r="L74" s="475"/>
    </row>
    <row r="75" spans="1:12" ht="23.4" customHeight="1" x14ac:dyDescent="0.45">
      <c r="A75" s="68"/>
      <c r="B75" s="70"/>
      <c r="C75" s="70"/>
      <c r="D75" s="68" t="s">
        <v>282</v>
      </c>
      <c r="E75" s="68"/>
      <c r="F75" s="68"/>
      <c r="G75" s="68"/>
      <c r="H75" s="68"/>
      <c r="I75" s="68"/>
      <c r="J75" s="68"/>
      <c r="K75" s="68"/>
      <c r="L75" s="68"/>
    </row>
    <row r="76" spans="1:12" ht="23.4" customHeight="1" x14ac:dyDescent="0.45">
      <c r="A76" s="68"/>
      <c r="B76" s="70"/>
      <c r="C76" s="70"/>
      <c r="D76" s="68" t="s">
        <v>283</v>
      </c>
      <c r="E76" s="68"/>
      <c r="F76" s="68"/>
      <c r="G76" s="68"/>
      <c r="H76" s="68"/>
      <c r="I76" s="68"/>
      <c r="J76" s="68"/>
      <c r="K76" s="68"/>
      <c r="L76" s="68"/>
    </row>
    <row r="77" spans="1:12" ht="23.4" customHeight="1" x14ac:dyDescent="0.45">
      <c r="A77" s="68"/>
      <c r="B77" s="70"/>
      <c r="C77" s="70"/>
      <c r="D77" s="68" t="s">
        <v>174</v>
      </c>
      <c r="E77" s="68"/>
      <c r="F77" s="68"/>
      <c r="G77" s="68"/>
      <c r="H77" s="68"/>
      <c r="I77" s="68"/>
      <c r="J77" s="68"/>
      <c r="K77" s="68"/>
      <c r="L77" s="68"/>
    </row>
    <row r="78" spans="1:12" ht="23.4" customHeight="1" x14ac:dyDescent="0.45">
      <c r="A78" s="68"/>
      <c r="B78" s="70"/>
      <c r="C78" s="70"/>
      <c r="D78" s="68" t="s">
        <v>284</v>
      </c>
      <c r="E78" s="68"/>
      <c r="F78" s="68"/>
      <c r="G78" s="68"/>
      <c r="H78" s="68"/>
      <c r="I78" s="68"/>
      <c r="J78" s="68"/>
      <c r="K78" s="68"/>
      <c r="L78" s="68"/>
    </row>
    <row r="79" spans="1:12" ht="23.4" customHeight="1" x14ac:dyDescent="0.45">
      <c r="A79" s="68"/>
      <c r="B79" s="70"/>
      <c r="C79" s="70"/>
      <c r="D79" s="68" t="s">
        <v>276</v>
      </c>
      <c r="E79" s="68"/>
      <c r="F79" s="68"/>
      <c r="G79" s="68"/>
      <c r="H79" s="68"/>
      <c r="I79" s="68"/>
      <c r="J79" s="68"/>
      <c r="K79" s="68"/>
      <c r="L79" s="68"/>
    </row>
    <row r="80" spans="1:12" ht="14.4" x14ac:dyDescent="0.45">
      <c r="A80" s="68"/>
      <c r="B80" s="68"/>
      <c r="C80" s="68"/>
      <c r="D80" s="68" t="s">
        <v>312</v>
      </c>
      <c r="E80" s="68"/>
      <c r="F80" s="68"/>
      <c r="G80" s="68"/>
      <c r="H80" s="68"/>
      <c r="I80" s="68"/>
      <c r="J80" s="68"/>
      <c r="K80" s="68"/>
      <c r="L80" s="68"/>
    </row>
    <row r="81" spans="1:13" ht="14.4" x14ac:dyDescent="0.45">
      <c r="A81" s="68"/>
      <c r="B81" s="68"/>
      <c r="C81" s="68"/>
      <c r="D81" s="541"/>
      <c r="E81" s="541"/>
      <c r="F81" s="541"/>
      <c r="G81" s="541"/>
      <c r="H81" s="541"/>
      <c r="I81" s="541"/>
      <c r="J81" s="541"/>
      <c r="K81" s="541"/>
      <c r="L81" s="541"/>
    </row>
    <row r="82" spans="1:13" ht="14.4" x14ac:dyDescent="0.45">
      <c r="A82" s="68"/>
      <c r="B82" s="68"/>
      <c r="C82" s="68"/>
      <c r="D82" s="542"/>
      <c r="E82" s="542"/>
      <c r="F82" s="542"/>
      <c r="G82" s="542"/>
      <c r="H82" s="542"/>
      <c r="I82" s="542"/>
      <c r="J82" s="542"/>
      <c r="K82" s="542"/>
      <c r="L82" s="542"/>
    </row>
    <row r="83" spans="1:13" ht="14.4" x14ac:dyDescent="0.45">
      <c r="A83" s="68"/>
      <c r="B83" s="68"/>
      <c r="C83" s="68"/>
      <c r="D83" s="68"/>
      <c r="E83" s="68"/>
      <c r="F83" s="68"/>
      <c r="G83" s="68"/>
      <c r="H83" s="68"/>
      <c r="I83" s="68"/>
      <c r="J83" s="68"/>
      <c r="K83" s="68"/>
      <c r="L83" s="68"/>
    </row>
    <row r="84" spans="1:13" ht="14.4" x14ac:dyDescent="0.45">
      <c r="A84" s="290" t="s">
        <v>175</v>
      </c>
      <c r="B84" s="68" t="s">
        <v>176</v>
      </c>
      <c r="C84" s="68"/>
      <c r="D84" s="68"/>
      <c r="E84" s="68"/>
      <c r="F84" s="68"/>
      <c r="G84" s="68" t="s">
        <v>278</v>
      </c>
      <c r="H84" s="68"/>
      <c r="I84" s="68"/>
      <c r="J84" s="68"/>
      <c r="K84" s="68"/>
      <c r="L84" s="68"/>
    </row>
    <row r="85" spans="1:13" ht="8.4" customHeight="1" x14ac:dyDescent="0.45">
      <c r="A85" s="68"/>
      <c r="B85" s="68"/>
      <c r="C85" s="68"/>
      <c r="D85" s="68"/>
      <c r="E85" s="68"/>
      <c r="F85" s="68"/>
      <c r="G85" s="68"/>
      <c r="H85" s="68"/>
      <c r="I85" s="68"/>
      <c r="J85" s="68"/>
      <c r="K85" s="68"/>
      <c r="L85" s="68"/>
    </row>
    <row r="86" spans="1:13" ht="27" customHeight="1" x14ac:dyDescent="0.45">
      <c r="A86" s="290" t="s">
        <v>177</v>
      </c>
      <c r="B86" s="68" t="s">
        <v>178</v>
      </c>
      <c r="C86" s="68"/>
      <c r="D86" s="68"/>
      <c r="E86" s="544"/>
      <c r="F86" s="544"/>
      <c r="G86" s="544"/>
      <c r="H86" s="544"/>
      <c r="I86" s="544"/>
      <c r="J86" s="544"/>
      <c r="K86" s="544"/>
      <c r="L86" s="544"/>
    </row>
    <row r="87" spans="1:13" ht="14.4" x14ac:dyDescent="0.45">
      <c r="A87" s="68"/>
      <c r="B87" s="68"/>
      <c r="C87" s="68"/>
      <c r="D87" s="68"/>
      <c r="E87" s="68"/>
      <c r="F87" s="68"/>
      <c r="G87" s="68"/>
      <c r="H87" s="68"/>
      <c r="I87" s="68"/>
      <c r="J87" s="68"/>
      <c r="K87" s="68"/>
      <c r="L87" s="68"/>
    </row>
    <row r="88" spans="1:13" ht="25.95" customHeight="1" x14ac:dyDescent="0.45">
      <c r="A88" s="290" t="s">
        <v>7</v>
      </c>
      <c r="B88" s="68" t="s">
        <v>179</v>
      </c>
      <c r="C88" s="68"/>
      <c r="D88" s="68"/>
      <c r="E88" s="528" t="str">
        <f>IF(決算書!K69&lt;&gt;"","金"&amp;DBCS(TEXT(決算書!K69,"#,##0"))&amp;"円","金　　　　　　　円")</f>
        <v>金　　　　　　　円</v>
      </c>
      <c r="F88" s="528"/>
      <c r="G88" s="300"/>
      <c r="H88" s="68"/>
      <c r="I88" s="68"/>
      <c r="J88" s="68"/>
      <c r="K88" s="68"/>
      <c r="L88" s="68"/>
      <c r="M88" s="11" t="s">
        <v>381</v>
      </c>
    </row>
    <row r="89" spans="1:13" ht="14.4" x14ac:dyDescent="0.45">
      <c r="A89" s="68"/>
      <c r="B89" s="68"/>
      <c r="C89" s="68"/>
      <c r="D89" s="68"/>
      <c r="E89" s="68" t="s">
        <v>180</v>
      </c>
      <c r="F89" s="68"/>
      <c r="G89" s="68"/>
      <c r="H89" s="68"/>
      <c r="I89" s="68"/>
      <c r="J89" s="68"/>
      <c r="K89" s="68"/>
      <c r="L89" s="68"/>
    </row>
    <row r="90" spans="1:13" ht="14.4" x14ac:dyDescent="0.45">
      <c r="A90" s="68"/>
      <c r="B90" s="68"/>
      <c r="C90" s="68"/>
      <c r="D90" s="68"/>
      <c r="E90" s="68" t="s">
        <v>181</v>
      </c>
      <c r="F90" s="68"/>
      <c r="G90" s="68"/>
      <c r="H90" s="68"/>
      <c r="I90" s="68"/>
      <c r="J90" s="68"/>
      <c r="K90" s="68"/>
      <c r="L90" s="68"/>
    </row>
  </sheetData>
  <dataConsolidate/>
  <mergeCells count="47">
    <mergeCell ref="E14:G14"/>
    <mergeCell ref="D13:L13"/>
    <mergeCell ref="H10:H11"/>
    <mergeCell ref="G36:L36"/>
    <mergeCell ref="G37:L37"/>
    <mergeCell ref="D15:D16"/>
    <mergeCell ref="H15:H16"/>
    <mergeCell ref="I15:L16"/>
    <mergeCell ref="I10:L11"/>
    <mergeCell ref="D10:D11"/>
    <mergeCell ref="G42:L42"/>
    <mergeCell ref="F30:L30"/>
    <mergeCell ref="F32:L32"/>
    <mergeCell ref="G35:L35"/>
    <mergeCell ref="G38:L38"/>
    <mergeCell ref="D81:L82"/>
    <mergeCell ref="J6:L6"/>
    <mergeCell ref="E86:L86"/>
    <mergeCell ref="E9:G9"/>
    <mergeCell ref="E11:G11"/>
    <mergeCell ref="E10:G10"/>
    <mergeCell ref="D54:L55"/>
    <mergeCell ref="I9:K9"/>
    <mergeCell ref="K50:L50"/>
    <mergeCell ref="F28:L28"/>
    <mergeCell ref="B50:D50"/>
    <mergeCell ref="B35:E35"/>
    <mergeCell ref="B40:E40"/>
    <mergeCell ref="B47:D47"/>
    <mergeCell ref="G40:L40"/>
    <mergeCell ref="G41:L41"/>
    <mergeCell ref="E88:F88"/>
    <mergeCell ref="I12:L12"/>
    <mergeCell ref="I14:L14"/>
    <mergeCell ref="I17:L17"/>
    <mergeCell ref="A22:L22"/>
    <mergeCell ref="G18:L18"/>
    <mergeCell ref="E17:G17"/>
    <mergeCell ref="E16:G16"/>
    <mergeCell ref="G39:L39"/>
    <mergeCell ref="E15:G15"/>
    <mergeCell ref="G50:H50"/>
    <mergeCell ref="G52:L52"/>
    <mergeCell ref="E64:L64"/>
    <mergeCell ref="E69:L69"/>
    <mergeCell ref="D74:G74"/>
    <mergeCell ref="H74:L74"/>
  </mergeCells>
  <phoneticPr fontId="1"/>
  <pageMargins left="0.51181102362204722" right="0.51181102362204722" top="0.39370078740157483" bottom="0.39370078740157483" header="0.31496062992125984" footer="0.31496062992125984"/>
  <pageSetup paperSize="9" scale="89" orientation="portrait" r:id="rId1"/>
  <rowBreaks count="1" manualBreakCount="1">
    <brk id="48" max="11" man="1"/>
  </rowBreaks>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4</xdr:col>
                    <xdr:colOff>22860</xdr:colOff>
                    <xdr:row>46</xdr:row>
                    <xdr:rowOff>60960</xdr:rowOff>
                  </from>
                  <to>
                    <xdr:col>4</xdr:col>
                    <xdr:colOff>198120</xdr:colOff>
                    <xdr:row>46</xdr:row>
                    <xdr:rowOff>304800</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4</xdr:col>
                    <xdr:colOff>22860</xdr:colOff>
                    <xdr:row>47</xdr:row>
                    <xdr:rowOff>30480</xdr:rowOff>
                  </from>
                  <to>
                    <xdr:col>4</xdr:col>
                    <xdr:colOff>198120</xdr:colOff>
                    <xdr:row>47</xdr:row>
                    <xdr:rowOff>274320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7</xdr:col>
                    <xdr:colOff>746760</xdr:colOff>
                    <xdr:row>46</xdr:row>
                    <xdr:rowOff>60960</xdr:rowOff>
                  </from>
                  <to>
                    <xdr:col>8</xdr:col>
                    <xdr:colOff>190500</xdr:colOff>
                    <xdr:row>46</xdr:row>
                    <xdr:rowOff>304800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4</xdr:col>
                    <xdr:colOff>22860</xdr:colOff>
                    <xdr:row>49</xdr:row>
                    <xdr:rowOff>60960</xdr:rowOff>
                  </from>
                  <to>
                    <xdr:col>4</xdr:col>
                    <xdr:colOff>213360</xdr:colOff>
                    <xdr:row>49</xdr:row>
                    <xdr:rowOff>304800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from>
                    <xdr:col>4</xdr:col>
                    <xdr:colOff>22860</xdr:colOff>
                    <xdr:row>50</xdr:row>
                    <xdr:rowOff>30480</xdr:rowOff>
                  </from>
                  <to>
                    <xdr:col>4</xdr:col>
                    <xdr:colOff>213360</xdr:colOff>
                    <xdr:row>50</xdr:row>
                    <xdr:rowOff>274320</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4</xdr:col>
                    <xdr:colOff>22860</xdr:colOff>
                    <xdr:row>51</xdr:row>
                    <xdr:rowOff>30480</xdr:rowOff>
                  </from>
                  <to>
                    <xdr:col>4</xdr:col>
                    <xdr:colOff>213360</xdr:colOff>
                    <xdr:row>51</xdr:row>
                    <xdr:rowOff>274320</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7</xdr:col>
                    <xdr:colOff>746760</xdr:colOff>
                    <xdr:row>49</xdr:row>
                    <xdr:rowOff>60960</xdr:rowOff>
                  </from>
                  <to>
                    <xdr:col>8</xdr:col>
                    <xdr:colOff>198120</xdr:colOff>
                    <xdr:row>49</xdr:row>
                    <xdr:rowOff>304800</xdr:rowOff>
                  </to>
                </anchor>
              </controlPr>
            </control>
          </mc:Choice>
        </mc:AlternateContent>
        <mc:AlternateContent xmlns:mc="http://schemas.openxmlformats.org/markup-compatibility/2006">
          <mc:Choice Requires="x14">
            <control shapeId="7179" r:id="rId11" name="Check Box 11">
              <controlPr defaultSize="0" autoFill="0" autoLine="0" autoPict="0">
                <anchor moveWithCells="1">
                  <from>
                    <xdr:col>8</xdr:col>
                    <xdr:colOff>0</xdr:colOff>
                    <xdr:row>50</xdr:row>
                    <xdr:rowOff>30480</xdr:rowOff>
                  </from>
                  <to>
                    <xdr:col>8</xdr:col>
                    <xdr:colOff>190500</xdr:colOff>
                    <xdr:row>50</xdr:row>
                    <xdr:rowOff>274320</xdr:rowOff>
                  </to>
                </anchor>
              </controlPr>
            </control>
          </mc:Choice>
        </mc:AlternateContent>
        <mc:AlternateContent xmlns:mc="http://schemas.openxmlformats.org/markup-compatibility/2006">
          <mc:Choice Requires="x14">
            <control shapeId="7180" r:id="rId12" name="Check Box 12">
              <controlPr defaultSize="0" autoFill="0" autoLine="0" autoPict="0">
                <anchor moveWithCells="1">
                  <from>
                    <xdr:col>1</xdr:col>
                    <xdr:colOff>213360</xdr:colOff>
                    <xdr:row>58</xdr:row>
                    <xdr:rowOff>30480</xdr:rowOff>
                  </from>
                  <to>
                    <xdr:col>2</xdr:col>
                    <xdr:colOff>160020</xdr:colOff>
                    <xdr:row>58</xdr:row>
                    <xdr:rowOff>274320</xdr:rowOff>
                  </to>
                </anchor>
              </controlPr>
            </control>
          </mc:Choice>
        </mc:AlternateContent>
        <mc:AlternateContent xmlns:mc="http://schemas.openxmlformats.org/markup-compatibility/2006">
          <mc:Choice Requires="x14">
            <control shapeId="7181" r:id="rId13" name="Check Box 13">
              <controlPr defaultSize="0" autoFill="0" autoLine="0" autoPict="0">
                <anchor moveWithCells="1">
                  <from>
                    <xdr:col>1</xdr:col>
                    <xdr:colOff>213360</xdr:colOff>
                    <xdr:row>59</xdr:row>
                    <xdr:rowOff>30480</xdr:rowOff>
                  </from>
                  <to>
                    <xdr:col>2</xdr:col>
                    <xdr:colOff>152400</xdr:colOff>
                    <xdr:row>59</xdr:row>
                    <xdr:rowOff>274320</xdr:rowOff>
                  </to>
                </anchor>
              </controlPr>
            </control>
          </mc:Choice>
        </mc:AlternateContent>
        <mc:AlternateContent xmlns:mc="http://schemas.openxmlformats.org/markup-compatibility/2006">
          <mc:Choice Requires="x14">
            <control shapeId="7182" r:id="rId14" name="Check Box 14">
              <controlPr defaultSize="0" autoFill="0" autoLine="0" autoPict="0">
                <anchor moveWithCells="1">
                  <from>
                    <xdr:col>1</xdr:col>
                    <xdr:colOff>213360</xdr:colOff>
                    <xdr:row>61</xdr:row>
                    <xdr:rowOff>30480</xdr:rowOff>
                  </from>
                  <to>
                    <xdr:col>2</xdr:col>
                    <xdr:colOff>160020</xdr:colOff>
                    <xdr:row>61</xdr:row>
                    <xdr:rowOff>274320</xdr:rowOff>
                  </to>
                </anchor>
              </controlPr>
            </control>
          </mc:Choice>
        </mc:AlternateContent>
        <mc:AlternateContent xmlns:mc="http://schemas.openxmlformats.org/markup-compatibility/2006">
          <mc:Choice Requires="x14">
            <control shapeId="7183" r:id="rId15" name="Check Box 15">
              <controlPr defaultSize="0" autoFill="0" autoLine="0" autoPict="0">
                <anchor moveWithCells="1">
                  <from>
                    <xdr:col>1</xdr:col>
                    <xdr:colOff>213360</xdr:colOff>
                    <xdr:row>62</xdr:row>
                    <xdr:rowOff>30480</xdr:rowOff>
                  </from>
                  <to>
                    <xdr:col>2</xdr:col>
                    <xdr:colOff>152400</xdr:colOff>
                    <xdr:row>62</xdr:row>
                    <xdr:rowOff>274320</xdr:rowOff>
                  </to>
                </anchor>
              </controlPr>
            </control>
          </mc:Choice>
        </mc:AlternateContent>
        <mc:AlternateContent xmlns:mc="http://schemas.openxmlformats.org/markup-compatibility/2006">
          <mc:Choice Requires="x14">
            <control shapeId="7184" r:id="rId16" name="Check Box 16">
              <controlPr defaultSize="0" autoFill="0" autoLine="0" autoPict="0">
                <anchor moveWithCells="1">
                  <from>
                    <xdr:col>1</xdr:col>
                    <xdr:colOff>213360</xdr:colOff>
                    <xdr:row>63</xdr:row>
                    <xdr:rowOff>30480</xdr:rowOff>
                  </from>
                  <to>
                    <xdr:col>2</xdr:col>
                    <xdr:colOff>160020</xdr:colOff>
                    <xdr:row>63</xdr:row>
                    <xdr:rowOff>274320</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1</xdr:col>
                    <xdr:colOff>213360</xdr:colOff>
                    <xdr:row>65</xdr:row>
                    <xdr:rowOff>30480</xdr:rowOff>
                  </from>
                  <to>
                    <xdr:col>2</xdr:col>
                    <xdr:colOff>152400</xdr:colOff>
                    <xdr:row>65</xdr:row>
                    <xdr:rowOff>274320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1</xdr:col>
                    <xdr:colOff>213360</xdr:colOff>
                    <xdr:row>66</xdr:row>
                    <xdr:rowOff>30480</xdr:rowOff>
                  </from>
                  <to>
                    <xdr:col>2</xdr:col>
                    <xdr:colOff>152400</xdr:colOff>
                    <xdr:row>66</xdr:row>
                    <xdr:rowOff>274320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1</xdr:col>
                    <xdr:colOff>213360</xdr:colOff>
                    <xdr:row>67</xdr:row>
                    <xdr:rowOff>30480</xdr:rowOff>
                  </from>
                  <to>
                    <xdr:col>2</xdr:col>
                    <xdr:colOff>152400</xdr:colOff>
                    <xdr:row>67</xdr:row>
                    <xdr:rowOff>274320</xdr:rowOff>
                  </to>
                </anchor>
              </controlPr>
            </control>
          </mc:Choice>
        </mc:AlternateContent>
        <mc:AlternateContent xmlns:mc="http://schemas.openxmlformats.org/markup-compatibility/2006">
          <mc:Choice Requires="x14">
            <control shapeId="7188" r:id="rId20" name="Check Box 20">
              <controlPr defaultSize="0" autoFill="0" autoLine="0" autoPict="0">
                <anchor moveWithCells="1">
                  <from>
                    <xdr:col>1</xdr:col>
                    <xdr:colOff>213360</xdr:colOff>
                    <xdr:row>68</xdr:row>
                    <xdr:rowOff>30480</xdr:rowOff>
                  </from>
                  <to>
                    <xdr:col>2</xdr:col>
                    <xdr:colOff>152400</xdr:colOff>
                    <xdr:row>68</xdr:row>
                    <xdr:rowOff>274320</xdr:rowOff>
                  </to>
                </anchor>
              </controlPr>
            </control>
          </mc:Choice>
        </mc:AlternateContent>
        <mc:AlternateContent xmlns:mc="http://schemas.openxmlformats.org/markup-compatibility/2006">
          <mc:Choice Requires="x14">
            <control shapeId="7189" r:id="rId21" name="Check Box 21">
              <controlPr defaultSize="0" autoFill="0" autoLine="0" autoPict="0">
                <anchor moveWithCells="1">
                  <from>
                    <xdr:col>1</xdr:col>
                    <xdr:colOff>213360</xdr:colOff>
                    <xdr:row>71</xdr:row>
                    <xdr:rowOff>30480</xdr:rowOff>
                  </from>
                  <to>
                    <xdr:col>2</xdr:col>
                    <xdr:colOff>152400</xdr:colOff>
                    <xdr:row>71</xdr:row>
                    <xdr:rowOff>274320</xdr:rowOff>
                  </to>
                </anchor>
              </controlPr>
            </control>
          </mc:Choice>
        </mc:AlternateContent>
        <mc:AlternateContent xmlns:mc="http://schemas.openxmlformats.org/markup-compatibility/2006">
          <mc:Choice Requires="x14">
            <control shapeId="7190" r:id="rId22" name="Check Box 22">
              <controlPr defaultSize="0" autoFill="0" autoLine="0" autoPict="0">
                <anchor moveWithCells="1">
                  <from>
                    <xdr:col>1</xdr:col>
                    <xdr:colOff>213360</xdr:colOff>
                    <xdr:row>72</xdr:row>
                    <xdr:rowOff>30480</xdr:rowOff>
                  </from>
                  <to>
                    <xdr:col>2</xdr:col>
                    <xdr:colOff>152400</xdr:colOff>
                    <xdr:row>72</xdr:row>
                    <xdr:rowOff>274320</xdr:rowOff>
                  </to>
                </anchor>
              </controlPr>
            </control>
          </mc:Choice>
        </mc:AlternateContent>
        <mc:AlternateContent xmlns:mc="http://schemas.openxmlformats.org/markup-compatibility/2006">
          <mc:Choice Requires="x14">
            <control shapeId="7191" r:id="rId23" name="Check Box 23">
              <controlPr defaultSize="0" autoFill="0" autoLine="0" autoPict="0">
                <anchor moveWithCells="1">
                  <from>
                    <xdr:col>1</xdr:col>
                    <xdr:colOff>213360</xdr:colOff>
                    <xdr:row>74</xdr:row>
                    <xdr:rowOff>30480</xdr:rowOff>
                  </from>
                  <to>
                    <xdr:col>2</xdr:col>
                    <xdr:colOff>152400</xdr:colOff>
                    <xdr:row>74</xdr:row>
                    <xdr:rowOff>274320</xdr:rowOff>
                  </to>
                </anchor>
              </controlPr>
            </control>
          </mc:Choice>
        </mc:AlternateContent>
        <mc:AlternateContent xmlns:mc="http://schemas.openxmlformats.org/markup-compatibility/2006">
          <mc:Choice Requires="x14">
            <control shapeId="7192" r:id="rId24" name="Check Box 24">
              <controlPr defaultSize="0" autoFill="0" autoLine="0" autoPict="0">
                <anchor moveWithCells="1">
                  <from>
                    <xdr:col>1</xdr:col>
                    <xdr:colOff>213360</xdr:colOff>
                    <xdr:row>76</xdr:row>
                    <xdr:rowOff>30480</xdr:rowOff>
                  </from>
                  <to>
                    <xdr:col>2</xdr:col>
                    <xdr:colOff>152400</xdr:colOff>
                    <xdr:row>76</xdr:row>
                    <xdr:rowOff>274320</xdr:rowOff>
                  </to>
                </anchor>
              </controlPr>
            </control>
          </mc:Choice>
        </mc:AlternateContent>
        <mc:AlternateContent xmlns:mc="http://schemas.openxmlformats.org/markup-compatibility/2006">
          <mc:Choice Requires="x14">
            <control shapeId="7193" r:id="rId25" name="Check Box 25">
              <controlPr defaultSize="0" autoFill="0" autoLine="0" autoPict="0">
                <anchor moveWithCells="1">
                  <from>
                    <xdr:col>1</xdr:col>
                    <xdr:colOff>213360</xdr:colOff>
                    <xdr:row>77</xdr:row>
                    <xdr:rowOff>30480</xdr:rowOff>
                  </from>
                  <to>
                    <xdr:col>2</xdr:col>
                    <xdr:colOff>152400</xdr:colOff>
                    <xdr:row>77</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16</vt:i4>
      </vt:variant>
    </vt:vector>
  </HeadingPairs>
  <TitlesOfParts>
    <vt:vector size="29" baseType="lpstr">
      <vt:lpstr>第１号様式</vt:lpstr>
      <vt:lpstr>チェックシート</vt:lpstr>
      <vt:lpstr>第１号様式別紙</vt:lpstr>
      <vt:lpstr>第２号様式</vt:lpstr>
      <vt:lpstr>収支予算書</vt:lpstr>
      <vt:lpstr>第６号様式</vt:lpstr>
      <vt:lpstr>第７号様式</vt:lpstr>
      <vt:lpstr>積算明細書</vt:lpstr>
      <vt:lpstr>第10号様式</vt:lpstr>
      <vt:lpstr>決算書</vt:lpstr>
      <vt:lpstr>実績報告内容確認書C区分</vt:lpstr>
      <vt:lpstr>実績報告内容確認書D区分</vt:lpstr>
      <vt:lpstr>第12号様式</vt:lpstr>
      <vt:lpstr>第10号様式!OLE_LINK15</vt:lpstr>
      <vt:lpstr>第12号様式!OLE_LINK15</vt:lpstr>
      <vt:lpstr>第１号様式!OLE_LINK15</vt:lpstr>
      <vt:lpstr>第６号様式!OLE_LINK15</vt:lpstr>
      <vt:lpstr>第７号様式!OLE_LINK15</vt:lpstr>
      <vt:lpstr>決算書!Print_Area</vt:lpstr>
      <vt:lpstr>実績報告内容確認書C区分!Print_Area</vt:lpstr>
      <vt:lpstr>収支予算書!Print_Area</vt:lpstr>
      <vt:lpstr>積算明細書!Print_Area</vt:lpstr>
      <vt:lpstr>第10号様式!Print_Area</vt:lpstr>
      <vt:lpstr>第12号様式!Print_Area</vt:lpstr>
      <vt:lpstr>第１号様式!Print_Area</vt:lpstr>
      <vt:lpstr>第１号様式別紙!Print_Area</vt:lpstr>
      <vt:lpstr>第２号様式!Print_Area</vt:lpstr>
      <vt:lpstr>第６号様式!Print_Area</vt:lpstr>
      <vt:lpstr>第７号様式!Print_Area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前川　倫輝</cp:lastModifiedBy>
  <cp:lastPrinted>2026-02-12T06:18:07Z</cp:lastPrinted>
  <dcterms:created xsi:type="dcterms:W3CDTF">2024-10-21T02:34:29Z</dcterms:created>
  <dcterms:modified xsi:type="dcterms:W3CDTF">2026-02-12T06:44:24Z</dcterms:modified>
</cp:coreProperties>
</file>