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利用内訳表" sheetId="14" r:id="rId1"/>
  </sheets>
  <definedNames>
    <definedName name="_xlnm.Print_Area" localSheetId="0">利用内訳表!$A$1:$AA$46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2" i="14" l="1"/>
  <c r="V42" i="14"/>
  <c r="L40" i="14"/>
  <c r="J40" i="14"/>
  <c r="AD40" i="14" s="1"/>
  <c r="AF39" i="14"/>
  <c r="L39" i="14"/>
  <c r="J39" i="14"/>
  <c r="AD39" i="14" s="1"/>
  <c r="AJ38" i="14"/>
  <c r="L38" i="14"/>
  <c r="J38" i="14"/>
  <c r="AD38" i="14" s="1"/>
  <c r="L37" i="14"/>
  <c r="J37" i="14"/>
  <c r="AD37" i="14" s="1"/>
  <c r="AJ36" i="14"/>
  <c r="L36" i="14"/>
  <c r="J36" i="14"/>
  <c r="AD36" i="14" s="1"/>
  <c r="AF35" i="14"/>
  <c r="L35" i="14"/>
  <c r="J35" i="14"/>
  <c r="AD35" i="14" s="1"/>
  <c r="AJ34" i="14"/>
  <c r="L34" i="14"/>
  <c r="J34" i="14"/>
  <c r="AD34" i="14" s="1"/>
  <c r="L33" i="14"/>
  <c r="J33" i="14"/>
  <c r="AD33" i="14" s="1"/>
  <c r="AJ32" i="14"/>
  <c r="L32" i="14"/>
  <c r="J32" i="14"/>
  <c r="AD32" i="14" s="1"/>
  <c r="AF31" i="14"/>
  <c r="L31" i="14"/>
  <c r="J31" i="14"/>
  <c r="AD31" i="14" s="1"/>
  <c r="AJ30" i="14"/>
  <c r="L30" i="14"/>
  <c r="J30" i="14"/>
  <c r="AD30" i="14" s="1"/>
  <c r="L29" i="14"/>
  <c r="J29" i="14"/>
  <c r="AD29" i="14" s="1"/>
  <c r="AJ28" i="14"/>
  <c r="L28" i="14"/>
  <c r="J28" i="14"/>
  <c r="AD28" i="14" s="1"/>
  <c r="AF27" i="14"/>
  <c r="L27" i="14"/>
  <c r="J27" i="14"/>
  <c r="AD27" i="14" s="1"/>
  <c r="AJ26" i="14"/>
  <c r="L26" i="14"/>
  <c r="J26" i="14"/>
  <c r="AD26" i="14" s="1"/>
  <c r="L25" i="14"/>
  <c r="J25" i="14"/>
  <c r="AD25" i="14" s="1"/>
  <c r="AJ24" i="14"/>
  <c r="L24" i="14"/>
  <c r="J24" i="14"/>
  <c r="AD24" i="14" s="1"/>
  <c r="AF23" i="14"/>
  <c r="L23" i="14"/>
  <c r="J23" i="14"/>
  <c r="AD23" i="14" s="1"/>
  <c r="AJ22" i="14"/>
  <c r="L22" i="14"/>
  <c r="J22" i="14"/>
  <c r="AD22" i="14" s="1"/>
  <c r="L21" i="14"/>
  <c r="J21" i="14"/>
  <c r="AD21" i="14" s="1"/>
  <c r="AJ20" i="14"/>
  <c r="AD20" i="14"/>
  <c r="L20" i="14"/>
  <c r="J20" i="14"/>
  <c r="AF19" i="14"/>
  <c r="L19" i="14"/>
  <c r="J19" i="14"/>
  <c r="AD19" i="14" s="1"/>
  <c r="AJ18" i="14"/>
  <c r="AD18" i="14"/>
  <c r="L18" i="14"/>
  <c r="J18" i="14"/>
  <c r="AF17" i="14"/>
  <c r="L17" i="14"/>
  <c r="J17" i="14"/>
  <c r="AD17" i="14" s="1"/>
  <c r="AD16" i="14"/>
  <c r="L16" i="14"/>
  <c r="J16" i="14"/>
  <c r="L15" i="14"/>
  <c r="J15" i="14"/>
  <c r="AD15" i="14" s="1"/>
  <c r="L14" i="14"/>
  <c r="J14" i="14"/>
  <c r="AD14" i="14" s="1"/>
  <c r="AD13" i="14"/>
  <c r="AJ13" i="14" s="1"/>
  <c r="L13" i="14"/>
  <c r="J13" i="14"/>
  <c r="L12" i="14"/>
  <c r="J12" i="14"/>
  <c r="AD12" i="14" s="1"/>
  <c r="J11" i="14"/>
  <c r="AD11" i="14" s="1"/>
  <c r="AJ11" i="14" s="1"/>
  <c r="J10" i="14"/>
  <c r="AD10" i="14" s="1"/>
  <c r="H44" i="14" l="1"/>
  <c r="L11" i="14"/>
  <c r="L10" i="14"/>
  <c r="AF12" i="14"/>
  <c r="AM12" i="14" s="1"/>
  <c r="AJ12" i="14"/>
  <c r="AH12" i="14"/>
  <c r="AF10" i="14"/>
  <c r="AJ10" i="14"/>
  <c r="AH10" i="14"/>
  <c r="AM33" i="14"/>
  <c r="AF14" i="14"/>
  <c r="AM14" i="14" s="1"/>
  <c r="AJ14" i="14"/>
  <c r="AH14" i="14"/>
  <c r="AJ25" i="14"/>
  <c r="AH25" i="14"/>
  <c r="AJ29" i="14"/>
  <c r="AH29" i="14"/>
  <c r="AF13" i="14"/>
  <c r="AK13" i="14" s="1"/>
  <c r="AJ21" i="14"/>
  <c r="AH21" i="14"/>
  <c r="AF11" i="14"/>
  <c r="AJ15" i="14"/>
  <c r="AF15" i="14"/>
  <c r="AM15" i="14" s="1"/>
  <c r="AF16" i="14"/>
  <c r="AH16" i="14"/>
  <c r="AJ17" i="14"/>
  <c r="AK17" i="14" s="1"/>
  <c r="AH17" i="14"/>
  <c r="AJ23" i="14"/>
  <c r="AH23" i="14"/>
  <c r="AK23" i="14" s="1"/>
  <c r="AM23" i="14"/>
  <c r="AJ27" i="14"/>
  <c r="AH27" i="14"/>
  <c r="AK27" i="14" s="1"/>
  <c r="AM27" i="14"/>
  <c r="AJ31" i="14"/>
  <c r="AH31" i="14"/>
  <c r="AK31" i="14" s="1"/>
  <c r="AM31" i="14"/>
  <c r="AJ35" i="14"/>
  <c r="AH35" i="14"/>
  <c r="AK35" i="14" s="1"/>
  <c r="AM35" i="14"/>
  <c r="AJ39" i="14"/>
  <c r="AH39" i="14"/>
  <c r="AK39" i="14" s="1"/>
  <c r="AM39" i="14"/>
  <c r="AJ33" i="14"/>
  <c r="AH33" i="14"/>
  <c r="AK33" i="14"/>
  <c r="AJ37" i="14"/>
  <c r="AH37" i="14"/>
  <c r="AJ19" i="14"/>
  <c r="AH19" i="14"/>
  <c r="AM19" i="14" s="1"/>
  <c r="AM22" i="14"/>
  <c r="AF22" i="14"/>
  <c r="AK22" i="14" s="1"/>
  <c r="AH22" i="14"/>
  <c r="AM26" i="14"/>
  <c r="AF26" i="14"/>
  <c r="AK26" i="14" s="1"/>
  <c r="AH26" i="14"/>
  <c r="AM30" i="14"/>
  <c r="AF30" i="14"/>
  <c r="AK30" i="14" s="1"/>
  <c r="AH30" i="14"/>
  <c r="AM34" i="14"/>
  <c r="AF34" i="14"/>
  <c r="AK34" i="14" s="1"/>
  <c r="AH34" i="14"/>
  <c r="AM38" i="14"/>
  <c r="AF38" i="14"/>
  <c r="AK38" i="14" s="1"/>
  <c r="AH38" i="14"/>
  <c r="AH11" i="14"/>
  <c r="AM11" i="14" s="1"/>
  <c r="AH13" i="14"/>
  <c r="AM13" i="14" s="1"/>
  <c r="AH15" i="14"/>
  <c r="AJ16" i="14"/>
  <c r="AF21" i="14"/>
  <c r="AK21" i="14" s="1"/>
  <c r="AF24" i="14"/>
  <c r="AK24" i="14" s="1"/>
  <c r="AH24" i="14"/>
  <c r="AM24" i="14" s="1"/>
  <c r="AF25" i="14"/>
  <c r="AM25" i="14" s="1"/>
  <c r="AF28" i="14"/>
  <c r="AM28" i="14" s="1"/>
  <c r="AK28" i="14"/>
  <c r="AH28" i="14"/>
  <c r="AF29" i="14"/>
  <c r="AK29" i="14" s="1"/>
  <c r="AF32" i="14"/>
  <c r="AK32" i="14" s="1"/>
  <c r="AH32" i="14"/>
  <c r="AF33" i="14"/>
  <c r="AM36" i="14"/>
  <c r="AF36" i="14"/>
  <c r="AK36" i="14" s="1"/>
  <c r="AH36" i="14"/>
  <c r="AF37" i="14"/>
  <c r="AK37" i="14" s="1"/>
  <c r="AF40" i="14"/>
  <c r="AK40" i="14" s="1"/>
  <c r="AJ40" i="14"/>
  <c r="AH40" i="14"/>
  <c r="AM40" i="14" s="1"/>
  <c r="AH18" i="14"/>
  <c r="AH20" i="14"/>
  <c r="AM20" i="14" s="1"/>
  <c r="AY43" i="14"/>
  <c r="AF18" i="14"/>
  <c r="AM18" i="14" s="1"/>
  <c r="AF20" i="14"/>
  <c r="AK20" i="14" s="1"/>
  <c r="AD42" i="14" l="1"/>
  <c r="AF42" i="14" s="1"/>
  <c r="L42" i="14" s="1"/>
  <c r="AK11" i="14"/>
  <c r="N11" i="14" s="1"/>
  <c r="AK10" i="14"/>
  <c r="N10" i="14" s="1"/>
  <c r="N26" i="14"/>
  <c r="AO26" i="14"/>
  <c r="R26" i="14" s="1"/>
  <c r="N36" i="14"/>
  <c r="AO36" i="14"/>
  <c r="R36" i="14" s="1"/>
  <c r="N30" i="14"/>
  <c r="AO30" i="14"/>
  <c r="R30" i="14" s="1"/>
  <c r="AQ19" i="14"/>
  <c r="T19" i="14" s="1"/>
  <c r="P19" i="14"/>
  <c r="AO39" i="14"/>
  <c r="R39" i="14" s="1"/>
  <c r="N39" i="14"/>
  <c r="AO23" i="14"/>
  <c r="R23" i="14" s="1"/>
  <c r="N23" i="14"/>
  <c r="AO13" i="14"/>
  <c r="R13" i="14" s="1"/>
  <c r="N13" i="14"/>
  <c r="P18" i="14"/>
  <c r="AQ18" i="14"/>
  <c r="T18" i="14" s="1"/>
  <c r="N24" i="14"/>
  <c r="AO24" i="14"/>
  <c r="R24" i="14" s="1"/>
  <c r="AO35" i="14"/>
  <c r="R35" i="14" s="1"/>
  <c r="N35" i="14"/>
  <c r="P14" i="14"/>
  <c r="AQ14" i="14"/>
  <c r="T14" i="14" s="1"/>
  <c r="N32" i="14"/>
  <c r="AO32" i="14"/>
  <c r="R32" i="14" s="1"/>
  <c r="AO21" i="14"/>
  <c r="R21" i="14" s="1"/>
  <c r="N21" i="14"/>
  <c r="AQ11" i="14"/>
  <c r="T11" i="14" s="1"/>
  <c r="P11" i="14"/>
  <c r="P20" i="14"/>
  <c r="AQ20" i="14"/>
  <c r="T20" i="14" s="1"/>
  <c r="N40" i="14"/>
  <c r="AO40" i="14"/>
  <c r="R40" i="14" s="1"/>
  <c r="AO29" i="14"/>
  <c r="R29" i="14" s="1"/>
  <c r="N29" i="14"/>
  <c r="AQ25" i="14"/>
  <c r="T25" i="14" s="1"/>
  <c r="P25" i="14"/>
  <c r="N34" i="14"/>
  <c r="AO34" i="14"/>
  <c r="R34" i="14" s="1"/>
  <c r="AO27" i="14"/>
  <c r="R27" i="14" s="1"/>
  <c r="N27" i="14"/>
  <c r="P40" i="14"/>
  <c r="AQ40" i="14"/>
  <c r="T40" i="14" s="1"/>
  <c r="AQ13" i="14"/>
  <c r="T13" i="14" s="1"/>
  <c r="P13" i="14"/>
  <c r="AO17" i="14"/>
  <c r="R17" i="14" s="1"/>
  <c r="N17" i="14"/>
  <c r="P28" i="14"/>
  <c r="AQ28" i="14"/>
  <c r="T28" i="14" s="1"/>
  <c r="N20" i="14"/>
  <c r="AO20" i="14"/>
  <c r="R20" i="14" s="1"/>
  <c r="AO37" i="14"/>
  <c r="R37" i="14" s="1"/>
  <c r="N37" i="14"/>
  <c r="P24" i="14"/>
  <c r="AQ24" i="14"/>
  <c r="T24" i="14" s="1"/>
  <c r="N38" i="14"/>
  <c r="AO38" i="14"/>
  <c r="R38" i="14" s="1"/>
  <c r="N22" i="14"/>
  <c r="AO22" i="14"/>
  <c r="R22" i="14" s="1"/>
  <c r="AO31" i="14"/>
  <c r="R31" i="14" s="1"/>
  <c r="N31" i="14"/>
  <c r="P12" i="14"/>
  <c r="AQ12" i="14"/>
  <c r="T12" i="14" s="1"/>
  <c r="N28" i="14"/>
  <c r="AO28" i="14"/>
  <c r="R28" i="14" s="1"/>
  <c r="P34" i="14"/>
  <c r="AQ34" i="14"/>
  <c r="T34" i="14" s="1"/>
  <c r="P22" i="14"/>
  <c r="AQ22" i="14"/>
  <c r="T22" i="14" s="1"/>
  <c r="AM37" i="14"/>
  <c r="AQ35" i="14"/>
  <c r="T35" i="14" s="1"/>
  <c r="P35" i="14"/>
  <c r="AQ15" i="14"/>
  <c r="T15" i="14" s="1"/>
  <c r="P15" i="14"/>
  <c r="AM21" i="14"/>
  <c r="AM32" i="14"/>
  <c r="AK19" i="14"/>
  <c r="AM17" i="14"/>
  <c r="AK15" i="14"/>
  <c r="AK14" i="14"/>
  <c r="AM10" i="14"/>
  <c r="AK12" i="14"/>
  <c r="P36" i="14"/>
  <c r="AQ36" i="14"/>
  <c r="T36" i="14" s="1"/>
  <c r="P30" i="14"/>
  <c r="AQ30" i="14"/>
  <c r="T30" i="14" s="1"/>
  <c r="AO33" i="14"/>
  <c r="R33" i="14" s="1"/>
  <c r="N33" i="14"/>
  <c r="AQ31" i="14"/>
  <c r="T31" i="14" s="1"/>
  <c r="P31" i="14"/>
  <c r="AQ33" i="14"/>
  <c r="T33" i="14" s="1"/>
  <c r="P33" i="14"/>
  <c r="AK18" i="14"/>
  <c r="AK16" i="14"/>
  <c r="AE42" i="14"/>
  <c r="J42" i="14" s="1"/>
  <c r="AM29" i="14"/>
  <c r="AK25" i="14"/>
  <c r="P38" i="14"/>
  <c r="AQ38" i="14"/>
  <c r="T38" i="14" s="1"/>
  <c r="P26" i="14"/>
  <c r="AQ26" i="14"/>
  <c r="T26" i="14" s="1"/>
  <c r="AQ39" i="14"/>
  <c r="T39" i="14" s="1"/>
  <c r="P39" i="14"/>
  <c r="AQ27" i="14"/>
  <c r="T27" i="14" s="1"/>
  <c r="P27" i="14"/>
  <c r="AQ23" i="14"/>
  <c r="T23" i="14" s="1"/>
  <c r="P23" i="14"/>
  <c r="AM16" i="14"/>
  <c r="AO11" i="14" l="1"/>
  <c r="R11" i="14" s="1"/>
  <c r="AO10" i="14"/>
  <c r="R10" i="14" s="1"/>
  <c r="P16" i="14"/>
  <c r="AQ16" i="14"/>
  <c r="T16" i="14" s="1"/>
  <c r="AG42" i="14"/>
  <c r="P10" i="14"/>
  <c r="AQ10" i="14"/>
  <c r="T10" i="14" s="1"/>
  <c r="AO19" i="14"/>
  <c r="R19" i="14" s="1"/>
  <c r="N19" i="14"/>
  <c r="N14" i="14"/>
  <c r="AO14" i="14"/>
  <c r="R14" i="14" s="1"/>
  <c r="P32" i="14"/>
  <c r="AQ32" i="14"/>
  <c r="T32" i="14" s="1"/>
  <c r="AQ29" i="14"/>
  <c r="T29" i="14" s="1"/>
  <c r="P29" i="14"/>
  <c r="N15" i="14"/>
  <c r="AO15" i="14"/>
  <c r="R15" i="14" s="1"/>
  <c r="AQ21" i="14"/>
  <c r="T21" i="14" s="1"/>
  <c r="P21" i="14"/>
  <c r="N18" i="14"/>
  <c r="AO18" i="14"/>
  <c r="R18" i="14" s="1"/>
  <c r="AO25" i="14"/>
  <c r="R25" i="14" s="1"/>
  <c r="N25" i="14"/>
  <c r="AO16" i="14"/>
  <c r="R16" i="14" s="1"/>
  <c r="N16" i="14"/>
  <c r="N12" i="14"/>
  <c r="AO12" i="14"/>
  <c r="R12" i="14" s="1"/>
  <c r="AQ17" i="14"/>
  <c r="T17" i="14" s="1"/>
  <c r="P17" i="14"/>
  <c r="AQ37" i="14"/>
  <c r="T37" i="14" s="1"/>
  <c r="P37" i="14"/>
  <c r="AI42" i="14" l="1"/>
  <c r="AM42" i="14" s="1"/>
  <c r="AH42" i="14"/>
  <c r="AK42" i="14" s="1"/>
  <c r="AO42" i="14" l="1"/>
  <c r="N42" i="14"/>
  <c r="AQ42" i="14"/>
  <c r="T42" i="14" s="1"/>
  <c r="P42" i="14"/>
  <c r="AO44" i="14" l="1"/>
  <c r="W43" i="14" s="1"/>
  <c r="AX43" i="14" s="1"/>
  <c r="AK44" i="14"/>
  <c r="O43" i="14" s="1"/>
  <c r="AW43" i="14" s="1"/>
  <c r="R42" i="14"/>
  <c r="Q44" i="14" l="1"/>
  <c r="W44" i="14" s="1"/>
  <c r="BA43" i="14" l="1"/>
  <c r="AZ43" i="14"/>
</calcChain>
</file>

<file path=xl/sharedStrings.xml><?xml version="1.0" encoding="utf-8"?>
<sst xmlns="http://schemas.openxmlformats.org/spreadsheetml/2006/main" count="633" uniqueCount="37">
  <si>
    <t>日</t>
    <rPh sb="0" eb="1">
      <t>ニチ</t>
    </rPh>
    <phoneticPr fontId="2"/>
  </si>
  <si>
    <t>円</t>
    <rPh sb="0" eb="1">
      <t>エン</t>
    </rPh>
    <phoneticPr fontId="2"/>
  </si>
  <si>
    <t>～</t>
    <phoneticPr fontId="2"/>
  </si>
  <si>
    <t>（別紙）</t>
    <rPh sb="1" eb="3">
      <t>ベッシ</t>
    </rPh>
    <phoneticPr fontId="2"/>
  </si>
  <si>
    <t>月分</t>
    <rPh sb="0" eb="2">
      <t>ガツブン</t>
    </rPh>
    <phoneticPr fontId="2"/>
  </si>
  <si>
    <t>児童名</t>
    <rPh sb="0" eb="2">
      <t>ジドウ</t>
    </rPh>
    <rPh sb="2" eb="3">
      <t>メイ</t>
    </rPh>
    <phoneticPr fontId="2"/>
  </si>
  <si>
    <t>利用時間数</t>
    <rPh sb="0" eb="2">
      <t>リヨウ</t>
    </rPh>
    <rPh sb="2" eb="4">
      <t>ジカン</t>
    </rPh>
    <rPh sb="4" eb="5">
      <t>スウ</t>
    </rPh>
    <phoneticPr fontId="2"/>
  </si>
  <si>
    <t>：</t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</si>
  <si>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</si>
  <si>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</si>
  <si>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クーポン等の
割引金額</t>
    <rPh sb="4" eb="5">
      <t>トウ</t>
    </rPh>
    <rPh sb="7" eb="9">
      <t>ワリビキ</t>
    </rPh>
    <rPh sb="9" eb="11">
      <t>キンガク</t>
    </rPh>
    <phoneticPr fontId="2"/>
  </si>
  <si>
    <t>保育料
（割引前）</t>
    <rPh sb="0" eb="3">
      <t>ホイクリョウ</t>
    </rPh>
    <rPh sb="5" eb="7">
      <t>ワリビキ</t>
    </rPh>
    <rPh sb="7" eb="8">
      <t>マエ</t>
    </rPh>
    <phoneticPr fontId="2"/>
  </si>
  <si>
    <t>合計</t>
    <rPh sb="0" eb="2">
      <t>ゴウケイ</t>
    </rPh>
    <phoneticPr fontId="2"/>
  </si>
  <si>
    <t>日中</t>
    <rPh sb="0" eb="2">
      <t>ニッチュウ</t>
    </rPh>
    <phoneticPr fontId="2"/>
  </si>
  <si>
    <t>日中利用時間数</t>
    <rPh sb="0" eb="2">
      <t>ニッチュウ</t>
    </rPh>
    <rPh sb="2" eb="4">
      <t>リヨウ</t>
    </rPh>
    <rPh sb="4" eb="6">
      <t>ジカン</t>
    </rPh>
    <rPh sb="6" eb="7">
      <t>スウ</t>
    </rPh>
    <phoneticPr fontId="2"/>
  </si>
  <si>
    <t>時間</t>
    <phoneticPr fontId="2"/>
  </si>
  <si>
    <t>補助上限額</t>
    <rPh sb="0" eb="2">
      <t>ホジョ</t>
    </rPh>
    <rPh sb="2" eb="5">
      <t>ジョウゲンガク</t>
    </rPh>
    <phoneticPr fontId="2"/>
  </si>
  <si>
    <t>備考</t>
    <rPh sb="0" eb="2">
      <t>ビコウ</t>
    </rPh>
    <phoneticPr fontId="2"/>
  </si>
  <si>
    <t>選定額</t>
    <rPh sb="0" eb="2">
      <t>センテイ</t>
    </rPh>
    <rPh sb="2" eb="3">
      <t>ガク</t>
    </rPh>
    <phoneticPr fontId="2"/>
  </si>
  <si>
    <t>夜間利用時間数</t>
    <rPh sb="0" eb="2">
      <t>ヤカン</t>
    </rPh>
    <rPh sb="2" eb="4">
      <t>リヨウ</t>
    </rPh>
    <rPh sb="4" eb="6">
      <t>ジカン</t>
    </rPh>
    <rPh sb="6" eb="7">
      <t>スウ</t>
    </rPh>
    <phoneticPr fontId="2"/>
  </si>
  <si>
    <t>時間数（7:00～22：00）
（１時間未満切り捨て）</t>
    <rPh sb="0" eb="3">
      <t>ジカンスウ</t>
    </rPh>
    <rPh sb="18" eb="20">
      <t>ジカン</t>
    </rPh>
    <rPh sb="20" eb="22">
      <t>ミマン</t>
    </rPh>
    <rPh sb="22" eb="23">
      <t>キ</t>
    </rPh>
    <rPh sb="24" eb="25">
      <t>ス</t>
    </rPh>
    <phoneticPr fontId="2"/>
  </si>
  <si>
    <t>時間数（22：00～7:00）
（１時間未満切り捨て）</t>
    <rPh sb="0" eb="3">
      <t>ジカンスウ</t>
    </rPh>
    <rPh sb="18" eb="20">
      <t>ジカン</t>
    </rPh>
    <rPh sb="20" eb="22">
      <t>ミマン</t>
    </rPh>
    <rPh sb="22" eb="23">
      <t>キ</t>
    </rPh>
    <rPh sb="24" eb="25">
      <t>ス</t>
    </rPh>
    <phoneticPr fontId="2"/>
  </si>
  <si>
    <t>日中
時間数</t>
    <rPh sb="0" eb="2">
      <t>ニッチュウ</t>
    </rPh>
    <rPh sb="3" eb="5">
      <t>ジカン</t>
    </rPh>
    <rPh sb="5" eb="6">
      <t>スウ</t>
    </rPh>
    <phoneticPr fontId="9"/>
  </si>
  <si>
    <t>夜間
時間数</t>
    <rPh sb="0" eb="2">
      <t>ヤカン</t>
    </rPh>
    <rPh sb="3" eb="5">
      <t>ジカン</t>
    </rPh>
    <rPh sb="5" eb="6">
      <t>スウ</t>
    </rPh>
    <phoneticPr fontId="9"/>
  </si>
  <si>
    <t>利用料</t>
    <rPh sb="0" eb="3">
      <t>リヨウリョウ</t>
    </rPh>
    <phoneticPr fontId="8"/>
  </si>
  <si>
    <t>申請額</t>
    <rPh sb="0" eb="3">
      <t>シンセイガク</t>
    </rPh>
    <phoneticPr fontId="8"/>
  </si>
  <si>
    <t>助成見込額</t>
    <rPh sb="0" eb="2">
      <t>ジョセイ</t>
    </rPh>
    <rPh sb="2" eb="4">
      <t>ミコミ</t>
    </rPh>
    <rPh sb="4" eb="5">
      <t>ガク</t>
    </rPh>
    <phoneticPr fontId="8"/>
  </si>
  <si>
    <t>申請する
利用日</t>
    <rPh sb="0" eb="2">
      <t>シンセイ</t>
    </rPh>
    <rPh sb="5" eb="7">
      <t>リヨウ</t>
    </rPh>
    <rPh sb="7" eb="8">
      <t>ビ</t>
    </rPh>
    <phoneticPr fontId="2"/>
  </si>
  <si>
    <t>練馬区記入欄</t>
    <rPh sb="0" eb="2">
      <t>ネリマ</t>
    </rPh>
    <rPh sb="2" eb="3">
      <t>ク</t>
    </rPh>
    <rPh sb="3" eb="5">
      <t>キニュウ</t>
    </rPh>
    <rPh sb="5" eb="6">
      <t>ラン</t>
    </rPh>
    <phoneticPr fontId="2"/>
  </si>
  <si>
    <t>補助対象保育料</t>
    <rPh sb="0" eb="2">
      <t>ホジョ</t>
    </rPh>
    <rPh sb="2" eb="4">
      <t>タイショウ</t>
    </rPh>
    <rPh sb="4" eb="7">
      <t>ホイクリョウ</t>
    </rPh>
    <phoneticPr fontId="2"/>
  </si>
  <si>
    <t>7:00～22：00
利用時間数</t>
    <rPh sb="11" eb="13">
      <t>リヨウ</t>
    </rPh>
    <rPh sb="13" eb="15">
      <t>ジカン</t>
    </rPh>
    <rPh sb="15" eb="16">
      <t>スウ</t>
    </rPh>
    <phoneticPr fontId="2"/>
  </si>
  <si>
    <t>22：00～7:00
利用時間数</t>
    <rPh sb="11" eb="13">
      <t>リヨウ</t>
    </rPh>
    <rPh sb="13" eb="15">
      <t>ジカン</t>
    </rPh>
    <rPh sb="15" eb="16">
      <t>スウ</t>
    </rPh>
    <phoneticPr fontId="2"/>
  </si>
  <si>
    <t>令和</t>
    <rPh sb="0" eb="2">
      <t>レイワ</t>
    </rPh>
    <phoneticPr fontId="2"/>
  </si>
  <si>
    <r>
      <t xml:space="preserve">利用時間帯
</t>
    </r>
    <r>
      <rPr>
        <sz val="8"/>
        <rFont val="HG丸ｺﾞｼｯｸM-PRO"/>
        <family val="3"/>
        <charset val="128"/>
      </rPr>
      <t>（24時間表記でご記入ください）</t>
    </r>
    <rPh sb="0" eb="2">
      <t>リヨウ</t>
    </rPh>
    <rPh sb="2" eb="5">
      <t>ジカンタイ</t>
    </rPh>
    <rPh sb="9" eb="11">
      <t>ジカン</t>
    </rPh>
    <rPh sb="11" eb="13">
      <t>ヒョウキ</t>
    </rPh>
    <rPh sb="15" eb="17">
      <t>キニュウ</t>
    </rPh>
    <phoneticPr fontId="2"/>
  </si>
  <si>
    <t>年度 ベビーシッター利用内訳表</t>
    <phoneticPr fontId="2"/>
  </si>
  <si>
    <t>　児童1人に対しベビーシッター１人による保育という基準を満たした下記の利用について、申請します。</t>
    <rPh sb="1" eb="3">
      <t>ジドウ</t>
    </rPh>
    <rPh sb="3" eb="5">
      <t>ヒトリ</t>
    </rPh>
    <rPh sb="6" eb="7">
      <t>タイ</t>
    </rPh>
    <rPh sb="16" eb="17">
      <t>ニン</t>
    </rPh>
    <rPh sb="20" eb="22">
      <t>ホイク</t>
    </rPh>
    <rPh sb="25" eb="27">
      <t>キジュン</t>
    </rPh>
    <rPh sb="28" eb="29">
      <t>ミ</t>
    </rPh>
    <rPh sb="32" eb="34">
      <t>カキ</t>
    </rPh>
    <rPh sb="35" eb="37">
      <t>リヨウ</t>
    </rPh>
    <rPh sb="42" eb="44">
      <t>シンセイ</t>
    </rPh>
    <phoneticPr fontId="2"/>
  </si>
  <si>
    <t>　なお、満たしていない場合は、保護者とベビーシッターが共同して保育を行いました。</t>
    <rPh sb="4" eb="5">
      <t>ミ</t>
    </rPh>
    <rPh sb="11" eb="13">
      <t>バアイ</t>
    </rPh>
    <rPh sb="15" eb="18">
      <t>ホゴシャ</t>
    </rPh>
    <rPh sb="27" eb="29">
      <t>キョウドウ</t>
    </rPh>
    <rPh sb="31" eb="33">
      <t>ホイク</t>
    </rPh>
    <rPh sb="34" eb="35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</si>
</sst>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游ゴシック"/>
      <family val="2"/>
      <scheme val="minor"/>
    </font>
    <font>
      <sz val="10"/>
      <name val="游ゴシック"/>
      <family val="2"/>
      <scheme val="minor"/>
    </font>
    <font>
      <sz val="1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99">
    <xf numFmtId="0" fontId="0" fillId="0" borderId="0" xfId="0"/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Protection="1"/>
    <xf numFmtId="0" fontId="3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4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10" fillId="0" borderId="1" xfId="0" applyFont="1" applyBorder="1" applyProtection="1"/>
    <xf numFmtId="0" fontId="10" fillId="0" borderId="4" xfId="0" applyFont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/>
    </xf>
    <xf numFmtId="176" fontId="11" fillId="0" borderId="4" xfId="0" applyNumberFormat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shrinkToFit="1"/>
    </xf>
    <xf numFmtId="38" fontId="11" fillId="0" borderId="4" xfId="0" applyNumberFormat="1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top"/>
    </xf>
    <xf numFmtId="0" fontId="11" fillId="0" borderId="0" xfId="0" applyFont="1" applyProtection="1"/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top" shrinkToFi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</xf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4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38" fontId="5" fillId="3" borderId="1" xfId="1" applyFont="1" applyFill="1" applyBorder="1" applyAlignment="1" applyProtection="1">
      <alignment horizontal="right" vertical="center" shrinkToFit="1"/>
      <protection locked="0"/>
    </xf>
    <xf numFmtId="38" fontId="5" fillId="3" borderId="2" xfId="1" applyFont="1" applyFill="1" applyBorder="1" applyAlignment="1" applyProtection="1">
      <alignment horizontal="right" vertical="center" shrinkToFit="1"/>
      <protection locked="0"/>
    </xf>
    <xf numFmtId="38" fontId="5" fillId="3" borderId="4" xfId="1" applyFont="1" applyFill="1" applyBorder="1" applyAlignment="1" applyProtection="1">
      <alignment horizontal="right" vertical="center" shrinkToFit="1"/>
      <protection locked="0"/>
    </xf>
    <xf numFmtId="38" fontId="14" fillId="0" borderId="1" xfId="0" applyNumberFormat="1" applyFont="1" applyBorder="1" applyAlignment="1" applyProtection="1">
      <alignment horizontal="center" vertical="center" shrinkToFit="1"/>
    </xf>
    <xf numFmtId="38" fontId="14" fillId="0" borderId="2" xfId="0" applyNumberFormat="1" applyFont="1" applyBorder="1" applyAlignment="1" applyProtection="1">
      <alignment horizontal="center" vertical="center" shrinkToFit="1"/>
    </xf>
    <xf numFmtId="38" fontId="14" fillId="0" borderId="3" xfId="0" applyNumberFormat="1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top" shrinkToFit="1"/>
    </xf>
    <xf numFmtId="0" fontId="6" fillId="0" borderId="1" xfId="0" applyFont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horizontal="center" vertical="center" shrinkToFit="1"/>
      <protection locked="0"/>
    </xf>
    <xf numFmtId="38" fontId="6" fillId="0" borderId="2" xfId="1" applyFont="1" applyFill="1" applyBorder="1" applyAlignment="1" applyProtection="1">
      <alignment horizontal="center" vertical="center" shrinkToFit="1"/>
      <protection locked="0"/>
    </xf>
    <xf numFmtId="38" fontId="6" fillId="0" borderId="4" xfId="1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38" fontId="6" fillId="0" borderId="6" xfId="0" applyNumberFormat="1" applyFont="1" applyBorder="1" applyAlignment="1" applyProtection="1">
      <alignment horizontal="center" vertical="center" shrinkToFit="1"/>
    </xf>
    <xf numFmtId="38" fontId="6" fillId="0" borderId="8" xfId="0" applyNumberFormat="1" applyFont="1" applyBorder="1" applyAlignment="1" applyProtection="1">
      <alignment horizontal="center" vertical="center" shrinkToFit="1"/>
    </xf>
    <xf numFmtId="38" fontId="6" fillId="0" borderId="9" xfId="0" applyNumberFormat="1" applyFont="1" applyBorder="1" applyAlignment="1" applyProtection="1">
      <alignment horizontal="center" vertical="center" shrinkToFit="1"/>
    </xf>
    <xf numFmtId="38" fontId="6" fillId="0" borderId="1" xfId="1" applyFont="1" applyBorder="1" applyAlignment="1" applyProtection="1">
      <alignment horizontal="center" vertical="center" shrinkToFit="1"/>
    </xf>
    <xf numFmtId="38" fontId="6" fillId="0" borderId="2" xfId="1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29308</xdr:colOff>
      <xdr:row>0</xdr:row>
      <xdr:rowOff>17859</xdr:rowOff>
    </xdr:from>
    <xdr:to>
      <xdr:col>26</xdr:col>
      <xdr:colOff>58617</xdr:colOff>
      <xdr:row>2</xdr:row>
      <xdr:rowOff>89297</xdr:rowOff>
    </xdr:to>
    <xdr:sp macro="" textlink="">
      <xdr:nvSpPr>
        <xdr:cNvPr id="2" name="テキスト ボックス 1"/>
        <xdr:cNvSpPr txBox="1"/>
      </xdr:nvSpPr>
      <xdr:spPr>
        <a:xfrm>
          <a:off x="3142792" y="17859"/>
          <a:ext cx="3386872" cy="642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65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en-US" sz="65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留意事項</a:t>
          </a:r>
          <a:r>
            <a:rPr lang="en-US" altLang="ja-JP" sz="65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</a:p>
        <a:p>
          <a:r>
            <a:rPr lang="ja-JP" altLang="en-US" sz="65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○内訳表は児童ごとにひと月単位で作成してください（色付きの箇所についてご記入ください）。</a:t>
          </a:r>
          <a:endParaRPr lang="en-US" altLang="ja-JP" sz="650" b="0" i="0" u="none" strike="noStrik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65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○純然たる保育サービス提供単価（税込）からクーポン等による割引額を差し引いた金額が補助対象となります。</a:t>
          </a:r>
          <a:endParaRPr lang="en-US" altLang="ja-JP" sz="650" b="0" i="0" u="none" strike="noStrik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27</xdr:col>
      <xdr:colOff>218608</xdr:colOff>
      <xdr:row>1</xdr:row>
      <xdr:rowOff>87753</xdr:rowOff>
    </xdr:from>
    <xdr:to>
      <xdr:col>53</xdr:col>
      <xdr:colOff>257735</xdr:colOff>
      <xdr:row>16</xdr:row>
      <xdr:rowOff>56029</xdr:rowOff>
    </xdr:to>
    <xdr:sp macro="" textlink="">
      <xdr:nvSpPr>
        <xdr:cNvPr id="3" name="テキスト ボックス 2"/>
        <xdr:cNvSpPr txBox="1"/>
      </xdr:nvSpPr>
      <xdr:spPr>
        <a:xfrm>
          <a:off x="6924208" y="325878"/>
          <a:ext cx="4001527" cy="3159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2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電子</a:t>
          </a:r>
          <a:r>
            <a:rPr kumimoji="1" lang="ja-JP" altLang="ja-JP" sz="12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申請フォームで申請する場合</a:t>
          </a:r>
          <a:r>
            <a:rPr kumimoji="1" lang="ja-JP" altLang="en-US" sz="12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も作成が必要です。</a:t>
          </a:r>
          <a:endParaRPr kumimoji="1" lang="en-US" altLang="ja-JP" sz="1200" b="1">
            <a:solidFill>
              <a:srgbClr val="0070C0"/>
            </a:solidFill>
          </a:endParaRPr>
        </a:p>
        <a:p>
          <a:r>
            <a:rPr kumimoji="1" lang="ja-JP" altLang="en-US" sz="1200" b="1">
              <a:solidFill>
                <a:srgbClr val="0070C0"/>
              </a:solidFill>
            </a:rPr>
            <a:t>●黄色のセルが入力箇所です。</a:t>
          </a:r>
          <a:endParaRPr kumimoji="1" lang="en-US" altLang="ja-JP" sz="1200" b="1">
            <a:solidFill>
              <a:srgbClr val="0070C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●「練馬区記入欄」については暫定的な数値が自動で表示されますが、区における審査を通じて金額等が変動する場合があります。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0070C0"/>
              </a:solidFill>
            </a:rPr>
            <a:t>●印刷または、「</a:t>
          </a:r>
          <a:r>
            <a:rPr kumimoji="1" lang="en-US" altLang="ja-JP" sz="1200" b="1">
              <a:solidFill>
                <a:srgbClr val="0070C0"/>
              </a:solidFill>
            </a:rPr>
            <a:t>Excel</a:t>
          </a:r>
          <a:r>
            <a:rPr kumimoji="1" lang="ja-JP" altLang="en-US" sz="1200" b="1">
              <a:solidFill>
                <a:srgbClr val="0070C0"/>
              </a:solidFill>
            </a:rPr>
            <a:t>」様式をダウンロードしてご利用ください。</a:t>
          </a:r>
          <a:endParaRPr kumimoji="1" lang="en-US" altLang="ja-JP" sz="1200" b="1">
            <a:solidFill>
              <a:srgbClr val="0070C0"/>
            </a:solidFill>
          </a:endParaRPr>
        </a:p>
        <a:p>
          <a:r>
            <a:rPr kumimoji="1" lang="ja-JP" altLang="en-US" sz="1200" b="1">
              <a:solidFill>
                <a:srgbClr val="0070C0"/>
              </a:solidFill>
            </a:rPr>
            <a:t>●「</a:t>
          </a:r>
          <a:r>
            <a:rPr kumimoji="1" lang="en-US" altLang="ja-JP" sz="1200" b="1">
              <a:solidFill>
                <a:srgbClr val="0070C0"/>
              </a:solidFill>
            </a:rPr>
            <a:t>Excel</a:t>
          </a:r>
          <a:r>
            <a:rPr kumimoji="1" lang="ja-JP" altLang="en-US" sz="1200" b="1">
              <a:solidFill>
                <a:srgbClr val="0070C0"/>
              </a:solidFill>
            </a:rPr>
            <a:t>」</a:t>
          </a:r>
          <a:r>
            <a:rPr kumimoji="1" lang="en-US" altLang="ja-JP" sz="1200" b="1">
              <a:solidFill>
                <a:srgbClr val="0070C0"/>
              </a:solidFill>
            </a:rPr>
            <a:t> </a:t>
          </a:r>
          <a:r>
            <a:rPr kumimoji="1" lang="ja-JP" altLang="en-US" sz="1200" b="1">
              <a:solidFill>
                <a:srgbClr val="0070C0"/>
              </a:solidFill>
            </a:rPr>
            <a:t>ではなく、表計算ソフトの「</a:t>
          </a:r>
          <a:r>
            <a:rPr kumimoji="1" lang="en-US" altLang="ja-JP" sz="1200" b="1">
              <a:solidFill>
                <a:srgbClr val="0070C0"/>
              </a:solidFill>
            </a:rPr>
            <a:t>Numbers</a:t>
          </a:r>
          <a:r>
            <a:rPr kumimoji="1" lang="ja-JP" altLang="en-US" sz="1200" b="1">
              <a:solidFill>
                <a:srgbClr val="0070C0"/>
              </a:solidFill>
            </a:rPr>
            <a:t>」により作成する場合は、拡張子を</a:t>
          </a:r>
          <a:r>
            <a:rPr kumimoji="1" lang="en-US" altLang="ja-JP" sz="1200" b="1">
              <a:solidFill>
                <a:srgbClr val="0070C0"/>
              </a:solidFill>
            </a:rPr>
            <a:t>pdf</a:t>
          </a:r>
          <a:r>
            <a:rPr kumimoji="1" lang="ja-JP" altLang="en-US" sz="1200" b="1">
              <a:solidFill>
                <a:srgbClr val="0070C0"/>
              </a:solidFill>
            </a:rPr>
            <a:t>として保存することにより、電子申請フォームからの添付（アップロード）が可能です。</a:t>
          </a:r>
          <a:endParaRPr kumimoji="1" lang="en-US" altLang="ja-JP" sz="1200" b="1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7"/>
  <sheetViews>
    <sheetView showGridLines="0" tabSelected="1" view="pageBreakPreview" zoomScaleNormal="96" zoomScaleSheetLayoutView="100" workbookViewId="0">
      <selection activeCell="V15" sqref="V15:W15"/>
    </sheetView>
  </sheetViews>
  <sheetFormatPr defaultColWidth="9" defaultRowHeight="18.75" x14ac:dyDescent="0.4"/>
  <cols>
    <col min="1" max="1" width="5" style="6" customWidth="1"/>
    <col min="2" max="2" width="3.625" style="6" customWidth="1"/>
    <col min="3" max="3" width="4" style="6" customWidth="1"/>
    <col min="4" max="4" width="1.875" style="9" customWidth="1"/>
    <col min="5" max="5" width="4" style="6" customWidth="1"/>
    <col min="6" max="6" width="3.125" style="9" customWidth="1"/>
    <col min="7" max="7" width="4" style="6" customWidth="1"/>
    <col min="8" max="8" width="1.875" style="9" customWidth="1"/>
    <col min="9" max="9" width="4" style="6" customWidth="1"/>
    <col min="10" max="10" width="5" style="6" hidden="1" customWidth="1"/>
    <col min="11" max="11" width="5.75" style="9" hidden="1" customWidth="1"/>
    <col min="12" max="12" width="5" style="6" hidden="1" customWidth="1"/>
    <col min="13" max="13" width="4.625" style="9" hidden="1" customWidth="1"/>
    <col min="14" max="14" width="4" style="6" customWidth="1"/>
    <col min="15" max="15" width="5.5" style="9" customWidth="1"/>
    <col min="16" max="16" width="4" style="6" customWidth="1"/>
    <col min="17" max="17" width="3.625" style="9" customWidth="1"/>
    <col min="18" max="18" width="4" style="6" customWidth="1"/>
    <col min="19" max="19" width="5.5" style="9" customWidth="1"/>
    <col min="20" max="20" width="4" style="6" customWidth="1"/>
    <col min="21" max="21" width="3.625" style="9" customWidth="1"/>
    <col min="22" max="22" width="4.125" style="6" customWidth="1"/>
    <col min="23" max="23" width="4.125" style="9" customWidth="1"/>
    <col min="24" max="24" width="2.875" style="6" customWidth="1"/>
    <col min="25" max="25" width="4.125" style="9" customWidth="1"/>
    <col min="26" max="26" width="4.125" style="6" customWidth="1"/>
    <col min="27" max="28" width="2.875" style="9" customWidth="1"/>
    <col min="29" max="29" width="4.125" style="9" customWidth="1"/>
    <col min="30" max="40" width="4" style="9" hidden="1" customWidth="1"/>
    <col min="41" max="43" width="4.625" style="9" hidden="1" customWidth="1"/>
    <col min="44" max="44" width="4.625" style="5" hidden="1" customWidth="1"/>
    <col min="45" max="48" width="9" style="6" hidden="1" customWidth="1"/>
    <col min="49" max="16384" width="9" style="6"/>
  </cols>
  <sheetData>
    <row r="1" spans="1:50" x14ac:dyDescent="0.4">
      <c r="A1" s="1" t="s">
        <v>3</v>
      </c>
      <c r="B1" s="2"/>
      <c r="C1" s="2"/>
      <c r="D1" s="3"/>
      <c r="E1" s="2"/>
      <c r="F1" s="3"/>
      <c r="G1" s="2"/>
      <c r="H1" s="3"/>
      <c r="I1" s="2"/>
      <c r="J1" s="2"/>
      <c r="K1" s="3"/>
      <c r="L1" s="2"/>
      <c r="M1" s="3"/>
      <c r="N1" s="2"/>
      <c r="O1" s="3"/>
      <c r="P1" s="2"/>
      <c r="Q1" s="3"/>
      <c r="R1" s="2"/>
      <c r="S1" s="3"/>
      <c r="T1" s="2"/>
      <c r="U1" s="3"/>
      <c r="V1" s="2"/>
      <c r="W1" s="3"/>
      <c r="X1" s="2"/>
      <c r="Y1" s="3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50" ht="26.25" customHeight="1" x14ac:dyDescent="0.4">
      <c r="A2" s="7" t="s">
        <v>32</v>
      </c>
      <c r="B2" s="44">
        <v>6</v>
      </c>
      <c r="C2" s="7" t="s">
        <v>34</v>
      </c>
      <c r="D2" s="8"/>
      <c r="E2" s="8"/>
      <c r="F2" s="8"/>
      <c r="G2" s="8"/>
      <c r="H2" s="8"/>
      <c r="I2" s="8"/>
      <c r="J2" s="8"/>
      <c r="K2" s="8"/>
      <c r="L2" s="8"/>
      <c r="M2" s="6"/>
      <c r="N2" s="8"/>
      <c r="O2" s="8"/>
      <c r="P2" s="8"/>
      <c r="Q2" s="6"/>
      <c r="R2" s="8"/>
      <c r="S2" s="8"/>
      <c r="T2" s="8"/>
      <c r="U2" s="6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2"/>
      <c r="AS2" s="2"/>
    </row>
    <row r="3" spans="1:50" s="53" customFormat="1" ht="8.25" customHeight="1" x14ac:dyDescent="0.4">
      <c r="A3" s="50"/>
      <c r="B3" s="51"/>
      <c r="C3" s="50"/>
      <c r="D3" s="52"/>
      <c r="E3" s="52"/>
      <c r="F3" s="52"/>
      <c r="G3" s="52"/>
      <c r="H3" s="52"/>
      <c r="I3" s="52"/>
      <c r="J3" s="52"/>
      <c r="K3" s="52"/>
      <c r="L3" s="52"/>
      <c r="N3" s="52"/>
      <c r="O3" s="52"/>
      <c r="P3" s="52"/>
      <c r="R3" s="52"/>
      <c r="S3" s="52"/>
      <c r="T3" s="52"/>
      <c r="W3" s="54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6"/>
      <c r="AS3" s="56"/>
    </row>
    <row r="4" spans="1:50" ht="16.5" customHeight="1" x14ac:dyDescent="0.4">
      <c r="A4" s="49" t="s">
        <v>35</v>
      </c>
      <c r="B4" s="2"/>
      <c r="C4" s="2"/>
      <c r="D4" s="3"/>
      <c r="E4" s="2"/>
      <c r="F4" s="3"/>
      <c r="G4" s="2"/>
      <c r="H4" s="3"/>
      <c r="I4" s="2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50" ht="16.5" customHeight="1" x14ac:dyDescent="0.4">
      <c r="A5" s="49" t="s">
        <v>36</v>
      </c>
      <c r="B5" s="2"/>
      <c r="C5" s="2"/>
      <c r="D5" s="3"/>
      <c r="E5" s="2"/>
      <c r="F5" s="3"/>
      <c r="G5" s="2"/>
      <c r="H5" s="3"/>
      <c r="I5" s="2"/>
      <c r="J5" s="2"/>
      <c r="K5" s="3"/>
      <c r="L5" s="3"/>
      <c r="M5" s="10"/>
      <c r="N5" s="2"/>
      <c r="O5" s="3"/>
      <c r="P5" s="3"/>
      <c r="Q5" s="10"/>
      <c r="R5" s="2"/>
      <c r="S5" s="3"/>
      <c r="T5" s="3"/>
      <c r="U5" s="10"/>
      <c r="V5" s="3"/>
      <c r="W5" s="2"/>
      <c r="X5" s="3"/>
      <c r="Y5" s="2"/>
      <c r="Z5" s="3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6"/>
    </row>
    <row r="6" spans="1:50" ht="8.25" customHeight="1" x14ac:dyDescent="0.4">
      <c r="A6" s="2"/>
      <c r="B6" s="2"/>
      <c r="C6" s="2"/>
      <c r="D6" s="3"/>
      <c r="E6" s="2"/>
      <c r="F6" s="3"/>
      <c r="G6" s="2"/>
      <c r="H6" s="3"/>
      <c r="I6" s="2"/>
      <c r="J6" s="2"/>
      <c r="K6" s="3"/>
      <c r="L6" s="3"/>
      <c r="M6" s="10"/>
      <c r="N6" s="2"/>
      <c r="O6" s="3"/>
      <c r="P6" s="3"/>
      <c r="Q6" s="10"/>
      <c r="R6" s="2"/>
      <c r="S6" s="3"/>
      <c r="T6" s="3"/>
      <c r="U6" s="10"/>
      <c r="V6" s="3"/>
      <c r="W6" s="2"/>
      <c r="X6" s="3"/>
      <c r="Y6" s="2"/>
      <c r="Z6" s="3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6"/>
    </row>
    <row r="7" spans="1:50" ht="18" customHeight="1" x14ac:dyDescent="0.4">
      <c r="A7" s="57" t="s">
        <v>5</v>
      </c>
      <c r="B7" s="57"/>
      <c r="C7" s="58"/>
      <c r="D7" s="59"/>
      <c r="E7" s="59"/>
      <c r="F7" s="59"/>
      <c r="G7" s="59"/>
      <c r="H7" s="59"/>
      <c r="I7" s="59"/>
      <c r="J7" s="59"/>
      <c r="K7" s="59"/>
      <c r="L7" s="59"/>
      <c r="M7" s="59"/>
      <c r="N7" s="60"/>
      <c r="O7" s="2"/>
      <c r="P7" s="61"/>
      <c r="Q7" s="62"/>
      <c r="R7" s="11" t="s">
        <v>4</v>
      </c>
      <c r="S7" s="3"/>
      <c r="T7" s="2"/>
      <c r="U7" s="3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6"/>
      <c r="AK7" s="6"/>
      <c r="AL7" s="6"/>
      <c r="AM7" s="6"/>
      <c r="AN7" s="6"/>
      <c r="AO7" s="6"/>
      <c r="AP7" s="6"/>
      <c r="AQ7" s="6"/>
      <c r="AR7" s="6"/>
    </row>
    <row r="8" spans="1:50" s="5" customFormat="1" ht="8.25" customHeight="1" x14ac:dyDescent="0.4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2"/>
      <c r="Z8" s="3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S8" s="6"/>
      <c r="AT8" s="6"/>
      <c r="AU8" s="6"/>
      <c r="AV8" s="6"/>
      <c r="AW8" s="6"/>
      <c r="AX8" s="6"/>
    </row>
    <row r="9" spans="1:50" s="5" customFormat="1" ht="36.75" customHeight="1" x14ac:dyDescent="0.4">
      <c r="A9" s="64" t="s">
        <v>27</v>
      </c>
      <c r="B9" s="65"/>
      <c r="C9" s="66" t="s">
        <v>33</v>
      </c>
      <c r="D9" s="67"/>
      <c r="E9" s="67"/>
      <c r="F9" s="67"/>
      <c r="G9" s="67"/>
      <c r="H9" s="67"/>
      <c r="I9" s="67"/>
      <c r="J9" s="68" t="s">
        <v>6</v>
      </c>
      <c r="K9" s="65"/>
      <c r="L9" s="65"/>
      <c r="M9" s="65"/>
      <c r="N9" s="64" t="s">
        <v>30</v>
      </c>
      <c r="O9" s="65"/>
      <c r="P9" s="65"/>
      <c r="Q9" s="65"/>
      <c r="R9" s="64" t="s">
        <v>31</v>
      </c>
      <c r="S9" s="65"/>
      <c r="T9" s="65"/>
      <c r="U9" s="65"/>
      <c r="V9" s="64" t="s">
        <v>11</v>
      </c>
      <c r="W9" s="69"/>
      <c r="X9" s="70"/>
      <c r="Y9" s="71" t="s">
        <v>10</v>
      </c>
      <c r="Z9" s="72"/>
      <c r="AA9" s="72"/>
      <c r="AB9" s="12"/>
      <c r="AC9" s="12"/>
      <c r="AD9" s="73" t="s">
        <v>13</v>
      </c>
      <c r="AE9" s="73"/>
      <c r="AF9" s="73"/>
      <c r="AG9" s="73"/>
      <c r="AH9" s="73"/>
      <c r="AI9" s="73"/>
      <c r="AJ9" s="73"/>
      <c r="AK9" s="68" t="s">
        <v>14</v>
      </c>
      <c r="AL9" s="65"/>
      <c r="AM9" s="65"/>
      <c r="AN9" s="65"/>
      <c r="AO9" s="73" t="s">
        <v>19</v>
      </c>
      <c r="AP9" s="73"/>
      <c r="AQ9" s="73"/>
      <c r="AR9" s="73"/>
      <c r="AS9" s="6"/>
      <c r="AT9" s="13">
        <v>1</v>
      </c>
      <c r="AU9" s="14">
        <v>0</v>
      </c>
      <c r="AV9" s="14">
        <v>4</v>
      </c>
      <c r="AW9" s="6"/>
      <c r="AX9" s="6"/>
    </row>
    <row r="10" spans="1:50" s="5" customFormat="1" ht="16.5" customHeight="1" x14ac:dyDescent="0.4">
      <c r="A10" s="41"/>
      <c r="B10" s="45" t="s">
        <v>0</v>
      </c>
      <c r="C10" s="41"/>
      <c r="D10" s="45" t="s">
        <v>7</v>
      </c>
      <c r="E10" s="42"/>
      <c r="F10" s="45" t="s">
        <v>2</v>
      </c>
      <c r="G10" s="43"/>
      <c r="H10" s="45" t="s">
        <v>7</v>
      </c>
      <c r="I10" s="42"/>
      <c r="J10" s="15" t="str">
        <f>IF(OR(ISBLANK(C10),ISBLANK(E10),ISBLANK(G10),ISBLANK(I10)),"",IF(IF(I10-E10&lt;0,G10-C10-1,G10-C10)&lt;0,"エラー",IF(I10-E10&lt;0,G10-C10-1,G10-C10)))</f>
        <v/>
      </c>
      <c r="K10" s="45" t="s">
        <v>8</v>
      </c>
      <c r="L10" s="16" t="str">
        <f>IF(OR(ISBLANK(C10),ISBLANK(E10),ISBLANK(G10),ISBLANK(I10)),"",IF(J10="エラー","エラー",IF(I10-E10&lt;0,I10-E10+60,I10-E10)))</f>
        <v/>
      </c>
      <c r="M10" s="47" t="s">
        <v>9</v>
      </c>
      <c r="N10" s="15" t="str">
        <f>AK10</f>
        <v/>
      </c>
      <c r="O10" s="45" t="s">
        <v>8</v>
      </c>
      <c r="P10" s="16" t="str">
        <f>AM10</f>
        <v/>
      </c>
      <c r="Q10" s="47" t="s">
        <v>9</v>
      </c>
      <c r="R10" s="15" t="str">
        <f>AO10</f>
        <v/>
      </c>
      <c r="S10" s="45" t="s">
        <v>8</v>
      </c>
      <c r="T10" s="16" t="str">
        <f>AQ10</f>
        <v/>
      </c>
      <c r="U10" s="47" t="s">
        <v>9</v>
      </c>
      <c r="V10" s="74"/>
      <c r="W10" s="75"/>
      <c r="X10" s="17" t="s">
        <v>1</v>
      </c>
      <c r="Y10" s="76"/>
      <c r="Z10" s="74"/>
      <c r="AA10" s="17" t="s">
        <v>1</v>
      </c>
      <c r="AB10" s="24"/>
      <c r="AC10" s="12"/>
      <c r="AD10" s="18" t="str">
        <f t="shared" ref="AD10:AD12" si="0">IF(J10="","",IF(G10&lt;7,"0",IF(C10&gt;22,0,IF(C10&lt;7,7,C10))))</f>
        <v/>
      </c>
      <c r="AE10" s="45" t="s">
        <v>7</v>
      </c>
      <c r="AF10" s="19" t="str">
        <f t="shared" ref="AF10:AF40" si="1">IF(AD10="","",IF(C10&gt;21,0,IF(C10&lt;7,0,E10)))</f>
        <v/>
      </c>
      <c r="AG10" s="45" t="s">
        <v>2</v>
      </c>
      <c r="AH10" s="20" t="str">
        <f t="shared" ref="AH10:AH40" si="2">IF(AD10="","",IF(C10&gt;22,"",IF(G10&gt;22,22,IF(G10&lt;7,0,G10))))</f>
        <v/>
      </c>
      <c r="AI10" s="45" t="s">
        <v>7</v>
      </c>
      <c r="AJ10" s="19" t="str">
        <f t="shared" ref="AJ10:AJ40" si="3">IF(AD10="","",IF(G10&gt;21,0,IF(G10&lt;7,0,I10)))</f>
        <v/>
      </c>
      <c r="AK10" s="21" t="str">
        <f>IFERROR(IF(OR(ISBLANK(AD10),ISBLANK(AF10),ISBLANK(AH10),ISBLANK(AJ10)),"",IF(AJ10-AF10&lt;0,AH10-AD10-1,AH10-AD10)),"")</f>
        <v/>
      </c>
      <c r="AL10" s="45" t="s">
        <v>8</v>
      </c>
      <c r="AM10" s="22" t="str">
        <f>IFERROR(IF(OR(ISBLANK(AD10),ISBLANK(AF10),ISBLANK(AH10),ISBLANK(AJ10)),"",IF(AJ10-AF10&lt;0,AJ10-AF10+60,AJ10-AF10)),"")</f>
        <v/>
      </c>
      <c r="AN10" s="47" t="s">
        <v>9</v>
      </c>
      <c r="AO10" s="23" t="str">
        <f t="shared" ref="AO10:AO40" si="4">IF(AK10="",J10,IFERROR(IF(L10-AM10&lt;0,J10-AK10-1,J10-AK10),""))</f>
        <v/>
      </c>
      <c r="AP10" s="45" t="s">
        <v>8</v>
      </c>
      <c r="AQ10" s="22" t="str">
        <f t="shared" ref="AQ10:AQ40" si="5">IF(AM10="",L10,IFERROR(IF(L10-AM10&lt;0,L10-AM10+60,L10-AM10),""))</f>
        <v/>
      </c>
      <c r="AR10" s="48" t="s">
        <v>9</v>
      </c>
      <c r="AS10" s="6"/>
      <c r="AT10" s="13">
        <v>2</v>
      </c>
      <c r="AU10" s="14">
        <v>1</v>
      </c>
      <c r="AV10" s="14">
        <v>5</v>
      </c>
      <c r="AW10" s="6"/>
      <c r="AX10" s="6"/>
    </row>
    <row r="11" spans="1:50" s="5" customFormat="1" ht="16.5" customHeight="1" x14ac:dyDescent="0.4">
      <c r="A11" s="41"/>
      <c r="B11" s="45" t="s">
        <v>0</v>
      </c>
      <c r="C11" s="41"/>
      <c r="D11" s="45" t="s">
        <v>7</v>
      </c>
      <c r="E11" s="42"/>
      <c r="F11" s="45" t="s">
        <v>2</v>
      </c>
      <c r="G11" s="43"/>
      <c r="H11" s="45" t="s">
        <v>7</v>
      </c>
      <c r="I11" s="42"/>
      <c r="J11" s="15" t="str">
        <f t="shared" ref="J11:J40" si="6">IF(OR(ISBLANK(C11),ISBLANK(E11),ISBLANK(G11),ISBLANK(I11)),"",IF(IF(I11-E11&lt;0,G11-C11-1,G11-C11)&lt;0,"エラー",IF(I11-E11&lt;0,G11-C11-1,G11-C11)))</f>
        <v/>
      </c>
      <c r="K11" s="45" t="s">
        <v>8</v>
      </c>
      <c r="L11" s="16" t="str">
        <f t="shared" ref="L11:L40" si="7">IF(OR(ISBLANK(C11),ISBLANK(E11),ISBLANK(G11),ISBLANK(I11)),"",IF(J11="エラー","エラー",IF(I11-E11&lt;0,I11-E11+60,I11-E11)))</f>
        <v/>
      </c>
      <c r="M11" s="47" t="s">
        <v>9</v>
      </c>
      <c r="N11" s="15" t="str">
        <f t="shared" ref="N11:N39" si="8">AK11</f>
        <v/>
      </c>
      <c r="O11" s="45" t="s">
        <v>8</v>
      </c>
      <c r="P11" s="16" t="str">
        <f t="shared" ref="P11:P40" si="9">AM11</f>
        <v/>
      </c>
      <c r="Q11" s="47" t="s">
        <v>9</v>
      </c>
      <c r="R11" s="15" t="str">
        <f t="shared" ref="R11:R40" si="10">AO11</f>
        <v/>
      </c>
      <c r="S11" s="45" t="s">
        <v>8</v>
      </c>
      <c r="T11" s="16" t="str">
        <f t="shared" ref="T11:T40" si="11">AQ11</f>
        <v/>
      </c>
      <c r="U11" s="47" t="s">
        <v>9</v>
      </c>
      <c r="V11" s="74"/>
      <c r="W11" s="75"/>
      <c r="X11" s="17" t="s">
        <v>1</v>
      </c>
      <c r="Y11" s="76"/>
      <c r="Z11" s="74"/>
      <c r="AA11" s="17" t="s">
        <v>1</v>
      </c>
      <c r="AB11" s="24"/>
      <c r="AC11" s="12"/>
      <c r="AD11" s="18" t="str">
        <f t="shared" si="0"/>
        <v/>
      </c>
      <c r="AE11" s="45" t="s">
        <v>7</v>
      </c>
      <c r="AF11" s="19" t="str">
        <f t="shared" si="1"/>
        <v/>
      </c>
      <c r="AG11" s="45" t="s">
        <v>2</v>
      </c>
      <c r="AH11" s="20" t="str">
        <f t="shared" si="2"/>
        <v/>
      </c>
      <c r="AI11" s="45" t="s">
        <v>7</v>
      </c>
      <c r="AJ11" s="19" t="str">
        <f t="shared" si="3"/>
        <v/>
      </c>
      <c r="AK11" s="21" t="str">
        <f t="shared" ref="AK11:AK40" si="12">IFERROR(IF(OR(ISBLANK(AD11),ISBLANK(AF11),ISBLANK(AH11),ISBLANK(AJ11)),"",IF(AJ11-AF11&lt;0,AH11-AD11-1,AH11-AD11)),"")</f>
        <v/>
      </c>
      <c r="AL11" s="45" t="s">
        <v>8</v>
      </c>
      <c r="AM11" s="22" t="str">
        <f t="shared" ref="AM11:AM40" si="13">IFERROR(IF(OR(ISBLANK(AD11),ISBLANK(AF11),ISBLANK(AH11),ISBLANK(AJ11)),"",IF(AJ11-AF11&lt;0,AJ11-AF11+60,AJ11-AF11)),"")</f>
        <v/>
      </c>
      <c r="AN11" s="47" t="s">
        <v>9</v>
      </c>
      <c r="AO11" s="23" t="str">
        <f t="shared" si="4"/>
        <v/>
      </c>
      <c r="AP11" s="45" t="s">
        <v>8</v>
      </c>
      <c r="AQ11" s="22" t="str">
        <f t="shared" si="5"/>
        <v/>
      </c>
      <c r="AR11" s="48" t="s">
        <v>9</v>
      </c>
      <c r="AS11" s="6"/>
      <c r="AT11" s="13">
        <v>3</v>
      </c>
      <c r="AU11" s="14">
        <v>2</v>
      </c>
      <c r="AV11" s="14">
        <v>6</v>
      </c>
      <c r="AW11" s="6"/>
      <c r="AX11" s="6"/>
    </row>
    <row r="12" spans="1:50" s="5" customFormat="1" ht="16.5" customHeight="1" x14ac:dyDescent="0.4">
      <c r="A12" s="41"/>
      <c r="B12" s="45" t="s">
        <v>0</v>
      </c>
      <c r="C12" s="41"/>
      <c r="D12" s="45" t="s">
        <v>7</v>
      </c>
      <c r="E12" s="42"/>
      <c r="F12" s="45" t="s">
        <v>2</v>
      </c>
      <c r="G12" s="43"/>
      <c r="H12" s="45" t="s">
        <v>7</v>
      </c>
      <c r="I12" s="42"/>
      <c r="J12" s="15" t="str">
        <f t="shared" si="6"/>
        <v/>
      </c>
      <c r="K12" s="45" t="s">
        <v>8</v>
      </c>
      <c r="L12" s="16" t="str">
        <f t="shared" si="7"/>
        <v/>
      </c>
      <c r="M12" s="47" t="s">
        <v>9</v>
      </c>
      <c r="N12" s="15" t="str">
        <f t="shared" si="8"/>
        <v/>
      </c>
      <c r="O12" s="45" t="s">
        <v>8</v>
      </c>
      <c r="P12" s="16" t="str">
        <f t="shared" si="9"/>
        <v/>
      </c>
      <c r="Q12" s="47" t="s">
        <v>9</v>
      </c>
      <c r="R12" s="15" t="str">
        <f t="shared" si="10"/>
        <v/>
      </c>
      <c r="S12" s="45" t="s">
        <v>8</v>
      </c>
      <c r="T12" s="16" t="str">
        <f t="shared" si="11"/>
        <v/>
      </c>
      <c r="U12" s="47" t="s">
        <v>9</v>
      </c>
      <c r="V12" s="74"/>
      <c r="W12" s="75"/>
      <c r="X12" s="17" t="s">
        <v>1</v>
      </c>
      <c r="Y12" s="76"/>
      <c r="Z12" s="74"/>
      <c r="AA12" s="17" t="s">
        <v>1</v>
      </c>
      <c r="AB12" s="24"/>
      <c r="AC12" s="12"/>
      <c r="AD12" s="18" t="str">
        <f t="shared" si="0"/>
        <v/>
      </c>
      <c r="AE12" s="45" t="s">
        <v>7</v>
      </c>
      <c r="AF12" s="19" t="str">
        <f t="shared" si="1"/>
        <v/>
      </c>
      <c r="AG12" s="45" t="s">
        <v>2</v>
      </c>
      <c r="AH12" s="20" t="str">
        <f t="shared" si="2"/>
        <v/>
      </c>
      <c r="AI12" s="45" t="s">
        <v>7</v>
      </c>
      <c r="AJ12" s="19" t="str">
        <f t="shared" si="3"/>
        <v/>
      </c>
      <c r="AK12" s="21" t="str">
        <f t="shared" si="12"/>
        <v/>
      </c>
      <c r="AL12" s="45" t="s">
        <v>8</v>
      </c>
      <c r="AM12" s="22" t="str">
        <f t="shared" si="13"/>
        <v/>
      </c>
      <c r="AN12" s="47" t="s">
        <v>9</v>
      </c>
      <c r="AO12" s="23" t="str">
        <f t="shared" si="4"/>
        <v/>
      </c>
      <c r="AP12" s="45" t="s">
        <v>8</v>
      </c>
      <c r="AQ12" s="22" t="str">
        <f t="shared" si="5"/>
        <v/>
      </c>
      <c r="AR12" s="48" t="s">
        <v>9</v>
      </c>
      <c r="AS12" s="6"/>
      <c r="AT12" s="13">
        <v>4</v>
      </c>
      <c r="AU12" s="14">
        <v>3</v>
      </c>
      <c r="AV12" s="14">
        <v>7</v>
      </c>
      <c r="AW12" s="6"/>
      <c r="AX12" s="6"/>
    </row>
    <row r="13" spans="1:50" s="5" customFormat="1" ht="16.5" customHeight="1" x14ac:dyDescent="0.4">
      <c r="A13" s="41"/>
      <c r="B13" s="45" t="s">
        <v>0</v>
      </c>
      <c r="C13" s="41"/>
      <c r="D13" s="45" t="s">
        <v>7</v>
      </c>
      <c r="E13" s="42"/>
      <c r="F13" s="45" t="s">
        <v>2</v>
      </c>
      <c r="G13" s="43"/>
      <c r="H13" s="45" t="s">
        <v>7</v>
      </c>
      <c r="I13" s="42"/>
      <c r="J13" s="15" t="str">
        <f t="shared" si="6"/>
        <v/>
      </c>
      <c r="K13" s="45" t="s">
        <v>8</v>
      </c>
      <c r="L13" s="16" t="str">
        <f t="shared" si="7"/>
        <v/>
      </c>
      <c r="M13" s="47" t="s">
        <v>9</v>
      </c>
      <c r="N13" s="15" t="str">
        <f t="shared" si="8"/>
        <v/>
      </c>
      <c r="O13" s="45" t="s">
        <v>8</v>
      </c>
      <c r="P13" s="16" t="str">
        <f t="shared" si="9"/>
        <v/>
      </c>
      <c r="Q13" s="47" t="s">
        <v>9</v>
      </c>
      <c r="R13" s="15" t="str">
        <f t="shared" si="10"/>
        <v/>
      </c>
      <c r="S13" s="45" t="s">
        <v>8</v>
      </c>
      <c r="T13" s="16" t="str">
        <f t="shared" si="11"/>
        <v/>
      </c>
      <c r="U13" s="47" t="s">
        <v>9</v>
      </c>
      <c r="V13" s="74"/>
      <c r="W13" s="75"/>
      <c r="X13" s="17" t="s">
        <v>1</v>
      </c>
      <c r="Y13" s="76"/>
      <c r="Z13" s="74"/>
      <c r="AA13" s="17" t="s">
        <v>1</v>
      </c>
      <c r="AB13" s="24"/>
      <c r="AC13" s="24"/>
      <c r="AD13" s="18" t="str">
        <f>IF(J13="","",IF(G13&lt;7,"0",IF(C13&gt;22,0,IF(C13&lt;7,7,C13))))</f>
        <v/>
      </c>
      <c r="AE13" s="45" t="s">
        <v>7</v>
      </c>
      <c r="AF13" s="19" t="str">
        <f t="shared" si="1"/>
        <v/>
      </c>
      <c r="AG13" s="45" t="s">
        <v>2</v>
      </c>
      <c r="AH13" s="20" t="str">
        <f t="shared" si="2"/>
        <v/>
      </c>
      <c r="AI13" s="45" t="s">
        <v>7</v>
      </c>
      <c r="AJ13" s="19" t="str">
        <f t="shared" si="3"/>
        <v/>
      </c>
      <c r="AK13" s="21" t="str">
        <f t="shared" si="12"/>
        <v/>
      </c>
      <c r="AL13" s="45" t="s">
        <v>8</v>
      </c>
      <c r="AM13" s="22" t="str">
        <f t="shared" si="13"/>
        <v/>
      </c>
      <c r="AN13" s="47" t="s">
        <v>9</v>
      </c>
      <c r="AO13" s="23" t="str">
        <f t="shared" si="4"/>
        <v/>
      </c>
      <c r="AP13" s="45" t="s">
        <v>8</v>
      </c>
      <c r="AQ13" s="22" t="str">
        <f t="shared" si="5"/>
        <v/>
      </c>
      <c r="AR13" s="48" t="s">
        <v>9</v>
      </c>
      <c r="AS13" s="6"/>
      <c r="AT13" s="13">
        <v>5</v>
      </c>
      <c r="AU13" s="14">
        <v>4</v>
      </c>
      <c r="AV13" s="14">
        <v>8</v>
      </c>
      <c r="AW13" s="6"/>
      <c r="AX13" s="6"/>
    </row>
    <row r="14" spans="1:50" s="5" customFormat="1" ht="16.5" customHeight="1" x14ac:dyDescent="0.4">
      <c r="A14" s="41"/>
      <c r="B14" s="45" t="s">
        <v>0</v>
      </c>
      <c r="C14" s="41"/>
      <c r="D14" s="45" t="s">
        <v>7</v>
      </c>
      <c r="E14" s="42"/>
      <c r="F14" s="45" t="s">
        <v>2</v>
      </c>
      <c r="G14" s="43"/>
      <c r="H14" s="45" t="s">
        <v>7</v>
      </c>
      <c r="I14" s="42"/>
      <c r="J14" s="15" t="str">
        <f t="shared" si="6"/>
        <v/>
      </c>
      <c r="K14" s="45" t="s">
        <v>8</v>
      </c>
      <c r="L14" s="16" t="str">
        <f t="shared" si="7"/>
        <v/>
      </c>
      <c r="M14" s="47" t="s">
        <v>9</v>
      </c>
      <c r="N14" s="15" t="str">
        <f t="shared" si="8"/>
        <v/>
      </c>
      <c r="O14" s="45" t="s">
        <v>8</v>
      </c>
      <c r="P14" s="16" t="str">
        <f t="shared" si="9"/>
        <v/>
      </c>
      <c r="Q14" s="47" t="s">
        <v>9</v>
      </c>
      <c r="R14" s="15" t="str">
        <f t="shared" si="10"/>
        <v/>
      </c>
      <c r="S14" s="45" t="s">
        <v>8</v>
      </c>
      <c r="T14" s="16" t="str">
        <f t="shared" si="11"/>
        <v/>
      </c>
      <c r="U14" s="47" t="s">
        <v>9</v>
      </c>
      <c r="V14" s="74"/>
      <c r="W14" s="75"/>
      <c r="X14" s="17" t="s">
        <v>1</v>
      </c>
      <c r="Y14" s="76"/>
      <c r="Z14" s="74"/>
      <c r="AA14" s="17" t="s">
        <v>1</v>
      </c>
      <c r="AB14" s="24"/>
      <c r="AC14" s="24"/>
      <c r="AD14" s="18" t="str">
        <f t="shared" ref="AD14:AD40" si="14">IF(J14="","",IF(G14&lt;7,"0",IF(C14&gt;22,0,IF(C14&lt;7,7,C14))))</f>
        <v/>
      </c>
      <c r="AE14" s="45" t="s">
        <v>7</v>
      </c>
      <c r="AF14" s="19" t="str">
        <f t="shared" si="1"/>
        <v/>
      </c>
      <c r="AG14" s="45" t="s">
        <v>2</v>
      </c>
      <c r="AH14" s="20" t="str">
        <f t="shared" si="2"/>
        <v/>
      </c>
      <c r="AI14" s="45" t="s">
        <v>7</v>
      </c>
      <c r="AJ14" s="19" t="str">
        <f t="shared" si="3"/>
        <v/>
      </c>
      <c r="AK14" s="21" t="str">
        <f>IFERROR(IF(OR(ISBLANK(AD14),ISBLANK(AF14),ISBLANK(AH14),ISBLANK(AJ14)),"",IF(AJ14-AF14&lt;0,AH14-AD14-1,AH14-AD14)),"")</f>
        <v/>
      </c>
      <c r="AL14" s="45" t="s">
        <v>8</v>
      </c>
      <c r="AM14" s="22" t="str">
        <f t="shared" si="13"/>
        <v/>
      </c>
      <c r="AN14" s="47" t="s">
        <v>9</v>
      </c>
      <c r="AO14" s="23" t="str">
        <f t="shared" si="4"/>
        <v/>
      </c>
      <c r="AP14" s="45" t="s">
        <v>8</v>
      </c>
      <c r="AQ14" s="22" t="str">
        <f t="shared" si="5"/>
        <v/>
      </c>
      <c r="AR14" s="48" t="s">
        <v>9</v>
      </c>
      <c r="AS14" s="6"/>
      <c r="AT14" s="13">
        <v>6</v>
      </c>
      <c r="AU14" s="14">
        <v>5</v>
      </c>
      <c r="AV14" s="14">
        <v>9</v>
      </c>
      <c r="AW14" s="6"/>
      <c r="AX14" s="6"/>
    </row>
    <row r="15" spans="1:50" s="5" customFormat="1" ht="16.5" customHeight="1" x14ac:dyDescent="0.4">
      <c r="A15" s="41"/>
      <c r="B15" s="45" t="s">
        <v>0</v>
      </c>
      <c r="C15" s="41"/>
      <c r="D15" s="45" t="s">
        <v>7</v>
      </c>
      <c r="E15" s="42"/>
      <c r="F15" s="45" t="s">
        <v>2</v>
      </c>
      <c r="G15" s="43"/>
      <c r="H15" s="45" t="s">
        <v>7</v>
      </c>
      <c r="I15" s="42"/>
      <c r="J15" s="15" t="str">
        <f t="shared" si="6"/>
        <v/>
      </c>
      <c r="K15" s="45" t="s">
        <v>8</v>
      </c>
      <c r="L15" s="16" t="str">
        <f t="shared" si="7"/>
        <v/>
      </c>
      <c r="M15" s="47" t="s">
        <v>9</v>
      </c>
      <c r="N15" s="15" t="str">
        <f t="shared" si="8"/>
        <v/>
      </c>
      <c r="O15" s="45" t="s">
        <v>8</v>
      </c>
      <c r="P15" s="16" t="str">
        <f t="shared" si="9"/>
        <v/>
      </c>
      <c r="Q15" s="47" t="s">
        <v>9</v>
      </c>
      <c r="R15" s="15" t="str">
        <f t="shared" si="10"/>
        <v/>
      </c>
      <c r="S15" s="45" t="s">
        <v>8</v>
      </c>
      <c r="T15" s="16" t="str">
        <f t="shared" si="11"/>
        <v/>
      </c>
      <c r="U15" s="47" t="s">
        <v>9</v>
      </c>
      <c r="V15" s="74"/>
      <c r="W15" s="75"/>
      <c r="X15" s="17" t="s">
        <v>1</v>
      </c>
      <c r="Y15" s="76"/>
      <c r="Z15" s="74"/>
      <c r="AA15" s="17" t="s">
        <v>1</v>
      </c>
      <c r="AB15" s="24"/>
      <c r="AC15" s="24"/>
      <c r="AD15" s="18" t="str">
        <f t="shared" si="14"/>
        <v/>
      </c>
      <c r="AE15" s="45" t="s">
        <v>7</v>
      </c>
      <c r="AF15" s="19" t="str">
        <f t="shared" si="1"/>
        <v/>
      </c>
      <c r="AG15" s="45" t="s">
        <v>2</v>
      </c>
      <c r="AH15" s="20" t="str">
        <f t="shared" si="2"/>
        <v/>
      </c>
      <c r="AI15" s="45" t="s">
        <v>7</v>
      </c>
      <c r="AJ15" s="19" t="str">
        <f t="shared" si="3"/>
        <v/>
      </c>
      <c r="AK15" s="21" t="str">
        <f t="shared" si="12"/>
        <v/>
      </c>
      <c r="AL15" s="45" t="s">
        <v>8</v>
      </c>
      <c r="AM15" s="22" t="str">
        <f t="shared" si="13"/>
        <v/>
      </c>
      <c r="AN15" s="47" t="s">
        <v>9</v>
      </c>
      <c r="AO15" s="23" t="str">
        <f t="shared" si="4"/>
        <v/>
      </c>
      <c r="AP15" s="45" t="s">
        <v>8</v>
      </c>
      <c r="AQ15" s="22" t="str">
        <f t="shared" si="5"/>
        <v/>
      </c>
      <c r="AR15" s="48" t="s">
        <v>9</v>
      </c>
      <c r="AS15" s="6"/>
      <c r="AT15" s="13">
        <v>7</v>
      </c>
      <c r="AU15" s="14">
        <v>6</v>
      </c>
      <c r="AV15" s="14">
        <v>10</v>
      </c>
      <c r="AW15" s="6"/>
      <c r="AX15" s="6"/>
    </row>
    <row r="16" spans="1:50" s="5" customFormat="1" ht="16.5" customHeight="1" x14ac:dyDescent="0.4">
      <c r="A16" s="41"/>
      <c r="B16" s="45" t="s">
        <v>0</v>
      </c>
      <c r="C16" s="41"/>
      <c r="D16" s="45" t="s">
        <v>7</v>
      </c>
      <c r="E16" s="42"/>
      <c r="F16" s="45" t="s">
        <v>2</v>
      </c>
      <c r="G16" s="43"/>
      <c r="H16" s="45" t="s">
        <v>7</v>
      </c>
      <c r="I16" s="42"/>
      <c r="J16" s="15" t="str">
        <f t="shared" si="6"/>
        <v/>
      </c>
      <c r="K16" s="45" t="s">
        <v>8</v>
      </c>
      <c r="L16" s="16" t="str">
        <f t="shared" si="7"/>
        <v/>
      </c>
      <c r="M16" s="47" t="s">
        <v>9</v>
      </c>
      <c r="N16" s="15" t="str">
        <f t="shared" si="8"/>
        <v/>
      </c>
      <c r="O16" s="45" t="s">
        <v>8</v>
      </c>
      <c r="P16" s="16" t="str">
        <f t="shared" si="9"/>
        <v/>
      </c>
      <c r="Q16" s="47" t="s">
        <v>9</v>
      </c>
      <c r="R16" s="15" t="str">
        <f t="shared" si="10"/>
        <v/>
      </c>
      <c r="S16" s="45" t="s">
        <v>8</v>
      </c>
      <c r="T16" s="16" t="str">
        <f t="shared" si="11"/>
        <v/>
      </c>
      <c r="U16" s="47" t="s">
        <v>9</v>
      </c>
      <c r="V16" s="74"/>
      <c r="W16" s="75"/>
      <c r="X16" s="17" t="s">
        <v>1</v>
      </c>
      <c r="Y16" s="76"/>
      <c r="Z16" s="74"/>
      <c r="AA16" s="17" t="s">
        <v>1</v>
      </c>
      <c r="AB16" s="24"/>
      <c r="AC16" s="24"/>
      <c r="AD16" s="18" t="str">
        <f t="shared" si="14"/>
        <v/>
      </c>
      <c r="AE16" s="45" t="s">
        <v>7</v>
      </c>
      <c r="AF16" s="19" t="str">
        <f t="shared" si="1"/>
        <v/>
      </c>
      <c r="AG16" s="45" t="s">
        <v>2</v>
      </c>
      <c r="AH16" s="20" t="str">
        <f t="shared" si="2"/>
        <v/>
      </c>
      <c r="AI16" s="45" t="s">
        <v>7</v>
      </c>
      <c r="AJ16" s="19" t="str">
        <f t="shared" si="3"/>
        <v/>
      </c>
      <c r="AK16" s="21" t="str">
        <f t="shared" si="12"/>
        <v/>
      </c>
      <c r="AL16" s="45" t="s">
        <v>8</v>
      </c>
      <c r="AM16" s="22" t="str">
        <f t="shared" si="13"/>
        <v/>
      </c>
      <c r="AN16" s="47" t="s">
        <v>9</v>
      </c>
      <c r="AO16" s="23" t="str">
        <f t="shared" si="4"/>
        <v/>
      </c>
      <c r="AP16" s="45" t="s">
        <v>8</v>
      </c>
      <c r="AQ16" s="22" t="str">
        <f t="shared" si="5"/>
        <v/>
      </c>
      <c r="AR16" s="48" t="s">
        <v>9</v>
      </c>
      <c r="AS16" s="6"/>
      <c r="AT16" s="13">
        <v>8</v>
      </c>
      <c r="AU16" s="14">
        <v>7</v>
      </c>
      <c r="AV16" s="14">
        <v>11</v>
      </c>
      <c r="AW16" s="6"/>
      <c r="AX16" s="6"/>
    </row>
    <row r="17" spans="1:50" s="5" customFormat="1" ht="16.5" customHeight="1" x14ac:dyDescent="0.4">
      <c r="A17" s="41"/>
      <c r="B17" s="45" t="s">
        <v>0</v>
      </c>
      <c r="C17" s="41"/>
      <c r="D17" s="45" t="s">
        <v>7</v>
      </c>
      <c r="E17" s="42"/>
      <c r="F17" s="45" t="s">
        <v>2</v>
      </c>
      <c r="G17" s="43"/>
      <c r="H17" s="45" t="s">
        <v>7</v>
      </c>
      <c r="I17" s="42"/>
      <c r="J17" s="15" t="str">
        <f t="shared" si="6"/>
        <v/>
      </c>
      <c r="K17" s="45" t="s">
        <v>8</v>
      </c>
      <c r="L17" s="16" t="str">
        <f t="shared" si="7"/>
        <v/>
      </c>
      <c r="M17" s="47" t="s">
        <v>9</v>
      </c>
      <c r="N17" s="15" t="str">
        <f t="shared" si="8"/>
        <v/>
      </c>
      <c r="O17" s="45" t="s">
        <v>8</v>
      </c>
      <c r="P17" s="16" t="str">
        <f t="shared" si="9"/>
        <v/>
      </c>
      <c r="Q17" s="47" t="s">
        <v>9</v>
      </c>
      <c r="R17" s="15" t="str">
        <f t="shared" si="10"/>
        <v/>
      </c>
      <c r="S17" s="45" t="s">
        <v>8</v>
      </c>
      <c r="T17" s="16" t="str">
        <f t="shared" si="11"/>
        <v/>
      </c>
      <c r="U17" s="47" t="s">
        <v>9</v>
      </c>
      <c r="V17" s="74"/>
      <c r="W17" s="75"/>
      <c r="X17" s="17" t="s">
        <v>1</v>
      </c>
      <c r="Y17" s="76"/>
      <c r="Z17" s="74"/>
      <c r="AA17" s="17" t="s">
        <v>1</v>
      </c>
      <c r="AB17" s="24"/>
      <c r="AC17" s="24"/>
      <c r="AD17" s="18" t="str">
        <f t="shared" si="14"/>
        <v/>
      </c>
      <c r="AE17" s="45" t="s">
        <v>7</v>
      </c>
      <c r="AF17" s="19" t="str">
        <f t="shared" si="1"/>
        <v/>
      </c>
      <c r="AG17" s="45" t="s">
        <v>2</v>
      </c>
      <c r="AH17" s="20" t="str">
        <f t="shared" si="2"/>
        <v/>
      </c>
      <c r="AI17" s="45" t="s">
        <v>7</v>
      </c>
      <c r="AJ17" s="19" t="str">
        <f t="shared" si="3"/>
        <v/>
      </c>
      <c r="AK17" s="21" t="str">
        <f t="shared" si="12"/>
        <v/>
      </c>
      <c r="AL17" s="45" t="s">
        <v>8</v>
      </c>
      <c r="AM17" s="22" t="str">
        <f t="shared" si="13"/>
        <v/>
      </c>
      <c r="AN17" s="47" t="s">
        <v>9</v>
      </c>
      <c r="AO17" s="23" t="str">
        <f t="shared" si="4"/>
        <v/>
      </c>
      <c r="AP17" s="45" t="s">
        <v>8</v>
      </c>
      <c r="AQ17" s="22" t="str">
        <f t="shared" si="5"/>
        <v/>
      </c>
      <c r="AR17" s="48" t="s">
        <v>9</v>
      </c>
      <c r="AS17" s="6"/>
      <c r="AT17" s="13">
        <v>9</v>
      </c>
      <c r="AU17" s="14">
        <v>8</v>
      </c>
      <c r="AV17" s="14">
        <v>12</v>
      </c>
      <c r="AW17" s="6"/>
      <c r="AX17" s="6"/>
    </row>
    <row r="18" spans="1:50" s="5" customFormat="1" ht="16.5" customHeight="1" x14ac:dyDescent="0.4">
      <c r="A18" s="41"/>
      <c r="B18" s="45" t="s">
        <v>0</v>
      </c>
      <c r="C18" s="41"/>
      <c r="D18" s="45" t="s">
        <v>7</v>
      </c>
      <c r="E18" s="42"/>
      <c r="F18" s="45" t="s">
        <v>2</v>
      </c>
      <c r="G18" s="43"/>
      <c r="H18" s="45" t="s">
        <v>7</v>
      </c>
      <c r="I18" s="42"/>
      <c r="J18" s="15" t="str">
        <f t="shared" si="6"/>
        <v/>
      </c>
      <c r="K18" s="45" t="s">
        <v>8</v>
      </c>
      <c r="L18" s="16" t="str">
        <f t="shared" si="7"/>
        <v/>
      </c>
      <c r="M18" s="47" t="s">
        <v>9</v>
      </c>
      <c r="N18" s="15" t="str">
        <f t="shared" si="8"/>
        <v/>
      </c>
      <c r="O18" s="45" t="s">
        <v>8</v>
      </c>
      <c r="P18" s="16" t="str">
        <f t="shared" si="9"/>
        <v/>
      </c>
      <c r="Q18" s="47" t="s">
        <v>9</v>
      </c>
      <c r="R18" s="15" t="str">
        <f t="shared" si="10"/>
        <v/>
      </c>
      <c r="S18" s="45" t="s">
        <v>8</v>
      </c>
      <c r="T18" s="16" t="str">
        <f t="shared" si="11"/>
        <v/>
      </c>
      <c r="U18" s="47" t="s">
        <v>9</v>
      </c>
      <c r="V18" s="74"/>
      <c r="W18" s="75"/>
      <c r="X18" s="17" t="s">
        <v>1</v>
      </c>
      <c r="Y18" s="76"/>
      <c r="Z18" s="74"/>
      <c r="AA18" s="17" t="s">
        <v>1</v>
      </c>
      <c r="AB18" s="24"/>
      <c r="AC18" s="24"/>
      <c r="AD18" s="18" t="str">
        <f t="shared" si="14"/>
        <v/>
      </c>
      <c r="AE18" s="45" t="s">
        <v>7</v>
      </c>
      <c r="AF18" s="19" t="str">
        <f t="shared" si="1"/>
        <v/>
      </c>
      <c r="AG18" s="45" t="s">
        <v>2</v>
      </c>
      <c r="AH18" s="20" t="str">
        <f t="shared" si="2"/>
        <v/>
      </c>
      <c r="AI18" s="45" t="s">
        <v>7</v>
      </c>
      <c r="AJ18" s="19" t="str">
        <f t="shared" si="3"/>
        <v/>
      </c>
      <c r="AK18" s="21" t="str">
        <f t="shared" si="12"/>
        <v/>
      </c>
      <c r="AL18" s="45" t="s">
        <v>8</v>
      </c>
      <c r="AM18" s="22" t="str">
        <f t="shared" si="13"/>
        <v/>
      </c>
      <c r="AN18" s="47" t="s">
        <v>9</v>
      </c>
      <c r="AO18" s="23" t="str">
        <f t="shared" si="4"/>
        <v/>
      </c>
      <c r="AP18" s="45" t="s">
        <v>8</v>
      </c>
      <c r="AQ18" s="22" t="str">
        <f t="shared" si="5"/>
        <v/>
      </c>
      <c r="AR18" s="48" t="s">
        <v>9</v>
      </c>
      <c r="AS18" s="6"/>
      <c r="AT18" s="13">
        <v>10</v>
      </c>
      <c r="AU18" s="14">
        <v>9</v>
      </c>
      <c r="AV18" s="14">
        <v>1</v>
      </c>
      <c r="AW18" s="6"/>
      <c r="AX18" s="6"/>
    </row>
    <row r="19" spans="1:50" s="5" customFormat="1" ht="16.5" customHeight="1" x14ac:dyDescent="0.4">
      <c r="A19" s="41"/>
      <c r="B19" s="45" t="s">
        <v>0</v>
      </c>
      <c r="C19" s="41"/>
      <c r="D19" s="45" t="s">
        <v>7</v>
      </c>
      <c r="E19" s="42"/>
      <c r="F19" s="45" t="s">
        <v>2</v>
      </c>
      <c r="G19" s="43"/>
      <c r="H19" s="45" t="s">
        <v>7</v>
      </c>
      <c r="I19" s="42"/>
      <c r="J19" s="15" t="str">
        <f t="shared" si="6"/>
        <v/>
      </c>
      <c r="K19" s="45" t="s">
        <v>8</v>
      </c>
      <c r="L19" s="16" t="str">
        <f t="shared" si="7"/>
        <v/>
      </c>
      <c r="M19" s="47" t="s">
        <v>9</v>
      </c>
      <c r="N19" s="15" t="str">
        <f t="shared" si="8"/>
        <v/>
      </c>
      <c r="O19" s="45" t="s">
        <v>8</v>
      </c>
      <c r="P19" s="16" t="str">
        <f t="shared" si="9"/>
        <v/>
      </c>
      <c r="Q19" s="47" t="s">
        <v>9</v>
      </c>
      <c r="R19" s="15" t="str">
        <f t="shared" si="10"/>
        <v/>
      </c>
      <c r="S19" s="45" t="s">
        <v>8</v>
      </c>
      <c r="T19" s="16" t="str">
        <f t="shared" si="11"/>
        <v/>
      </c>
      <c r="U19" s="47" t="s">
        <v>9</v>
      </c>
      <c r="V19" s="74"/>
      <c r="W19" s="75"/>
      <c r="X19" s="17" t="s">
        <v>1</v>
      </c>
      <c r="Y19" s="76"/>
      <c r="Z19" s="74"/>
      <c r="AA19" s="17" t="s">
        <v>1</v>
      </c>
      <c r="AB19" s="24"/>
      <c r="AC19" s="24"/>
      <c r="AD19" s="18" t="str">
        <f t="shared" si="14"/>
        <v/>
      </c>
      <c r="AE19" s="45" t="s">
        <v>7</v>
      </c>
      <c r="AF19" s="19" t="str">
        <f t="shared" si="1"/>
        <v/>
      </c>
      <c r="AG19" s="45" t="s">
        <v>2</v>
      </c>
      <c r="AH19" s="20" t="str">
        <f t="shared" si="2"/>
        <v/>
      </c>
      <c r="AI19" s="45" t="s">
        <v>7</v>
      </c>
      <c r="AJ19" s="19" t="str">
        <f t="shared" si="3"/>
        <v/>
      </c>
      <c r="AK19" s="21" t="str">
        <f t="shared" si="12"/>
        <v/>
      </c>
      <c r="AL19" s="45" t="s">
        <v>8</v>
      </c>
      <c r="AM19" s="22" t="str">
        <f t="shared" si="13"/>
        <v/>
      </c>
      <c r="AN19" s="47" t="s">
        <v>9</v>
      </c>
      <c r="AO19" s="23" t="str">
        <f t="shared" si="4"/>
        <v/>
      </c>
      <c r="AP19" s="45" t="s">
        <v>8</v>
      </c>
      <c r="AQ19" s="22" t="str">
        <f t="shared" si="5"/>
        <v/>
      </c>
      <c r="AR19" s="48" t="s">
        <v>9</v>
      </c>
      <c r="AS19" s="6"/>
      <c r="AT19" s="13">
        <v>11</v>
      </c>
      <c r="AU19" s="14">
        <v>10</v>
      </c>
      <c r="AV19" s="14">
        <v>2</v>
      </c>
      <c r="AW19" s="6"/>
      <c r="AX19" s="6"/>
    </row>
    <row r="20" spans="1:50" s="5" customFormat="1" ht="16.5" customHeight="1" x14ac:dyDescent="0.4">
      <c r="A20" s="41"/>
      <c r="B20" s="45" t="s">
        <v>0</v>
      </c>
      <c r="C20" s="41"/>
      <c r="D20" s="45" t="s">
        <v>7</v>
      </c>
      <c r="E20" s="42"/>
      <c r="F20" s="45" t="s">
        <v>2</v>
      </c>
      <c r="G20" s="43"/>
      <c r="H20" s="45" t="s">
        <v>7</v>
      </c>
      <c r="I20" s="42"/>
      <c r="J20" s="15" t="str">
        <f t="shared" si="6"/>
        <v/>
      </c>
      <c r="K20" s="45" t="s">
        <v>8</v>
      </c>
      <c r="L20" s="16" t="str">
        <f t="shared" si="7"/>
        <v/>
      </c>
      <c r="M20" s="47" t="s">
        <v>9</v>
      </c>
      <c r="N20" s="15" t="str">
        <f t="shared" si="8"/>
        <v/>
      </c>
      <c r="O20" s="45" t="s">
        <v>8</v>
      </c>
      <c r="P20" s="16" t="str">
        <f t="shared" si="9"/>
        <v/>
      </c>
      <c r="Q20" s="47" t="s">
        <v>9</v>
      </c>
      <c r="R20" s="15" t="str">
        <f t="shared" si="10"/>
        <v/>
      </c>
      <c r="S20" s="45" t="s">
        <v>8</v>
      </c>
      <c r="T20" s="16" t="str">
        <f t="shared" si="11"/>
        <v/>
      </c>
      <c r="U20" s="47" t="s">
        <v>9</v>
      </c>
      <c r="V20" s="74"/>
      <c r="W20" s="75"/>
      <c r="X20" s="17" t="s">
        <v>1</v>
      </c>
      <c r="Y20" s="76"/>
      <c r="Z20" s="74"/>
      <c r="AA20" s="17" t="s">
        <v>1</v>
      </c>
      <c r="AB20" s="24"/>
      <c r="AC20" s="24"/>
      <c r="AD20" s="18" t="str">
        <f t="shared" si="14"/>
        <v/>
      </c>
      <c r="AE20" s="45" t="s">
        <v>7</v>
      </c>
      <c r="AF20" s="19" t="str">
        <f t="shared" si="1"/>
        <v/>
      </c>
      <c r="AG20" s="45" t="s">
        <v>2</v>
      </c>
      <c r="AH20" s="20" t="str">
        <f t="shared" si="2"/>
        <v/>
      </c>
      <c r="AI20" s="45" t="s">
        <v>7</v>
      </c>
      <c r="AJ20" s="19" t="str">
        <f t="shared" si="3"/>
        <v/>
      </c>
      <c r="AK20" s="21" t="str">
        <f t="shared" si="12"/>
        <v/>
      </c>
      <c r="AL20" s="45" t="s">
        <v>8</v>
      </c>
      <c r="AM20" s="22" t="str">
        <f t="shared" si="13"/>
        <v/>
      </c>
      <c r="AN20" s="47" t="s">
        <v>9</v>
      </c>
      <c r="AO20" s="23" t="str">
        <f t="shared" si="4"/>
        <v/>
      </c>
      <c r="AP20" s="45" t="s">
        <v>8</v>
      </c>
      <c r="AQ20" s="22" t="str">
        <f t="shared" si="5"/>
        <v/>
      </c>
      <c r="AR20" s="48" t="s">
        <v>9</v>
      </c>
      <c r="AS20" s="6"/>
      <c r="AT20" s="13">
        <v>12</v>
      </c>
      <c r="AU20" s="14">
        <v>11</v>
      </c>
      <c r="AV20" s="14">
        <v>3</v>
      </c>
      <c r="AW20" s="6"/>
      <c r="AX20" s="6"/>
    </row>
    <row r="21" spans="1:50" s="5" customFormat="1" ht="16.5" customHeight="1" x14ac:dyDescent="0.4">
      <c r="A21" s="41"/>
      <c r="B21" s="45" t="s">
        <v>0</v>
      </c>
      <c r="C21" s="41"/>
      <c r="D21" s="45" t="s">
        <v>7</v>
      </c>
      <c r="E21" s="42"/>
      <c r="F21" s="45" t="s">
        <v>2</v>
      </c>
      <c r="G21" s="43"/>
      <c r="H21" s="45" t="s">
        <v>7</v>
      </c>
      <c r="I21" s="42"/>
      <c r="J21" s="15" t="str">
        <f t="shared" si="6"/>
        <v/>
      </c>
      <c r="K21" s="45" t="s">
        <v>8</v>
      </c>
      <c r="L21" s="16" t="str">
        <f t="shared" si="7"/>
        <v/>
      </c>
      <c r="M21" s="47" t="s">
        <v>9</v>
      </c>
      <c r="N21" s="15" t="str">
        <f t="shared" si="8"/>
        <v/>
      </c>
      <c r="O21" s="45" t="s">
        <v>8</v>
      </c>
      <c r="P21" s="16" t="str">
        <f t="shared" si="9"/>
        <v/>
      </c>
      <c r="Q21" s="47" t="s">
        <v>9</v>
      </c>
      <c r="R21" s="15" t="str">
        <f t="shared" si="10"/>
        <v/>
      </c>
      <c r="S21" s="45" t="s">
        <v>8</v>
      </c>
      <c r="T21" s="16" t="str">
        <f t="shared" si="11"/>
        <v/>
      </c>
      <c r="U21" s="47" t="s">
        <v>9</v>
      </c>
      <c r="V21" s="74"/>
      <c r="W21" s="75"/>
      <c r="X21" s="17" t="s">
        <v>1</v>
      </c>
      <c r="Y21" s="76"/>
      <c r="Z21" s="74"/>
      <c r="AA21" s="17" t="s">
        <v>1</v>
      </c>
      <c r="AB21" s="24"/>
      <c r="AC21" s="24"/>
      <c r="AD21" s="18" t="str">
        <f t="shared" si="14"/>
        <v/>
      </c>
      <c r="AE21" s="45" t="s">
        <v>7</v>
      </c>
      <c r="AF21" s="19" t="str">
        <f t="shared" si="1"/>
        <v/>
      </c>
      <c r="AG21" s="45" t="s">
        <v>2</v>
      </c>
      <c r="AH21" s="20" t="str">
        <f t="shared" si="2"/>
        <v/>
      </c>
      <c r="AI21" s="45" t="s">
        <v>7</v>
      </c>
      <c r="AJ21" s="19" t="str">
        <f t="shared" si="3"/>
        <v/>
      </c>
      <c r="AK21" s="21" t="str">
        <f t="shared" si="12"/>
        <v/>
      </c>
      <c r="AL21" s="45" t="s">
        <v>8</v>
      </c>
      <c r="AM21" s="22" t="str">
        <f t="shared" si="13"/>
        <v/>
      </c>
      <c r="AN21" s="47" t="s">
        <v>9</v>
      </c>
      <c r="AO21" s="23" t="str">
        <f t="shared" si="4"/>
        <v/>
      </c>
      <c r="AP21" s="45" t="s">
        <v>8</v>
      </c>
      <c r="AQ21" s="22" t="str">
        <f t="shared" si="5"/>
        <v/>
      </c>
      <c r="AR21" s="48" t="s">
        <v>9</v>
      </c>
      <c r="AS21" s="6"/>
      <c r="AT21" s="13">
        <v>13</v>
      </c>
      <c r="AU21" s="14">
        <v>12</v>
      </c>
      <c r="AV21" s="6"/>
      <c r="AW21" s="6"/>
      <c r="AX21" s="6"/>
    </row>
    <row r="22" spans="1:50" s="5" customFormat="1" ht="16.5" customHeight="1" x14ac:dyDescent="0.4">
      <c r="A22" s="41"/>
      <c r="B22" s="45" t="s">
        <v>0</v>
      </c>
      <c r="C22" s="41"/>
      <c r="D22" s="45" t="s">
        <v>7</v>
      </c>
      <c r="E22" s="42"/>
      <c r="F22" s="45" t="s">
        <v>2</v>
      </c>
      <c r="G22" s="43"/>
      <c r="H22" s="45" t="s">
        <v>7</v>
      </c>
      <c r="I22" s="42"/>
      <c r="J22" s="15" t="str">
        <f t="shared" si="6"/>
        <v/>
      </c>
      <c r="K22" s="45" t="s">
        <v>8</v>
      </c>
      <c r="L22" s="16" t="str">
        <f t="shared" si="7"/>
        <v/>
      </c>
      <c r="M22" s="47" t="s">
        <v>9</v>
      </c>
      <c r="N22" s="15" t="str">
        <f t="shared" si="8"/>
        <v/>
      </c>
      <c r="O22" s="45" t="s">
        <v>8</v>
      </c>
      <c r="P22" s="16" t="str">
        <f t="shared" si="9"/>
        <v/>
      </c>
      <c r="Q22" s="47" t="s">
        <v>9</v>
      </c>
      <c r="R22" s="15" t="str">
        <f t="shared" si="10"/>
        <v/>
      </c>
      <c r="S22" s="45" t="s">
        <v>8</v>
      </c>
      <c r="T22" s="16" t="str">
        <f t="shared" si="11"/>
        <v/>
      </c>
      <c r="U22" s="47" t="s">
        <v>9</v>
      </c>
      <c r="V22" s="74"/>
      <c r="W22" s="75"/>
      <c r="X22" s="17" t="s">
        <v>1</v>
      </c>
      <c r="Y22" s="76"/>
      <c r="Z22" s="74"/>
      <c r="AA22" s="17" t="s">
        <v>1</v>
      </c>
      <c r="AB22" s="24"/>
      <c r="AC22" s="24"/>
      <c r="AD22" s="18" t="str">
        <f t="shared" si="14"/>
        <v/>
      </c>
      <c r="AE22" s="45" t="s">
        <v>7</v>
      </c>
      <c r="AF22" s="19" t="str">
        <f t="shared" si="1"/>
        <v/>
      </c>
      <c r="AG22" s="45" t="s">
        <v>2</v>
      </c>
      <c r="AH22" s="20" t="str">
        <f t="shared" si="2"/>
        <v/>
      </c>
      <c r="AI22" s="45" t="s">
        <v>7</v>
      </c>
      <c r="AJ22" s="19" t="str">
        <f t="shared" si="3"/>
        <v/>
      </c>
      <c r="AK22" s="21" t="str">
        <f t="shared" si="12"/>
        <v/>
      </c>
      <c r="AL22" s="45" t="s">
        <v>8</v>
      </c>
      <c r="AM22" s="22" t="str">
        <f t="shared" si="13"/>
        <v/>
      </c>
      <c r="AN22" s="47" t="s">
        <v>9</v>
      </c>
      <c r="AO22" s="23" t="str">
        <f t="shared" si="4"/>
        <v/>
      </c>
      <c r="AP22" s="45" t="s">
        <v>8</v>
      </c>
      <c r="AQ22" s="22" t="str">
        <f t="shared" si="5"/>
        <v/>
      </c>
      <c r="AR22" s="48" t="s">
        <v>9</v>
      </c>
      <c r="AS22" s="6"/>
      <c r="AT22" s="13">
        <v>14</v>
      </c>
      <c r="AU22" s="14">
        <v>13</v>
      </c>
      <c r="AV22" s="6"/>
      <c r="AW22" s="6"/>
      <c r="AX22" s="6"/>
    </row>
    <row r="23" spans="1:50" s="5" customFormat="1" ht="16.5" customHeight="1" x14ac:dyDescent="0.4">
      <c r="A23" s="41"/>
      <c r="B23" s="45" t="s">
        <v>0</v>
      </c>
      <c r="C23" s="41"/>
      <c r="D23" s="45" t="s">
        <v>7</v>
      </c>
      <c r="E23" s="42"/>
      <c r="F23" s="45" t="s">
        <v>2</v>
      </c>
      <c r="G23" s="43"/>
      <c r="H23" s="45" t="s">
        <v>7</v>
      </c>
      <c r="I23" s="42"/>
      <c r="J23" s="15" t="str">
        <f t="shared" si="6"/>
        <v/>
      </c>
      <c r="K23" s="45" t="s">
        <v>8</v>
      </c>
      <c r="L23" s="16" t="str">
        <f t="shared" si="7"/>
        <v/>
      </c>
      <c r="M23" s="47" t="s">
        <v>9</v>
      </c>
      <c r="N23" s="15" t="str">
        <f t="shared" si="8"/>
        <v/>
      </c>
      <c r="O23" s="45" t="s">
        <v>8</v>
      </c>
      <c r="P23" s="16" t="str">
        <f t="shared" si="9"/>
        <v/>
      </c>
      <c r="Q23" s="47" t="s">
        <v>9</v>
      </c>
      <c r="R23" s="15" t="str">
        <f t="shared" si="10"/>
        <v/>
      </c>
      <c r="S23" s="45" t="s">
        <v>8</v>
      </c>
      <c r="T23" s="16" t="str">
        <f t="shared" si="11"/>
        <v/>
      </c>
      <c r="U23" s="47" t="s">
        <v>9</v>
      </c>
      <c r="V23" s="74"/>
      <c r="W23" s="75"/>
      <c r="X23" s="17" t="s">
        <v>1</v>
      </c>
      <c r="Y23" s="76"/>
      <c r="Z23" s="74"/>
      <c r="AA23" s="17" t="s">
        <v>1</v>
      </c>
      <c r="AB23" s="24"/>
      <c r="AC23" s="24"/>
      <c r="AD23" s="18" t="str">
        <f t="shared" si="14"/>
        <v/>
      </c>
      <c r="AE23" s="45" t="s">
        <v>7</v>
      </c>
      <c r="AF23" s="19" t="str">
        <f t="shared" si="1"/>
        <v/>
      </c>
      <c r="AG23" s="45" t="s">
        <v>2</v>
      </c>
      <c r="AH23" s="20" t="str">
        <f t="shared" si="2"/>
        <v/>
      </c>
      <c r="AI23" s="45" t="s">
        <v>7</v>
      </c>
      <c r="AJ23" s="19" t="str">
        <f t="shared" si="3"/>
        <v/>
      </c>
      <c r="AK23" s="21" t="str">
        <f t="shared" si="12"/>
        <v/>
      </c>
      <c r="AL23" s="45" t="s">
        <v>8</v>
      </c>
      <c r="AM23" s="22" t="str">
        <f t="shared" si="13"/>
        <v/>
      </c>
      <c r="AN23" s="47" t="s">
        <v>9</v>
      </c>
      <c r="AO23" s="23" t="str">
        <f t="shared" si="4"/>
        <v/>
      </c>
      <c r="AP23" s="45" t="s">
        <v>8</v>
      </c>
      <c r="AQ23" s="22" t="str">
        <f t="shared" si="5"/>
        <v/>
      </c>
      <c r="AR23" s="48" t="s">
        <v>9</v>
      </c>
      <c r="AS23" s="6"/>
      <c r="AT23" s="13">
        <v>15</v>
      </c>
      <c r="AU23" s="14">
        <v>14</v>
      </c>
      <c r="AV23" s="6"/>
      <c r="AW23" s="6"/>
      <c r="AX23" s="6"/>
    </row>
    <row r="24" spans="1:50" s="5" customFormat="1" ht="16.5" customHeight="1" x14ac:dyDescent="0.4">
      <c r="A24" s="41"/>
      <c r="B24" s="45" t="s">
        <v>0</v>
      </c>
      <c r="C24" s="41"/>
      <c r="D24" s="45" t="s">
        <v>7</v>
      </c>
      <c r="E24" s="42"/>
      <c r="F24" s="45" t="s">
        <v>2</v>
      </c>
      <c r="G24" s="43"/>
      <c r="H24" s="45" t="s">
        <v>7</v>
      </c>
      <c r="I24" s="42"/>
      <c r="J24" s="15" t="str">
        <f t="shared" si="6"/>
        <v/>
      </c>
      <c r="K24" s="45" t="s">
        <v>8</v>
      </c>
      <c r="L24" s="16" t="str">
        <f t="shared" si="7"/>
        <v/>
      </c>
      <c r="M24" s="47" t="s">
        <v>9</v>
      </c>
      <c r="N24" s="15" t="str">
        <f t="shared" si="8"/>
        <v/>
      </c>
      <c r="O24" s="45" t="s">
        <v>8</v>
      </c>
      <c r="P24" s="16" t="str">
        <f t="shared" si="9"/>
        <v/>
      </c>
      <c r="Q24" s="47" t="s">
        <v>9</v>
      </c>
      <c r="R24" s="15" t="str">
        <f t="shared" si="10"/>
        <v/>
      </c>
      <c r="S24" s="45" t="s">
        <v>8</v>
      </c>
      <c r="T24" s="16" t="str">
        <f t="shared" si="11"/>
        <v/>
      </c>
      <c r="U24" s="47" t="s">
        <v>9</v>
      </c>
      <c r="V24" s="74"/>
      <c r="W24" s="75"/>
      <c r="X24" s="17" t="s">
        <v>1</v>
      </c>
      <c r="Y24" s="76"/>
      <c r="Z24" s="74"/>
      <c r="AA24" s="17" t="s">
        <v>1</v>
      </c>
      <c r="AB24" s="24"/>
      <c r="AC24" s="24"/>
      <c r="AD24" s="18" t="str">
        <f t="shared" si="14"/>
        <v/>
      </c>
      <c r="AE24" s="45" t="s">
        <v>7</v>
      </c>
      <c r="AF24" s="19" t="str">
        <f t="shared" si="1"/>
        <v/>
      </c>
      <c r="AG24" s="45" t="s">
        <v>2</v>
      </c>
      <c r="AH24" s="20" t="str">
        <f t="shared" si="2"/>
        <v/>
      </c>
      <c r="AI24" s="45" t="s">
        <v>7</v>
      </c>
      <c r="AJ24" s="19" t="str">
        <f t="shared" si="3"/>
        <v/>
      </c>
      <c r="AK24" s="21" t="str">
        <f t="shared" si="12"/>
        <v/>
      </c>
      <c r="AL24" s="45" t="s">
        <v>8</v>
      </c>
      <c r="AM24" s="22" t="str">
        <f t="shared" si="13"/>
        <v/>
      </c>
      <c r="AN24" s="47" t="s">
        <v>9</v>
      </c>
      <c r="AO24" s="23" t="str">
        <f t="shared" si="4"/>
        <v/>
      </c>
      <c r="AP24" s="45" t="s">
        <v>8</v>
      </c>
      <c r="AQ24" s="22" t="str">
        <f t="shared" si="5"/>
        <v/>
      </c>
      <c r="AR24" s="48" t="s">
        <v>9</v>
      </c>
      <c r="AS24" s="6"/>
      <c r="AT24" s="13">
        <v>16</v>
      </c>
      <c r="AU24" s="14">
        <v>15</v>
      </c>
      <c r="AV24" s="6"/>
      <c r="AW24" s="6"/>
      <c r="AX24" s="6"/>
    </row>
    <row r="25" spans="1:50" s="5" customFormat="1" ht="16.5" customHeight="1" x14ac:dyDescent="0.4">
      <c r="A25" s="41"/>
      <c r="B25" s="45" t="s">
        <v>0</v>
      </c>
      <c r="C25" s="41"/>
      <c r="D25" s="45" t="s">
        <v>7</v>
      </c>
      <c r="E25" s="42"/>
      <c r="F25" s="45" t="s">
        <v>2</v>
      </c>
      <c r="G25" s="43"/>
      <c r="H25" s="45" t="s">
        <v>7</v>
      </c>
      <c r="I25" s="42"/>
      <c r="J25" s="15" t="str">
        <f t="shared" si="6"/>
        <v/>
      </c>
      <c r="K25" s="45" t="s">
        <v>8</v>
      </c>
      <c r="L25" s="16" t="str">
        <f t="shared" si="7"/>
        <v/>
      </c>
      <c r="M25" s="47" t="s">
        <v>9</v>
      </c>
      <c r="N25" s="15" t="str">
        <f t="shared" si="8"/>
        <v/>
      </c>
      <c r="O25" s="45" t="s">
        <v>8</v>
      </c>
      <c r="P25" s="16" t="str">
        <f t="shared" si="9"/>
        <v/>
      </c>
      <c r="Q25" s="47" t="s">
        <v>9</v>
      </c>
      <c r="R25" s="15" t="str">
        <f t="shared" si="10"/>
        <v/>
      </c>
      <c r="S25" s="45" t="s">
        <v>8</v>
      </c>
      <c r="T25" s="16" t="str">
        <f t="shared" si="11"/>
        <v/>
      </c>
      <c r="U25" s="47" t="s">
        <v>9</v>
      </c>
      <c r="V25" s="74"/>
      <c r="W25" s="75"/>
      <c r="X25" s="17" t="s">
        <v>1</v>
      </c>
      <c r="Y25" s="76"/>
      <c r="Z25" s="74"/>
      <c r="AA25" s="17" t="s">
        <v>1</v>
      </c>
      <c r="AB25" s="24"/>
      <c r="AC25" s="24"/>
      <c r="AD25" s="18" t="str">
        <f t="shared" si="14"/>
        <v/>
      </c>
      <c r="AE25" s="45" t="s">
        <v>7</v>
      </c>
      <c r="AF25" s="19" t="str">
        <f t="shared" si="1"/>
        <v/>
      </c>
      <c r="AG25" s="45" t="s">
        <v>2</v>
      </c>
      <c r="AH25" s="20" t="str">
        <f t="shared" si="2"/>
        <v/>
      </c>
      <c r="AI25" s="45" t="s">
        <v>7</v>
      </c>
      <c r="AJ25" s="19" t="str">
        <f t="shared" si="3"/>
        <v/>
      </c>
      <c r="AK25" s="21" t="str">
        <f t="shared" si="12"/>
        <v/>
      </c>
      <c r="AL25" s="45" t="s">
        <v>8</v>
      </c>
      <c r="AM25" s="22" t="str">
        <f t="shared" si="13"/>
        <v/>
      </c>
      <c r="AN25" s="47" t="s">
        <v>9</v>
      </c>
      <c r="AO25" s="23" t="str">
        <f t="shared" si="4"/>
        <v/>
      </c>
      <c r="AP25" s="45" t="s">
        <v>8</v>
      </c>
      <c r="AQ25" s="22" t="str">
        <f t="shared" si="5"/>
        <v/>
      </c>
      <c r="AR25" s="48" t="s">
        <v>9</v>
      </c>
      <c r="AS25" s="6"/>
      <c r="AT25" s="13">
        <v>17</v>
      </c>
      <c r="AU25" s="14">
        <v>16</v>
      </c>
      <c r="AV25" s="6"/>
      <c r="AW25" s="6"/>
      <c r="AX25" s="6"/>
    </row>
    <row r="26" spans="1:50" s="5" customFormat="1" ht="16.5" customHeight="1" x14ac:dyDescent="0.4">
      <c r="A26" s="41"/>
      <c r="B26" s="45" t="s">
        <v>0</v>
      </c>
      <c r="C26" s="41"/>
      <c r="D26" s="45" t="s">
        <v>7</v>
      </c>
      <c r="E26" s="42"/>
      <c r="F26" s="45" t="s">
        <v>2</v>
      </c>
      <c r="G26" s="43"/>
      <c r="H26" s="45" t="s">
        <v>7</v>
      </c>
      <c r="I26" s="42"/>
      <c r="J26" s="15" t="str">
        <f t="shared" si="6"/>
        <v/>
      </c>
      <c r="K26" s="45" t="s">
        <v>8</v>
      </c>
      <c r="L26" s="16" t="str">
        <f t="shared" si="7"/>
        <v/>
      </c>
      <c r="M26" s="47" t="s">
        <v>9</v>
      </c>
      <c r="N26" s="15" t="str">
        <f t="shared" si="8"/>
        <v/>
      </c>
      <c r="O26" s="45" t="s">
        <v>8</v>
      </c>
      <c r="P26" s="16" t="str">
        <f t="shared" si="9"/>
        <v/>
      </c>
      <c r="Q26" s="47" t="s">
        <v>9</v>
      </c>
      <c r="R26" s="15" t="str">
        <f t="shared" si="10"/>
        <v/>
      </c>
      <c r="S26" s="45" t="s">
        <v>8</v>
      </c>
      <c r="T26" s="16" t="str">
        <f t="shared" si="11"/>
        <v/>
      </c>
      <c r="U26" s="47" t="s">
        <v>9</v>
      </c>
      <c r="V26" s="74"/>
      <c r="W26" s="75"/>
      <c r="X26" s="17" t="s">
        <v>1</v>
      </c>
      <c r="Y26" s="76"/>
      <c r="Z26" s="74"/>
      <c r="AA26" s="17" t="s">
        <v>1</v>
      </c>
      <c r="AB26" s="24"/>
      <c r="AC26" s="24"/>
      <c r="AD26" s="18" t="str">
        <f t="shared" si="14"/>
        <v/>
      </c>
      <c r="AE26" s="45" t="s">
        <v>7</v>
      </c>
      <c r="AF26" s="19" t="str">
        <f t="shared" si="1"/>
        <v/>
      </c>
      <c r="AG26" s="45" t="s">
        <v>2</v>
      </c>
      <c r="AH26" s="20" t="str">
        <f t="shared" si="2"/>
        <v/>
      </c>
      <c r="AI26" s="45" t="s">
        <v>7</v>
      </c>
      <c r="AJ26" s="19" t="str">
        <f t="shared" si="3"/>
        <v/>
      </c>
      <c r="AK26" s="21" t="str">
        <f t="shared" si="12"/>
        <v/>
      </c>
      <c r="AL26" s="45" t="s">
        <v>8</v>
      </c>
      <c r="AM26" s="22" t="str">
        <f t="shared" si="13"/>
        <v/>
      </c>
      <c r="AN26" s="47" t="s">
        <v>9</v>
      </c>
      <c r="AO26" s="23" t="str">
        <f t="shared" si="4"/>
        <v/>
      </c>
      <c r="AP26" s="45" t="s">
        <v>8</v>
      </c>
      <c r="AQ26" s="22" t="str">
        <f t="shared" si="5"/>
        <v/>
      </c>
      <c r="AR26" s="48" t="s">
        <v>9</v>
      </c>
      <c r="AS26" s="6"/>
      <c r="AT26" s="13">
        <v>18</v>
      </c>
      <c r="AU26" s="14">
        <v>17</v>
      </c>
      <c r="AV26" s="6"/>
      <c r="AW26" s="6"/>
      <c r="AX26" s="6"/>
    </row>
    <row r="27" spans="1:50" s="5" customFormat="1" ht="16.5" customHeight="1" x14ac:dyDescent="0.4">
      <c r="A27" s="41"/>
      <c r="B27" s="45" t="s">
        <v>0</v>
      </c>
      <c r="C27" s="41"/>
      <c r="D27" s="45" t="s">
        <v>7</v>
      </c>
      <c r="E27" s="42"/>
      <c r="F27" s="45" t="s">
        <v>2</v>
      </c>
      <c r="G27" s="43"/>
      <c r="H27" s="45" t="s">
        <v>7</v>
      </c>
      <c r="I27" s="42"/>
      <c r="J27" s="15" t="str">
        <f t="shared" si="6"/>
        <v/>
      </c>
      <c r="K27" s="45" t="s">
        <v>8</v>
      </c>
      <c r="L27" s="16" t="str">
        <f t="shared" si="7"/>
        <v/>
      </c>
      <c r="M27" s="47" t="s">
        <v>9</v>
      </c>
      <c r="N27" s="15" t="str">
        <f t="shared" si="8"/>
        <v/>
      </c>
      <c r="O27" s="45" t="s">
        <v>8</v>
      </c>
      <c r="P27" s="16" t="str">
        <f t="shared" si="9"/>
        <v/>
      </c>
      <c r="Q27" s="47" t="s">
        <v>9</v>
      </c>
      <c r="R27" s="15" t="str">
        <f t="shared" si="10"/>
        <v/>
      </c>
      <c r="S27" s="45" t="s">
        <v>8</v>
      </c>
      <c r="T27" s="16" t="str">
        <f t="shared" si="11"/>
        <v/>
      </c>
      <c r="U27" s="47" t="s">
        <v>9</v>
      </c>
      <c r="V27" s="74"/>
      <c r="W27" s="75"/>
      <c r="X27" s="17" t="s">
        <v>1</v>
      </c>
      <c r="Y27" s="76"/>
      <c r="Z27" s="74"/>
      <c r="AA27" s="17" t="s">
        <v>1</v>
      </c>
      <c r="AB27" s="24"/>
      <c r="AC27" s="24"/>
      <c r="AD27" s="18" t="str">
        <f t="shared" si="14"/>
        <v/>
      </c>
      <c r="AE27" s="45" t="s">
        <v>7</v>
      </c>
      <c r="AF27" s="19" t="str">
        <f t="shared" si="1"/>
        <v/>
      </c>
      <c r="AG27" s="45" t="s">
        <v>2</v>
      </c>
      <c r="AH27" s="20" t="str">
        <f t="shared" si="2"/>
        <v/>
      </c>
      <c r="AI27" s="45" t="s">
        <v>7</v>
      </c>
      <c r="AJ27" s="19" t="str">
        <f t="shared" si="3"/>
        <v/>
      </c>
      <c r="AK27" s="21" t="str">
        <f t="shared" si="12"/>
        <v/>
      </c>
      <c r="AL27" s="45" t="s">
        <v>8</v>
      </c>
      <c r="AM27" s="22" t="str">
        <f t="shared" si="13"/>
        <v/>
      </c>
      <c r="AN27" s="47" t="s">
        <v>9</v>
      </c>
      <c r="AO27" s="23" t="str">
        <f t="shared" si="4"/>
        <v/>
      </c>
      <c r="AP27" s="45" t="s">
        <v>8</v>
      </c>
      <c r="AQ27" s="22" t="str">
        <f t="shared" si="5"/>
        <v/>
      </c>
      <c r="AR27" s="48" t="s">
        <v>9</v>
      </c>
      <c r="AS27" s="6"/>
      <c r="AT27" s="13">
        <v>19</v>
      </c>
      <c r="AU27" s="14">
        <v>18</v>
      </c>
      <c r="AV27" s="6"/>
      <c r="AW27" s="6"/>
      <c r="AX27" s="6"/>
    </row>
    <row r="28" spans="1:50" s="5" customFormat="1" ht="16.5" customHeight="1" x14ac:dyDescent="0.4">
      <c r="A28" s="41"/>
      <c r="B28" s="45" t="s">
        <v>0</v>
      </c>
      <c r="C28" s="41"/>
      <c r="D28" s="45" t="s">
        <v>7</v>
      </c>
      <c r="E28" s="42"/>
      <c r="F28" s="45" t="s">
        <v>2</v>
      </c>
      <c r="G28" s="43"/>
      <c r="H28" s="45" t="s">
        <v>7</v>
      </c>
      <c r="I28" s="42"/>
      <c r="J28" s="15" t="str">
        <f t="shared" si="6"/>
        <v/>
      </c>
      <c r="K28" s="45" t="s">
        <v>8</v>
      </c>
      <c r="L28" s="16" t="str">
        <f t="shared" si="7"/>
        <v/>
      </c>
      <c r="M28" s="47" t="s">
        <v>9</v>
      </c>
      <c r="N28" s="15" t="str">
        <f t="shared" si="8"/>
        <v/>
      </c>
      <c r="O28" s="45" t="s">
        <v>8</v>
      </c>
      <c r="P28" s="16" t="str">
        <f t="shared" si="9"/>
        <v/>
      </c>
      <c r="Q28" s="47" t="s">
        <v>9</v>
      </c>
      <c r="R28" s="15" t="str">
        <f t="shared" si="10"/>
        <v/>
      </c>
      <c r="S28" s="45" t="s">
        <v>8</v>
      </c>
      <c r="T28" s="16" t="str">
        <f t="shared" si="11"/>
        <v/>
      </c>
      <c r="U28" s="47" t="s">
        <v>9</v>
      </c>
      <c r="V28" s="74"/>
      <c r="W28" s="75"/>
      <c r="X28" s="17" t="s">
        <v>1</v>
      </c>
      <c r="Y28" s="76"/>
      <c r="Z28" s="74"/>
      <c r="AA28" s="17" t="s">
        <v>1</v>
      </c>
      <c r="AB28" s="24"/>
      <c r="AC28" s="24"/>
      <c r="AD28" s="18" t="str">
        <f t="shared" si="14"/>
        <v/>
      </c>
      <c r="AE28" s="45" t="s">
        <v>7</v>
      </c>
      <c r="AF28" s="19" t="str">
        <f t="shared" si="1"/>
        <v/>
      </c>
      <c r="AG28" s="45" t="s">
        <v>2</v>
      </c>
      <c r="AH28" s="20" t="str">
        <f t="shared" si="2"/>
        <v/>
      </c>
      <c r="AI28" s="45" t="s">
        <v>7</v>
      </c>
      <c r="AJ28" s="19" t="str">
        <f t="shared" si="3"/>
        <v/>
      </c>
      <c r="AK28" s="21" t="str">
        <f t="shared" si="12"/>
        <v/>
      </c>
      <c r="AL28" s="45" t="s">
        <v>8</v>
      </c>
      <c r="AM28" s="22" t="str">
        <f t="shared" si="13"/>
        <v/>
      </c>
      <c r="AN28" s="47" t="s">
        <v>9</v>
      </c>
      <c r="AO28" s="23" t="str">
        <f t="shared" si="4"/>
        <v/>
      </c>
      <c r="AP28" s="45" t="s">
        <v>8</v>
      </c>
      <c r="AQ28" s="22" t="str">
        <f t="shared" si="5"/>
        <v/>
      </c>
      <c r="AR28" s="48" t="s">
        <v>9</v>
      </c>
      <c r="AS28" s="6"/>
      <c r="AT28" s="13">
        <v>20</v>
      </c>
      <c r="AU28" s="14">
        <v>19</v>
      </c>
      <c r="AV28" s="6"/>
      <c r="AW28" s="6"/>
      <c r="AX28" s="6"/>
    </row>
    <row r="29" spans="1:50" s="5" customFormat="1" ht="16.5" customHeight="1" x14ac:dyDescent="0.4">
      <c r="A29" s="41"/>
      <c r="B29" s="45" t="s">
        <v>0</v>
      </c>
      <c r="C29" s="41"/>
      <c r="D29" s="45" t="s">
        <v>7</v>
      </c>
      <c r="E29" s="42"/>
      <c r="F29" s="45" t="s">
        <v>2</v>
      </c>
      <c r="G29" s="43"/>
      <c r="H29" s="45" t="s">
        <v>7</v>
      </c>
      <c r="I29" s="42"/>
      <c r="J29" s="15" t="str">
        <f t="shared" si="6"/>
        <v/>
      </c>
      <c r="K29" s="45" t="s">
        <v>8</v>
      </c>
      <c r="L29" s="16" t="str">
        <f t="shared" si="7"/>
        <v/>
      </c>
      <c r="M29" s="47" t="s">
        <v>9</v>
      </c>
      <c r="N29" s="15" t="str">
        <f t="shared" si="8"/>
        <v/>
      </c>
      <c r="O29" s="45" t="s">
        <v>8</v>
      </c>
      <c r="P29" s="16" t="str">
        <f t="shared" si="9"/>
        <v/>
      </c>
      <c r="Q29" s="47" t="s">
        <v>9</v>
      </c>
      <c r="R29" s="15" t="str">
        <f t="shared" si="10"/>
        <v/>
      </c>
      <c r="S29" s="45" t="s">
        <v>8</v>
      </c>
      <c r="T29" s="16" t="str">
        <f t="shared" si="11"/>
        <v/>
      </c>
      <c r="U29" s="47" t="s">
        <v>9</v>
      </c>
      <c r="V29" s="74"/>
      <c r="W29" s="75"/>
      <c r="X29" s="17" t="s">
        <v>1</v>
      </c>
      <c r="Y29" s="76"/>
      <c r="Z29" s="74"/>
      <c r="AA29" s="17" t="s">
        <v>1</v>
      </c>
      <c r="AB29" s="24"/>
      <c r="AC29" s="24"/>
      <c r="AD29" s="18" t="str">
        <f t="shared" si="14"/>
        <v/>
      </c>
      <c r="AE29" s="45" t="s">
        <v>7</v>
      </c>
      <c r="AF29" s="19" t="str">
        <f t="shared" si="1"/>
        <v/>
      </c>
      <c r="AG29" s="45" t="s">
        <v>2</v>
      </c>
      <c r="AH29" s="20" t="str">
        <f t="shared" si="2"/>
        <v/>
      </c>
      <c r="AI29" s="45" t="s">
        <v>7</v>
      </c>
      <c r="AJ29" s="19" t="str">
        <f t="shared" si="3"/>
        <v/>
      </c>
      <c r="AK29" s="21" t="str">
        <f t="shared" si="12"/>
        <v/>
      </c>
      <c r="AL29" s="45" t="s">
        <v>8</v>
      </c>
      <c r="AM29" s="22" t="str">
        <f t="shared" si="13"/>
        <v/>
      </c>
      <c r="AN29" s="47" t="s">
        <v>9</v>
      </c>
      <c r="AO29" s="23" t="str">
        <f t="shared" si="4"/>
        <v/>
      </c>
      <c r="AP29" s="45" t="s">
        <v>8</v>
      </c>
      <c r="AQ29" s="22" t="str">
        <f t="shared" si="5"/>
        <v/>
      </c>
      <c r="AR29" s="48" t="s">
        <v>9</v>
      </c>
      <c r="AS29" s="6"/>
      <c r="AT29" s="13">
        <v>21</v>
      </c>
      <c r="AU29" s="14">
        <v>20</v>
      </c>
      <c r="AV29" s="6"/>
      <c r="AW29" s="6"/>
      <c r="AX29" s="6"/>
    </row>
    <row r="30" spans="1:50" s="5" customFormat="1" ht="16.5" customHeight="1" x14ac:dyDescent="0.4">
      <c r="A30" s="41"/>
      <c r="B30" s="45" t="s">
        <v>0</v>
      </c>
      <c r="C30" s="41"/>
      <c r="D30" s="45" t="s">
        <v>7</v>
      </c>
      <c r="E30" s="42"/>
      <c r="F30" s="45" t="s">
        <v>2</v>
      </c>
      <c r="G30" s="43"/>
      <c r="H30" s="45" t="s">
        <v>7</v>
      </c>
      <c r="I30" s="42"/>
      <c r="J30" s="15" t="str">
        <f t="shared" si="6"/>
        <v/>
      </c>
      <c r="K30" s="45" t="s">
        <v>8</v>
      </c>
      <c r="L30" s="16" t="str">
        <f t="shared" si="7"/>
        <v/>
      </c>
      <c r="M30" s="47" t="s">
        <v>9</v>
      </c>
      <c r="N30" s="15" t="str">
        <f t="shared" si="8"/>
        <v/>
      </c>
      <c r="O30" s="45" t="s">
        <v>8</v>
      </c>
      <c r="P30" s="16" t="str">
        <f t="shared" si="9"/>
        <v/>
      </c>
      <c r="Q30" s="47" t="s">
        <v>9</v>
      </c>
      <c r="R30" s="15" t="str">
        <f t="shared" si="10"/>
        <v/>
      </c>
      <c r="S30" s="45" t="s">
        <v>8</v>
      </c>
      <c r="T30" s="16" t="str">
        <f t="shared" si="11"/>
        <v/>
      </c>
      <c r="U30" s="47" t="s">
        <v>9</v>
      </c>
      <c r="V30" s="74"/>
      <c r="W30" s="75"/>
      <c r="X30" s="17" t="s">
        <v>1</v>
      </c>
      <c r="Y30" s="76"/>
      <c r="Z30" s="74"/>
      <c r="AA30" s="17" t="s">
        <v>1</v>
      </c>
      <c r="AB30" s="24"/>
      <c r="AC30" s="24"/>
      <c r="AD30" s="18" t="str">
        <f t="shared" si="14"/>
        <v/>
      </c>
      <c r="AE30" s="45" t="s">
        <v>7</v>
      </c>
      <c r="AF30" s="19" t="str">
        <f t="shared" si="1"/>
        <v/>
      </c>
      <c r="AG30" s="45" t="s">
        <v>2</v>
      </c>
      <c r="AH30" s="20" t="str">
        <f t="shared" si="2"/>
        <v/>
      </c>
      <c r="AI30" s="45" t="s">
        <v>7</v>
      </c>
      <c r="AJ30" s="19" t="str">
        <f t="shared" si="3"/>
        <v/>
      </c>
      <c r="AK30" s="21" t="str">
        <f t="shared" si="12"/>
        <v/>
      </c>
      <c r="AL30" s="45" t="s">
        <v>8</v>
      </c>
      <c r="AM30" s="22" t="str">
        <f t="shared" si="13"/>
        <v/>
      </c>
      <c r="AN30" s="47" t="s">
        <v>9</v>
      </c>
      <c r="AO30" s="23" t="str">
        <f t="shared" si="4"/>
        <v/>
      </c>
      <c r="AP30" s="45" t="s">
        <v>8</v>
      </c>
      <c r="AQ30" s="22" t="str">
        <f t="shared" si="5"/>
        <v/>
      </c>
      <c r="AR30" s="48" t="s">
        <v>9</v>
      </c>
      <c r="AS30" s="6"/>
      <c r="AT30" s="13">
        <v>22</v>
      </c>
      <c r="AU30" s="14">
        <v>21</v>
      </c>
      <c r="AV30" s="6"/>
      <c r="AW30" s="6"/>
      <c r="AX30" s="6"/>
    </row>
    <row r="31" spans="1:50" s="5" customFormat="1" ht="16.5" customHeight="1" x14ac:dyDescent="0.4">
      <c r="A31" s="41"/>
      <c r="B31" s="45" t="s">
        <v>0</v>
      </c>
      <c r="C31" s="41"/>
      <c r="D31" s="45" t="s">
        <v>7</v>
      </c>
      <c r="E31" s="42"/>
      <c r="F31" s="45" t="s">
        <v>2</v>
      </c>
      <c r="G31" s="43"/>
      <c r="H31" s="45" t="s">
        <v>7</v>
      </c>
      <c r="I31" s="42"/>
      <c r="J31" s="15" t="str">
        <f t="shared" si="6"/>
        <v/>
      </c>
      <c r="K31" s="45" t="s">
        <v>8</v>
      </c>
      <c r="L31" s="16" t="str">
        <f t="shared" si="7"/>
        <v/>
      </c>
      <c r="M31" s="47" t="s">
        <v>9</v>
      </c>
      <c r="N31" s="15" t="str">
        <f t="shared" si="8"/>
        <v/>
      </c>
      <c r="O31" s="45" t="s">
        <v>8</v>
      </c>
      <c r="P31" s="16" t="str">
        <f t="shared" si="9"/>
        <v/>
      </c>
      <c r="Q31" s="47" t="s">
        <v>9</v>
      </c>
      <c r="R31" s="15" t="str">
        <f t="shared" si="10"/>
        <v/>
      </c>
      <c r="S31" s="45" t="s">
        <v>8</v>
      </c>
      <c r="T31" s="16" t="str">
        <f t="shared" si="11"/>
        <v/>
      </c>
      <c r="U31" s="47" t="s">
        <v>9</v>
      </c>
      <c r="V31" s="74"/>
      <c r="W31" s="75"/>
      <c r="X31" s="17" t="s">
        <v>1</v>
      </c>
      <c r="Y31" s="76"/>
      <c r="Z31" s="74"/>
      <c r="AA31" s="17" t="s">
        <v>1</v>
      </c>
      <c r="AB31" s="24"/>
      <c r="AC31" s="24"/>
      <c r="AD31" s="18" t="str">
        <f t="shared" si="14"/>
        <v/>
      </c>
      <c r="AE31" s="45" t="s">
        <v>7</v>
      </c>
      <c r="AF31" s="19" t="str">
        <f t="shared" si="1"/>
        <v/>
      </c>
      <c r="AG31" s="45" t="s">
        <v>2</v>
      </c>
      <c r="AH31" s="20" t="str">
        <f t="shared" si="2"/>
        <v/>
      </c>
      <c r="AI31" s="45" t="s">
        <v>7</v>
      </c>
      <c r="AJ31" s="19" t="str">
        <f t="shared" si="3"/>
        <v/>
      </c>
      <c r="AK31" s="21" t="str">
        <f t="shared" si="12"/>
        <v/>
      </c>
      <c r="AL31" s="45" t="s">
        <v>8</v>
      </c>
      <c r="AM31" s="22" t="str">
        <f t="shared" si="13"/>
        <v/>
      </c>
      <c r="AN31" s="47" t="s">
        <v>9</v>
      </c>
      <c r="AO31" s="23" t="str">
        <f t="shared" si="4"/>
        <v/>
      </c>
      <c r="AP31" s="45" t="s">
        <v>8</v>
      </c>
      <c r="AQ31" s="22" t="str">
        <f t="shared" si="5"/>
        <v/>
      </c>
      <c r="AR31" s="48" t="s">
        <v>9</v>
      </c>
      <c r="AS31" s="6"/>
      <c r="AT31" s="13">
        <v>23</v>
      </c>
      <c r="AU31" s="14">
        <v>22</v>
      </c>
      <c r="AV31" s="6"/>
      <c r="AW31" s="6"/>
      <c r="AX31" s="6"/>
    </row>
    <row r="32" spans="1:50" s="5" customFormat="1" ht="16.5" customHeight="1" x14ac:dyDescent="0.4">
      <c r="A32" s="41"/>
      <c r="B32" s="45" t="s">
        <v>0</v>
      </c>
      <c r="C32" s="41"/>
      <c r="D32" s="45" t="s">
        <v>7</v>
      </c>
      <c r="E32" s="42"/>
      <c r="F32" s="45" t="s">
        <v>2</v>
      </c>
      <c r="G32" s="43"/>
      <c r="H32" s="45" t="s">
        <v>7</v>
      </c>
      <c r="I32" s="42"/>
      <c r="J32" s="15" t="str">
        <f t="shared" si="6"/>
        <v/>
      </c>
      <c r="K32" s="45" t="s">
        <v>8</v>
      </c>
      <c r="L32" s="16" t="str">
        <f t="shared" si="7"/>
        <v/>
      </c>
      <c r="M32" s="47" t="s">
        <v>9</v>
      </c>
      <c r="N32" s="15" t="str">
        <f t="shared" si="8"/>
        <v/>
      </c>
      <c r="O32" s="45" t="s">
        <v>8</v>
      </c>
      <c r="P32" s="16" t="str">
        <f t="shared" si="9"/>
        <v/>
      </c>
      <c r="Q32" s="47" t="s">
        <v>9</v>
      </c>
      <c r="R32" s="15" t="str">
        <f t="shared" si="10"/>
        <v/>
      </c>
      <c r="S32" s="45" t="s">
        <v>8</v>
      </c>
      <c r="T32" s="16" t="str">
        <f t="shared" si="11"/>
        <v/>
      </c>
      <c r="U32" s="47" t="s">
        <v>9</v>
      </c>
      <c r="V32" s="74"/>
      <c r="W32" s="75"/>
      <c r="X32" s="17" t="s">
        <v>1</v>
      </c>
      <c r="Y32" s="76"/>
      <c r="Z32" s="74"/>
      <c r="AA32" s="17" t="s">
        <v>1</v>
      </c>
      <c r="AB32" s="24"/>
      <c r="AC32" s="24"/>
      <c r="AD32" s="18" t="str">
        <f t="shared" si="14"/>
        <v/>
      </c>
      <c r="AE32" s="45" t="s">
        <v>7</v>
      </c>
      <c r="AF32" s="19" t="str">
        <f t="shared" si="1"/>
        <v/>
      </c>
      <c r="AG32" s="45" t="s">
        <v>2</v>
      </c>
      <c r="AH32" s="20" t="str">
        <f t="shared" si="2"/>
        <v/>
      </c>
      <c r="AI32" s="45" t="s">
        <v>7</v>
      </c>
      <c r="AJ32" s="19" t="str">
        <f t="shared" si="3"/>
        <v/>
      </c>
      <c r="AK32" s="21" t="str">
        <f t="shared" si="12"/>
        <v/>
      </c>
      <c r="AL32" s="45" t="s">
        <v>8</v>
      </c>
      <c r="AM32" s="22" t="str">
        <f t="shared" si="13"/>
        <v/>
      </c>
      <c r="AN32" s="47" t="s">
        <v>9</v>
      </c>
      <c r="AO32" s="23" t="str">
        <f t="shared" si="4"/>
        <v/>
      </c>
      <c r="AP32" s="45" t="s">
        <v>8</v>
      </c>
      <c r="AQ32" s="22" t="str">
        <f t="shared" si="5"/>
        <v/>
      </c>
      <c r="AR32" s="48" t="s">
        <v>9</v>
      </c>
      <c r="AS32" s="6"/>
      <c r="AT32" s="13">
        <v>24</v>
      </c>
      <c r="AU32" s="14">
        <v>23</v>
      </c>
      <c r="AV32" s="6"/>
      <c r="AW32" s="6"/>
      <c r="AX32" s="6"/>
    </row>
    <row r="33" spans="1:53" s="5" customFormat="1" ht="16.5" customHeight="1" x14ac:dyDescent="0.4">
      <c r="A33" s="41"/>
      <c r="B33" s="45" t="s">
        <v>0</v>
      </c>
      <c r="C33" s="41"/>
      <c r="D33" s="45" t="s">
        <v>7</v>
      </c>
      <c r="E33" s="42"/>
      <c r="F33" s="45" t="s">
        <v>2</v>
      </c>
      <c r="G33" s="43"/>
      <c r="H33" s="45" t="s">
        <v>7</v>
      </c>
      <c r="I33" s="42"/>
      <c r="J33" s="15" t="str">
        <f t="shared" si="6"/>
        <v/>
      </c>
      <c r="K33" s="45" t="s">
        <v>8</v>
      </c>
      <c r="L33" s="16" t="str">
        <f t="shared" si="7"/>
        <v/>
      </c>
      <c r="M33" s="47" t="s">
        <v>9</v>
      </c>
      <c r="N33" s="15" t="str">
        <f t="shared" si="8"/>
        <v/>
      </c>
      <c r="O33" s="45" t="s">
        <v>8</v>
      </c>
      <c r="P33" s="16" t="str">
        <f t="shared" si="9"/>
        <v/>
      </c>
      <c r="Q33" s="47" t="s">
        <v>9</v>
      </c>
      <c r="R33" s="15" t="str">
        <f t="shared" si="10"/>
        <v/>
      </c>
      <c r="S33" s="45" t="s">
        <v>8</v>
      </c>
      <c r="T33" s="16" t="str">
        <f t="shared" si="11"/>
        <v/>
      </c>
      <c r="U33" s="47" t="s">
        <v>9</v>
      </c>
      <c r="V33" s="74"/>
      <c r="W33" s="75"/>
      <c r="X33" s="17" t="s">
        <v>1</v>
      </c>
      <c r="Y33" s="76"/>
      <c r="Z33" s="74"/>
      <c r="AA33" s="17" t="s">
        <v>1</v>
      </c>
      <c r="AB33" s="24"/>
      <c r="AC33" s="24"/>
      <c r="AD33" s="18" t="str">
        <f t="shared" si="14"/>
        <v/>
      </c>
      <c r="AE33" s="45" t="s">
        <v>7</v>
      </c>
      <c r="AF33" s="19" t="str">
        <f t="shared" si="1"/>
        <v/>
      </c>
      <c r="AG33" s="45" t="s">
        <v>2</v>
      </c>
      <c r="AH33" s="20" t="str">
        <f t="shared" si="2"/>
        <v/>
      </c>
      <c r="AI33" s="45" t="s">
        <v>7</v>
      </c>
      <c r="AJ33" s="19" t="str">
        <f t="shared" si="3"/>
        <v/>
      </c>
      <c r="AK33" s="21" t="str">
        <f t="shared" si="12"/>
        <v/>
      </c>
      <c r="AL33" s="45" t="s">
        <v>8</v>
      </c>
      <c r="AM33" s="22" t="str">
        <f t="shared" si="13"/>
        <v/>
      </c>
      <c r="AN33" s="47" t="s">
        <v>9</v>
      </c>
      <c r="AO33" s="23" t="str">
        <f t="shared" si="4"/>
        <v/>
      </c>
      <c r="AP33" s="45" t="s">
        <v>8</v>
      </c>
      <c r="AQ33" s="22" t="str">
        <f t="shared" si="5"/>
        <v/>
      </c>
      <c r="AR33" s="48" t="s">
        <v>9</v>
      </c>
      <c r="AS33" s="6"/>
      <c r="AT33" s="13">
        <v>25</v>
      </c>
      <c r="AU33" s="14">
        <v>24</v>
      </c>
      <c r="AV33" s="6"/>
      <c r="AW33" s="6"/>
      <c r="AX33" s="6"/>
    </row>
    <row r="34" spans="1:53" s="5" customFormat="1" ht="16.5" customHeight="1" x14ac:dyDescent="0.4">
      <c r="A34" s="41"/>
      <c r="B34" s="45" t="s">
        <v>0</v>
      </c>
      <c r="C34" s="41"/>
      <c r="D34" s="45" t="s">
        <v>7</v>
      </c>
      <c r="E34" s="42"/>
      <c r="F34" s="45" t="s">
        <v>2</v>
      </c>
      <c r="G34" s="43"/>
      <c r="H34" s="45" t="s">
        <v>7</v>
      </c>
      <c r="I34" s="42"/>
      <c r="J34" s="15" t="str">
        <f t="shared" si="6"/>
        <v/>
      </c>
      <c r="K34" s="45" t="s">
        <v>8</v>
      </c>
      <c r="L34" s="16" t="str">
        <f t="shared" si="7"/>
        <v/>
      </c>
      <c r="M34" s="47" t="s">
        <v>9</v>
      </c>
      <c r="N34" s="15" t="str">
        <f t="shared" si="8"/>
        <v/>
      </c>
      <c r="O34" s="45" t="s">
        <v>8</v>
      </c>
      <c r="P34" s="16" t="str">
        <f t="shared" si="9"/>
        <v/>
      </c>
      <c r="Q34" s="47" t="s">
        <v>9</v>
      </c>
      <c r="R34" s="15" t="str">
        <f t="shared" si="10"/>
        <v/>
      </c>
      <c r="S34" s="45" t="s">
        <v>8</v>
      </c>
      <c r="T34" s="16" t="str">
        <f t="shared" si="11"/>
        <v/>
      </c>
      <c r="U34" s="47" t="s">
        <v>9</v>
      </c>
      <c r="V34" s="74"/>
      <c r="W34" s="75"/>
      <c r="X34" s="17" t="s">
        <v>1</v>
      </c>
      <c r="Y34" s="76"/>
      <c r="Z34" s="74"/>
      <c r="AA34" s="17" t="s">
        <v>1</v>
      </c>
      <c r="AB34" s="24"/>
      <c r="AC34" s="24"/>
      <c r="AD34" s="18" t="str">
        <f t="shared" si="14"/>
        <v/>
      </c>
      <c r="AE34" s="45" t="s">
        <v>7</v>
      </c>
      <c r="AF34" s="19" t="str">
        <f t="shared" si="1"/>
        <v/>
      </c>
      <c r="AG34" s="45" t="s">
        <v>2</v>
      </c>
      <c r="AH34" s="20" t="str">
        <f t="shared" si="2"/>
        <v/>
      </c>
      <c r="AI34" s="45" t="s">
        <v>7</v>
      </c>
      <c r="AJ34" s="19" t="str">
        <f t="shared" si="3"/>
        <v/>
      </c>
      <c r="AK34" s="21" t="str">
        <f t="shared" si="12"/>
        <v/>
      </c>
      <c r="AL34" s="45" t="s">
        <v>8</v>
      </c>
      <c r="AM34" s="22" t="str">
        <f t="shared" si="13"/>
        <v/>
      </c>
      <c r="AN34" s="47" t="s">
        <v>9</v>
      </c>
      <c r="AO34" s="23" t="str">
        <f t="shared" si="4"/>
        <v/>
      </c>
      <c r="AP34" s="45" t="s">
        <v>8</v>
      </c>
      <c r="AQ34" s="22" t="str">
        <f t="shared" si="5"/>
        <v/>
      </c>
      <c r="AR34" s="48" t="s">
        <v>9</v>
      </c>
      <c r="AS34" s="6"/>
      <c r="AT34" s="13">
        <v>26</v>
      </c>
      <c r="AU34" s="14">
        <v>25</v>
      </c>
      <c r="AV34" s="6"/>
      <c r="AW34" s="6"/>
      <c r="AX34" s="6"/>
    </row>
    <row r="35" spans="1:53" s="5" customFormat="1" ht="16.5" customHeight="1" x14ac:dyDescent="0.4">
      <c r="A35" s="41"/>
      <c r="B35" s="45" t="s">
        <v>0</v>
      </c>
      <c r="C35" s="41"/>
      <c r="D35" s="45" t="s">
        <v>7</v>
      </c>
      <c r="E35" s="42"/>
      <c r="F35" s="45" t="s">
        <v>2</v>
      </c>
      <c r="G35" s="43"/>
      <c r="H35" s="45" t="s">
        <v>7</v>
      </c>
      <c r="I35" s="42"/>
      <c r="J35" s="15" t="str">
        <f t="shared" si="6"/>
        <v/>
      </c>
      <c r="K35" s="45" t="s">
        <v>8</v>
      </c>
      <c r="L35" s="16" t="str">
        <f t="shared" si="7"/>
        <v/>
      </c>
      <c r="M35" s="47" t="s">
        <v>9</v>
      </c>
      <c r="N35" s="15" t="str">
        <f t="shared" si="8"/>
        <v/>
      </c>
      <c r="O35" s="45" t="s">
        <v>8</v>
      </c>
      <c r="P35" s="16" t="str">
        <f t="shared" si="9"/>
        <v/>
      </c>
      <c r="Q35" s="47" t="s">
        <v>9</v>
      </c>
      <c r="R35" s="15" t="str">
        <f t="shared" si="10"/>
        <v/>
      </c>
      <c r="S35" s="45" t="s">
        <v>8</v>
      </c>
      <c r="T35" s="16" t="str">
        <f t="shared" si="11"/>
        <v/>
      </c>
      <c r="U35" s="47" t="s">
        <v>9</v>
      </c>
      <c r="V35" s="74"/>
      <c r="W35" s="75"/>
      <c r="X35" s="17" t="s">
        <v>1</v>
      </c>
      <c r="Y35" s="76"/>
      <c r="Z35" s="74"/>
      <c r="AA35" s="17" t="s">
        <v>1</v>
      </c>
      <c r="AB35" s="24"/>
      <c r="AC35" s="24"/>
      <c r="AD35" s="18" t="str">
        <f t="shared" si="14"/>
        <v/>
      </c>
      <c r="AE35" s="45" t="s">
        <v>7</v>
      </c>
      <c r="AF35" s="19" t="str">
        <f t="shared" si="1"/>
        <v/>
      </c>
      <c r="AG35" s="45" t="s">
        <v>2</v>
      </c>
      <c r="AH35" s="20" t="str">
        <f t="shared" si="2"/>
        <v/>
      </c>
      <c r="AI35" s="45" t="s">
        <v>7</v>
      </c>
      <c r="AJ35" s="19" t="str">
        <f t="shared" si="3"/>
        <v/>
      </c>
      <c r="AK35" s="21" t="str">
        <f t="shared" si="12"/>
        <v/>
      </c>
      <c r="AL35" s="45" t="s">
        <v>8</v>
      </c>
      <c r="AM35" s="22" t="str">
        <f t="shared" si="13"/>
        <v/>
      </c>
      <c r="AN35" s="47" t="s">
        <v>9</v>
      </c>
      <c r="AO35" s="23" t="str">
        <f t="shared" si="4"/>
        <v/>
      </c>
      <c r="AP35" s="45" t="s">
        <v>8</v>
      </c>
      <c r="AQ35" s="22" t="str">
        <f t="shared" si="5"/>
        <v/>
      </c>
      <c r="AR35" s="48" t="s">
        <v>9</v>
      </c>
      <c r="AS35" s="6"/>
      <c r="AT35" s="13">
        <v>27</v>
      </c>
      <c r="AU35" s="14">
        <v>26</v>
      </c>
      <c r="AV35" s="6"/>
      <c r="AW35" s="6"/>
      <c r="AX35" s="6"/>
    </row>
    <row r="36" spans="1:53" s="5" customFormat="1" ht="16.5" customHeight="1" x14ac:dyDescent="0.4">
      <c r="A36" s="41"/>
      <c r="B36" s="45" t="s">
        <v>0</v>
      </c>
      <c r="C36" s="41"/>
      <c r="D36" s="45" t="s">
        <v>7</v>
      </c>
      <c r="E36" s="42"/>
      <c r="F36" s="45" t="s">
        <v>2</v>
      </c>
      <c r="G36" s="43"/>
      <c r="H36" s="45" t="s">
        <v>7</v>
      </c>
      <c r="I36" s="42"/>
      <c r="J36" s="15" t="str">
        <f t="shared" si="6"/>
        <v/>
      </c>
      <c r="K36" s="45" t="s">
        <v>8</v>
      </c>
      <c r="L36" s="16" t="str">
        <f t="shared" si="7"/>
        <v/>
      </c>
      <c r="M36" s="47" t="s">
        <v>9</v>
      </c>
      <c r="N36" s="15" t="str">
        <f t="shared" si="8"/>
        <v/>
      </c>
      <c r="O36" s="45" t="s">
        <v>8</v>
      </c>
      <c r="P36" s="16" t="str">
        <f t="shared" si="9"/>
        <v/>
      </c>
      <c r="Q36" s="47" t="s">
        <v>9</v>
      </c>
      <c r="R36" s="15" t="str">
        <f t="shared" si="10"/>
        <v/>
      </c>
      <c r="S36" s="45" t="s">
        <v>8</v>
      </c>
      <c r="T36" s="16" t="str">
        <f t="shared" si="11"/>
        <v/>
      </c>
      <c r="U36" s="47" t="s">
        <v>9</v>
      </c>
      <c r="V36" s="74"/>
      <c r="W36" s="75"/>
      <c r="X36" s="17" t="s">
        <v>1</v>
      </c>
      <c r="Y36" s="76"/>
      <c r="Z36" s="74"/>
      <c r="AA36" s="17" t="s">
        <v>1</v>
      </c>
      <c r="AB36" s="24"/>
      <c r="AC36" s="24"/>
      <c r="AD36" s="18" t="str">
        <f t="shared" si="14"/>
        <v/>
      </c>
      <c r="AE36" s="45" t="s">
        <v>7</v>
      </c>
      <c r="AF36" s="19" t="str">
        <f t="shared" si="1"/>
        <v/>
      </c>
      <c r="AG36" s="45" t="s">
        <v>2</v>
      </c>
      <c r="AH36" s="20" t="str">
        <f t="shared" si="2"/>
        <v/>
      </c>
      <c r="AI36" s="45" t="s">
        <v>7</v>
      </c>
      <c r="AJ36" s="19" t="str">
        <f t="shared" si="3"/>
        <v/>
      </c>
      <c r="AK36" s="21" t="str">
        <f t="shared" si="12"/>
        <v/>
      </c>
      <c r="AL36" s="45" t="s">
        <v>8</v>
      </c>
      <c r="AM36" s="22" t="str">
        <f t="shared" si="13"/>
        <v/>
      </c>
      <c r="AN36" s="47" t="s">
        <v>9</v>
      </c>
      <c r="AO36" s="23" t="str">
        <f t="shared" si="4"/>
        <v/>
      </c>
      <c r="AP36" s="45" t="s">
        <v>8</v>
      </c>
      <c r="AQ36" s="22" t="str">
        <f t="shared" si="5"/>
        <v/>
      </c>
      <c r="AR36" s="48" t="s">
        <v>9</v>
      </c>
      <c r="AS36" s="6"/>
      <c r="AT36" s="13">
        <v>28</v>
      </c>
      <c r="AU36" s="14">
        <v>27</v>
      </c>
      <c r="AV36" s="6"/>
      <c r="AW36" s="6"/>
      <c r="AX36" s="6"/>
    </row>
    <row r="37" spans="1:53" s="5" customFormat="1" ht="16.5" customHeight="1" x14ac:dyDescent="0.4">
      <c r="A37" s="41"/>
      <c r="B37" s="45" t="s">
        <v>0</v>
      </c>
      <c r="C37" s="41"/>
      <c r="D37" s="45" t="s">
        <v>7</v>
      </c>
      <c r="E37" s="42"/>
      <c r="F37" s="45" t="s">
        <v>2</v>
      </c>
      <c r="G37" s="43"/>
      <c r="H37" s="45" t="s">
        <v>7</v>
      </c>
      <c r="I37" s="42"/>
      <c r="J37" s="15" t="str">
        <f t="shared" si="6"/>
        <v/>
      </c>
      <c r="K37" s="45" t="s">
        <v>8</v>
      </c>
      <c r="L37" s="16" t="str">
        <f t="shared" si="7"/>
        <v/>
      </c>
      <c r="M37" s="47" t="s">
        <v>9</v>
      </c>
      <c r="N37" s="15" t="str">
        <f t="shared" si="8"/>
        <v/>
      </c>
      <c r="O37" s="45" t="s">
        <v>8</v>
      </c>
      <c r="P37" s="16" t="str">
        <f t="shared" si="9"/>
        <v/>
      </c>
      <c r="Q37" s="47" t="s">
        <v>9</v>
      </c>
      <c r="R37" s="15" t="str">
        <f t="shared" si="10"/>
        <v/>
      </c>
      <c r="S37" s="45" t="s">
        <v>8</v>
      </c>
      <c r="T37" s="16" t="str">
        <f t="shared" si="11"/>
        <v/>
      </c>
      <c r="U37" s="47" t="s">
        <v>9</v>
      </c>
      <c r="V37" s="74"/>
      <c r="W37" s="75"/>
      <c r="X37" s="17" t="s">
        <v>1</v>
      </c>
      <c r="Y37" s="76"/>
      <c r="Z37" s="74"/>
      <c r="AA37" s="17" t="s">
        <v>1</v>
      </c>
      <c r="AB37" s="24"/>
      <c r="AC37" s="24"/>
      <c r="AD37" s="18" t="str">
        <f t="shared" si="14"/>
        <v/>
      </c>
      <c r="AE37" s="45" t="s">
        <v>7</v>
      </c>
      <c r="AF37" s="19" t="str">
        <f t="shared" si="1"/>
        <v/>
      </c>
      <c r="AG37" s="45" t="s">
        <v>2</v>
      </c>
      <c r="AH37" s="20" t="str">
        <f t="shared" si="2"/>
        <v/>
      </c>
      <c r="AI37" s="45" t="s">
        <v>7</v>
      </c>
      <c r="AJ37" s="19" t="str">
        <f t="shared" si="3"/>
        <v/>
      </c>
      <c r="AK37" s="21" t="str">
        <f t="shared" si="12"/>
        <v/>
      </c>
      <c r="AL37" s="45" t="s">
        <v>8</v>
      </c>
      <c r="AM37" s="22" t="str">
        <f t="shared" si="13"/>
        <v/>
      </c>
      <c r="AN37" s="47" t="s">
        <v>9</v>
      </c>
      <c r="AO37" s="23" t="str">
        <f t="shared" si="4"/>
        <v/>
      </c>
      <c r="AP37" s="45" t="s">
        <v>8</v>
      </c>
      <c r="AQ37" s="22" t="str">
        <f t="shared" si="5"/>
        <v/>
      </c>
      <c r="AR37" s="48" t="s">
        <v>9</v>
      </c>
      <c r="AS37" s="6"/>
      <c r="AT37" s="13">
        <v>29</v>
      </c>
      <c r="AU37" s="14">
        <v>28</v>
      </c>
      <c r="AV37" s="6"/>
      <c r="AW37" s="6"/>
      <c r="AX37" s="6"/>
    </row>
    <row r="38" spans="1:53" s="5" customFormat="1" ht="16.5" customHeight="1" x14ac:dyDescent="0.4">
      <c r="A38" s="41"/>
      <c r="B38" s="45" t="s">
        <v>0</v>
      </c>
      <c r="C38" s="41"/>
      <c r="D38" s="45" t="s">
        <v>7</v>
      </c>
      <c r="E38" s="42"/>
      <c r="F38" s="45" t="s">
        <v>2</v>
      </c>
      <c r="G38" s="43"/>
      <c r="H38" s="45" t="s">
        <v>7</v>
      </c>
      <c r="I38" s="42"/>
      <c r="J38" s="15" t="str">
        <f>IF(OR(ISBLANK(C38),ISBLANK(E38),ISBLANK(G38),ISBLANK(I38)),"",IF(IF(I38-E38&lt;0,G38-C38-1,G38-C38)&lt;0,"エラー",IF(I38-E38&lt;0,G38-C38-1,G38-C38)))</f>
        <v/>
      </c>
      <c r="K38" s="45" t="s">
        <v>8</v>
      </c>
      <c r="L38" s="16" t="str">
        <f t="shared" si="7"/>
        <v/>
      </c>
      <c r="M38" s="47" t="s">
        <v>9</v>
      </c>
      <c r="N38" s="15" t="str">
        <f t="shared" si="8"/>
        <v/>
      </c>
      <c r="O38" s="45" t="s">
        <v>8</v>
      </c>
      <c r="P38" s="16" t="str">
        <f t="shared" si="9"/>
        <v/>
      </c>
      <c r="Q38" s="47" t="s">
        <v>9</v>
      </c>
      <c r="R38" s="15" t="str">
        <f t="shared" si="10"/>
        <v/>
      </c>
      <c r="S38" s="45" t="s">
        <v>8</v>
      </c>
      <c r="T38" s="16" t="str">
        <f t="shared" si="11"/>
        <v/>
      </c>
      <c r="U38" s="47" t="s">
        <v>9</v>
      </c>
      <c r="V38" s="74"/>
      <c r="W38" s="75"/>
      <c r="X38" s="17" t="s">
        <v>1</v>
      </c>
      <c r="Y38" s="76"/>
      <c r="Z38" s="74"/>
      <c r="AA38" s="17" t="s">
        <v>1</v>
      </c>
      <c r="AB38" s="24"/>
      <c r="AC38" s="24"/>
      <c r="AD38" s="18" t="str">
        <f t="shared" si="14"/>
        <v/>
      </c>
      <c r="AE38" s="45" t="s">
        <v>7</v>
      </c>
      <c r="AF38" s="19" t="str">
        <f t="shared" si="1"/>
        <v/>
      </c>
      <c r="AG38" s="45" t="s">
        <v>2</v>
      </c>
      <c r="AH38" s="20" t="str">
        <f t="shared" si="2"/>
        <v/>
      </c>
      <c r="AI38" s="45" t="s">
        <v>7</v>
      </c>
      <c r="AJ38" s="19" t="str">
        <f t="shared" si="3"/>
        <v/>
      </c>
      <c r="AK38" s="21" t="str">
        <f t="shared" si="12"/>
        <v/>
      </c>
      <c r="AL38" s="45" t="s">
        <v>8</v>
      </c>
      <c r="AM38" s="22" t="str">
        <f t="shared" si="13"/>
        <v/>
      </c>
      <c r="AN38" s="47" t="s">
        <v>9</v>
      </c>
      <c r="AO38" s="23" t="str">
        <f t="shared" si="4"/>
        <v/>
      </c>
      <c r="AP38" s="45" t="s">
        <v>8</v>
      </c>
      <c r="AQ38" s="22" t="str">
        <f t="shared" si="5"/>
        <v/>
      </c>
      <c r="AR38" s="48" t="s">
        <v>9</v>
      </c>
      <c r="AS38" s="6"/>
      <c r="AT38" s="13">
        <v>30</v>
      </c>
      <c r="AU38" s="14">
        <v>29</v>
      </c>
      <c r="AV38" s="6"/>
      <c r="AW38" s="6"/>
      <c r="AX38" s="6"/>
    </row>
    <row r="39" spans="1:53" s="5" customFormat="1" ht="16.5" customHeight="1" x14ac:dyDescent="0.4">
      <c r="A39" s="41"/>
      <c r="B39" s="45" t="s">
        <v>0</v>
      </c>
      <c r="C39" s="41"/>
      <c r="D39" s="45" t="s">
        <v>7</v>
      </c>
      <c r="E39" s="42"/>
      <c r="F39" s="45" t="s">
        <v>2</v>
      </c>
      <c r="G39" s="43"/>
      <c r="H39" s="45" t="s">
        <v>7</v>
      </c>
      <c r="I39" s="42"/>
      <c r="J39" s="15" t="str">
        <f t="shared" si="6"/>
        <v/>
      </c>
      <c r="K39" s="45" t="s">
        <v>8</v>
      </c>
      <c r="L39" s="16" t="str">
        <f t="shared" si="7"/>
        <v/>
      </c>
      <c r="M39" s="47" t="s">
        <v>9</v>
      </c>
      <c r="N39" s="15" t="str">
        <f t="shared" si="8"/>
        <v/>
      </c>
      <c r="O39" s="45" t="s">
        <v>8</v>
      </c>
      <c r="P39" s="16" t="str">
        <f t="shared" si="9"/>
        <v/>
      </c>
      <c r="Q39" s="47" t="s">
        <v>9</v>
      </c>
      <c r="R39" s="15" t="str">
        <f t="shared" si="10"/>
        <v/>
      </c>
      <c r="S39" s="45" t="s">
        <v>8</v>
      </c>
      <c r="T39" s="16" t="str">
        <f t="shared" si="11"/>
        <v/>
      </c>
      <c r="U39" s="47" t="s">
        <v>9</v>
      </c>
      <c r="V39" s="74"/>
      <c r="W39" s="75"/>
      <c r="X39" s="17" t="s">
        <v>1</v>
      </c>
      <c r="Y39" s="76"/>
      <c r="Z39" s="74"/>
      <c r="AA39" s="17" t="s">
        <v>1</v>
      </c>
      <c r="AB39" s="24"/>
      <c r="AC39" s="24"/>
      <c r="AD39" s="18" t="str">
        <f t="shared" si="14"/>
        <v/>
      </c>
      <c r="AE39" s="45" t="s">
        <v>7</v>
      </c>
      <c r="AF39" s="19" t="str">
        <f t="shared" si="1"/>
        <v/>
      </c>
      <c r="AG39" s="45" t="s">
        <v>2</v>
      </c>
      <c r="AH39" s="20" t="str">
        <f t="shared" si="2"/>
        <v/>
      </c>
      <c r="AI39" s="45" t="s">
        <v>7</v>
      </c>
      <c r="AJ39" s="19" t="str">
        <f t="shared" si="3"/>
        <v/>
      </c>
      <c r="AK39" s="21" t="str">
        <f t="shared" si="12"/>
        <v/>
      </c>
      <c r="AL39" s="45" t="s">
        <v>8</v>
      </c>
      <c r="AM39" s="22" t="str">
        <f t="shared" si="13"/>
        <v/>
      </c>
      <c r="AN39" s="47" t="s">
        <v>9</v>
      </c>
      <c r="AO39" s="23" t="str">
        <f t="shared" si="4"/>
        <v/>
      </c>
      <c r="AP39" s="45" t="s">
        <v>8</v>
      </c>
      <c r="AQ39" s="22" t="str">
        <f t="shared" si="5"/>
        <v/>
      </c>
      <c r="AR39" s="48" t="s">
        <v>9</v>
      </c>
      <c r="AS39" s="6"/>
      <c r="AT39" s="13">
        <v>31</v>
      </c>
      <c r="AU39" s="14">
        <v>30</v>
      </c>
      <c r="AV39" s="6"/>
      <c r="AW39" s="6"/>
      <c r="AX39" s="6"/>
    </row>
    <row r="40" spans="1:53" s="5" customFormat="1" ht="16.5" customHeight="1" x14ac:dyDescent="0.4">
      <c r="A40" s="41"/>
      <c r="B40" s="45" t="s">
        <v>0</v>
      </c>
      <c r="C40" s="41"/>
      <c r="D40" s="45" t="s">
        <v>7</v>
      </c>
      <c r="E40" s="42"/>
      <c r="F40" s="45" t="s">
        <v>2</v>
      </c>
      <c r="G40" s="43"/>
      <c r="H40" s="45" t="s">
        <v>7</v>
      </c>
      <c r="I40" s="42"/>
      <c r="J40" s="15" t="str">
        <f t="shared" si="6"/>
        <v/>
      </c>
      <c r="K40" s="45" t="s">
        <v>8</v>
      </c>
      <c r="L40" s="16" t="str">
        <f t="shared" si="7"/>
        <v/>
      </c>
      <c r="M40" s="47" t="s">
        <v>9</v>
      </c>
      <c r="N40" s="15" t="str">
        <f>AK40</f>
        <v/>
      </c>
      <c r="O40" s="45" t="s">
        <v>8</v>
      </c>
      <c r="P40" s="16" t="str">
        <f t="shared" si="9"/>
        <v/>
      </c>
      <c r="Q40" s="47" t="s">
        <v>9</v>
      </c>
      <c r="R40" s="15" t="str">
        <f t="shared" si="10"/>
        <v/>
      </c>
      <c r="S40" s="45" t="s">
        <v>8</v>
      </c>
      <c r="T40" s="16" t="str">
        <f t="shared" si="11"/>
        <v/>
      </c>
      <c r="U40" s="47" t="s">
        <v>9</v>
      </c>
      <c r="V40" s="74"/>
      <c r="W40" s="75"/>
      <c r="X40" s="17" t="s">
        <v>1</v>
      </c>
      <c r="Y40" s="76"/>
      <c r="Z40" s="74"/>
      <c r="AA40" s="17" t="s">
        <v>1</v>
      </c>
      <c r="AB40" s="24"/>
      <c r="AC40" s="24"/>
      <c r="AD40" s="18" t="str">
        <f t="shared" si="14"/>
        <v/>
      </c>
      <c r="AE40" s="45" t="s">
        <v>7</v>
      </c>
      <c r="AF40" s="19" t="str">
        <f t="shared" si="1"/>
        <v/>
      </c>
      <c r="AG40" s="45" t="s">
        <v>2</v>
      </c>
      <c r="AH40" s="20" t="str">
        <f t="shared" si="2"/>
        <v/>
      </c>
      <c r="AI40" s="45" t="s">
        <v>7</v>
      </c>
      <c r="AJ40" s="19" t="str">
        <f t="shared" si="3"/>
        <v/>
      </c>
      <c r="AK40" s="21" t="str">
        <f t="shared" si="12"/>
        <v/>
      </c>
      <c r="AL40" s="45" t="s">
        <v>8</v>
      </c>
      <c r="AM40" s="22" t="str">
        <f t="shared" si="13"/>
        <v/>
      </c>
      <c r="AN40" s="47" t="s">
        <v>9</v>
      </c>
      <c r="AO40" s="23" t="str">
        <f t="shared" si="4"/>
        <v/>
      </c>
      <c r="AP40" s="45" t="s">
        <v>8</v>
      </c>
      <c r="AQ40" s="22" t="str">
        <f t="shared" si="5"/>
        <v/>
      </c>
      <c r="AR40" s="48" t="s">
        <v>9</v>
      </c>
      <c r="AS40" s="6"/>
      <c r="AT40" s="6"/>
      <c r="AU40" s="14">
        <v>31</v>
      </c>
      <c r="AV40" s="6"/>
      <c r="AW40" s="6"/>
      <c r="AX40" s="6"/>
    </row>
    <row r="41" spans="1:53" s="5" customFormat="1" ht="8.25" customHeight="1" x14ac:dyDescent="0.4">
      <c r="M41" s="9"/>
      <c r="Q41" s="9"/>
      <c r="U41" s="9"/>
      <c r="AA41" s="9"/>
      <c r="AB41" s="9"/>
      <c r="AC41" s="9"/>
      <c r="AD41" s="24"/>
      <c r="AE41" s="9"/>
      <c r="AF41" s="24"/>
      <c r="AG41" s="9"/>
      <c r="AH41" s="24"/>
      <c r="AI41" s="9"/>
      <c r="AJ41" s="24"/>
      <c r="AK41" s="24"/>
      <c r="AL41" s="9"/>
      <c r="AM41" s="24"/>
      <c r="AN41" s="9"/>
      <c r="AO41" s="24"/>
      <c r="AP41" s="9"/>
      <c r="AQ41" s="24"/>
      <c r="AS41" s="6"/>
      <c r="AT41" s="6"/>
      <c r="AU41" s="14">
        <v>32</v>
      </c>
      <c r="AV41" s="6"/>
      <c r="AW41" s="6"/>
      <c r="AX41" s="6"/>
    </row>
    <row r="42" spans="1:53" s="5" customFormat="1" ht="24" customHeight="1" x14ac:dyDescent="0.4">
      <c r="A42" s="80" t="s">
        <v>28</v>
      </c>
      <c r="B42" s="80"/>
      <c r="C42" s="80"/>
      <c r="D42" s="82"/>
      <c r="E42" s="80" t="s">
        <v>12</v>
      </c>
      <c r="F42" s="80"/>
      <c r="G42" s="80"/>
      <c r="H42" s="80"/>
      <c r="I42" s="80"/>
      <c r="J42" s="25" t="str">
        <f>IF(P7="","",SUM(J10:J40)+AE42)</f>
        <v/>
      </c>
      <c r="K42" s="26" t="s">
        <v>8</v>
      </c>
      <c r="L42" s="27" t="str">
        <f>IF(P7="","",AF42)</f>
        <v/>
      </c>
      <c r="M42" s="28" t="s">
        <v>9</v>
      </c>
      <c r="N42" s="25" t="str">
        <f>IF(P7="","",AK42)</f>
        <v/>
      </c>
      <c r="O42" s="26" t="s">
        <v>8</v>
      </c>
      <c r="P42" s="27" t="str">
        <f>IF(P7="","",AM42)</f>
        <v/>
      </c>
      <c r="Q42" s="28" t="s">
        <v>9</v>
      </c>
      <c r="R42" s="25" t="str">
        <f>IF(P7="","",AO42)</f>
        <v/>
      </c>
      <c r="S42" s="26" t="s">
        <v>8</v>
      </c>
      <c r="T42" s="27" t="str">
        <f>IF(P7="","",AQ42)</f>
        <v/>
      </c>
      <c r="U42" s="28" t="s">
        <v>9</v>
      </c>
      <c r="V42" s="83" t="str">
        <f>IF(P7="","",SUM(V10:W40))</f>
        <v/>
      </c>
      <c r="W42" s="84"/>
      <c r="X42" s="28" t="s">
        <v>1</v>
      </c>
      <c r="Y42" s="85" t="str">
        <f>IF(P7="","",SUM(Y10:Z40))</f>
        <v/>
      </c>
      <c r="Z42" s="83"/>
      <c r="AA42" s="28" t="s">
        <v>1</v>
      </c>
      <c r="AB42" s="37"/>
      <c r="AC42" s="24"/>
      <c r="AD42" s="29">
        <f>SUM(L10:L40)/24/60</f>
        <v>0</v>
      </c>
      <c r="AE42" s="30">
        <f>HOUR(AD42)</f>
        <v>0</v>
      </c>
      <c r="AF42" s="30">
        <f>MINUTE(AD42)</f>
        <v>0</v>
      </c>
      <c r="AG42" s="29">
        <f>SUM(AM10:AM40)/24/60</f>
        <v>0</v>
      </c>
      <c r="AH42" s="30">
        <f>HOUR(AG42)</f>
        <v>0</v>
      </c>
      <c r="AI42" s="30">
        <f>MINUTE(AG42)</f>
        <v>0</v>
      </c>
      <c r="AJ42" s="24"/>
      <c r="AK42" s="21">
        <f>SUM(AK10:AK40)+AH42</f>
        <v>0</v>
      </c>
      <c r="AL42" s="45" t="s">
        <v>8</v>
      </c>
      <c r="AM42" s="22">
        <f>AI42</f>
        <v>0</v>
      </c>
      <c r="AN42" s="47" t="s">
        <v>9</v>
      </c>
      <c r="AO42" s="23" t="str">
        <f>IF(AK42="",J42,IFERROR(IF(L42-AM42&lt;0,J42-AK42-1,J42-AK42),""))</f>
        <v/>
      </c>
      <c r="AP42" s="45" t="s">
        <v>8</v>
      </c>
      <c r="AQ42" s="22" t="str">
        <f>IF(AM42="",L42,IFERROR(IF(L42-AM42&lt;0,L42-AM42+60,L42-AM42),""))</f>
        <v/>
      </c>
      <c r="AR42" s="48" t="s">
        <v>9</v>
      </c>
      <c r="AS42" s="6"/>
      <c r="AT42" s="6"/>
      <c r="AU42" s="14">
        <v>33</v>
      </c>
      <c r="AV42" s="6"/>
      <c r="AW42" s="30" t="s">
        <v>22</v>
      </c>
      <c r="AX42" s="30" t="s">
        <v>23</v>
      </c>
      <c r="AY42" s="31" t="s">
        <v>24</v>
      </c>
      <c r="AZ42" s="31" t="s">
        <v>25</v>
      </c>
      <c r="BA42" s="31" t="s">
        <v>26</v>
      </c>
    </row>
    <row r="43" spans="1:53" s="5" customFormat="1" ht="24" customHeight="1" x14ac:dyDescent="0.4">
      <c r="A43" s="80"/>
      <c r="B43" s="80"/>
      <c r="C43" s="80"/>
      <c r="D43" s="80"/>
      <c r="E43" s="86" t="s">
        <v>20</v>
      </c>
      <c r="F43" s="87"/>
      <c r="G43" s="87"/>
      <c r="H43" s="87"/>
      <c r="I43" s="87"/>
      <c r="J43" s="87"/>
      <c r="K43" s="87"/>
      <c r="L43" s="87"/>
      <c r="M43" s="87"/>
      <c r="N43" s="88"/>
      <c r="O43" s="89" t="str">
        <f>IF(P7="","",AK42+AK44)</f>
        <v/>
      </c>
      <c r="P43" s="89"/>
      <c r="Q43" s="46" t="s">
        <v>15</v>
      </c>
      <c r="R43" s="86" t="s">
        <v>21</v>
      </c>
      <c r="S43" s="87"/>
      <c r="T43" s="87"/>
      <c r="U43" s="87"/>
      <c r="V43" s="88"/>
      <c r="W43" s="90" t="str">
        <f>IF(P7="","",AO42+AO44)</f>
        <v/>
      </c>
      <c r="X43" s="89"/>
      <c r="Y43" s="89"/>
      <c r="Z43" s="91" t="s">
        <v>15</v>
      </c>
      <c r="AA43" s="80"/>
      <c r="AB43" s="38"/>
      <c r="AC43" s="32"/>
      <c r="AD43" s="24"/>
      <c r="AE43" s="32"/>
      <c r="AF43" s="24"/>
      <c r="AG43" s="32"/>
      <c r="AH43" s="24"/>
      <c r="AI43" s="32"/>
      <c r="AJ43" s="24"/>
      <c r="AK43" s="24"/>
      <c r="AL43" s="32"/>
      <c r="AM43" s="24"/>
      <c r="AN43" s="32"/>
      <c r="AO43" s="24"/>
      <c r="AP43" s="32"/>
      <c r="AQ43" s="24"/>
      <c r="AS43" s="6"/>
      <c r="AT43" s="6"/>
      <c r="AU43" s="14">
        <v>34</v>
      </c>
      <c r="AV43" s="6"/>
      <c r="AW43" s="33" t="str">
        <f>O43</f>
        <v/>
      </c>
      <c r="AX43" s="33" t="str">
        <f>W43</f>
        <v/>
      </c>
      <c r="AY43" s="34" t="str">
        <f>H44</f>
        <v/>
      </c>
      <c r="AZ43" s="34" t="str">
        <f>W44</f>
        <v/>
      </c>
      <c r="BA43" s="34" t="str">
        <f>W44</f>
        <v/>
      </c>
    </row>
    <row r="44" spans="1:53" s="5" customFormat="1" ht="24" customHeight="1" x14ac:dyDescent="0.4">
      <c r="A44" s="80"/>
      <c r="B44" s="80"/>
      <c r="C44" s="80"/>
      <c r="D44" s="80"/>
      <c r="E44" s="92" t="s">
        <v>29</v>
      </c>
      <c r="F44" s="92"/>
      <c r="G44" s="92"/>
      <c r="H44" s="93" t="str">
        <f>IF(P7="","",V42-Y42)</f>
        <v/>
      </c>
      <c r="I44" s="94"/>
      <c r="J44" s="94"/>
      <c r="K44" s="94"/>
      <c r="L44" s="94"/>
      <c r="M44" s="94"/>
      <c r="N44" s="95"/>
      <c r="O44" s="82" t="s">
        <v>16</v>
      </c>
      <c r="P44" s="91"/>
      <c r="Q44" s="96" t="str">
        <f>IF(P7="","",O43*2500+W43*3500)</f>
        <v/>
      </c>
      <c r="R44" s="97"/>
      <c r="S44" s="97"/>
      <c r="T44" s="82" t="s">
        <v>18</v>
      </c>
      <c r="U44" s="98"/>
      <c r="V44" s="91"/>
      <c r="W44" s="77" t="str">
        <f>IF(P7="","",MIN(H44,Q44))</f>
        <v/>
      </c>
      <c r="X44" s="78"/>
      <c r="Y44" s="78"/>
      <c r="Z44" s="78"/>
      <c r="AA44" s="79"/>
      <c r="AB44" s="39"/>
      <c r="AC44" s="12"/>
      <c r="AD44" s="24"/>
      <c r="AE44" s="12"/>
      <c r="AF44" s="24"/>
      <c r="AG44" s="12"/>
      <c r="AH44" s="24"/>
      <c r="AI44" s="12"/>
      <c r="AJ44" s="24"/>
      <c r="AK44" s="24" t="e">
        <f>IF((AM42+AQ42)&gt;=60,IF(AM42&gt;AQ42,"1","0"),0)</f>
        <v>#VALUE!</v>
      </c>
      <c r="AL44" s="12"/>
      <c r="AM44" s="24"/>
      <c r="AN44" s="12"/>
      <c r="AO44" s="24" t="e">
        <f>IF((AM42+AQ42)&gt;=60,IF(AQ42&gt;=AM42,"1","0"),0)</f>
        <v>#VALUE!</v>
      </c>
      <c r="AP44" s="12"/>
      <c r="AQ44" s="24"/>
      <c r="AS44" s="6"/>
      <c r="AT44" s="6"/>
      <c r="AU44" s="14">
        <v>35</v>
      </c>
      <c r="AV44" s="6"/>
      <c r="AW44" s="6"/>
      <c r="AX44" s="6"/>
    </row>
    <row r="45" spans="1:53" s="5" customFormat="1" ht="24" customHeight="1" x14ac:dyDescent="0.4">
      <c r="A45" s="80"/>
      <c r="B45" s="80"/>
      <c r="C45" s="80"/>
      <c r="D45" s="80"/>
      <c r="E45" s="80" t="s">
        <v>17</v>
      </c>
      <c r="F45" s="80"/>
      <c r="G45" s="80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40"/>
      <c r="AC45" s="35"/>
      <c r="AD45" s="24"/>
      <c r="AE45" s="35"/>
      <c r="AF45" s="24"/>
      <c r="AG45" s="35"/>
      <c r="AH45" s="24"/>
      <c r="AI45" s="35"/>
      <c r="AJ45" s="24"/>
      <c r="AK45" s="24"/>
      <c r="AL45" s="35"/>
      <c r="AM45" s="24"/>
      <c r="AN45" s="35"/>
      <c r="AO45" s="24"/>
      <c r="AP45" s="35"/>
      <c r="AQ45" s="24"/>
      <c r="AS45" s="6"/>
      <c r="AT45" s="6"/>
      <c r="AU45" s="14">
        <v>36</v>
      </c>
      <c r="AV45" s="6"/>
      <c r="AW45" s="6"/>
      <c r="AX45" s="6"/>
    </row>
    <row r="46" spans="1:53" s="5" customFormat="1" ht="24" customHeight="1" x14ac:dyDescent="0.4">
      <c r="A46" s="80"/>
      <c r="B46" s="80"/>
      <c r="C46" s="80"/>
      <c r="D46" s="80"/>
      <c r="E46" s="80"/>
      <c r="F46" s="80"/>
      <c r="G46" s="80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40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S46" s="6"/>
      <c r="AT46" s="6"/>
      <c r="AU46" s="14">
        <v>37</v>
      </c>
      <c r="AV46" s="6"/>
      <c r="AW46" s="6"/>
      <c r="AX46" s="6"/>
    </row>
    <row r="47" spans="1:53" s="5" customFormat="1" x14ac:dyDescent="0.4">
      <c r="M47" s="9"/>
      <c r="Q47" s="9"/>
      <c r="U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S47" s="6"/>
      <c r="AT47" s="6"/>
      <c r="AU47" s="14">
        <v>38</v>
      </c>
      <c r="AV47" s="6"/>
      <c r="AW47" s="6"/>
      <c r="AX47" s="6"/>
    </row>
    <row r="48" spans="1:53" s="5" customFormat="1" ht="23.1" customHeight="1" x14ac:dyDescent="0.4">
      <c r="M48" s="9"/>
      <c r="Q48" s="9"/>
      <c r="U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S48" s="6"/>
      <c r="AT48" s="6"/>
      <c r="AU48" s="14">
        <v>39</v>
      </c>
      <c r="AV48" s="6"/>
      <c r="AW48" s="6"/>
      <c r="AX48" s="6"/>
    </row>
    <row r="49" spans="13:50" s="5" customFormat="1" x14ac:dyDescent="0.4">
      <c r="M49" s="9"/>
      <c r="Q49" s="9"/>
      <c r="U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S49" s="6"/>
      <c r="AT49" s="6"/>
      <c r="AU49" s="14">
        <v>40</v>
      </c>
      <c r="AV49" s="6"/>
      <c r="AW49" s="6"/>
      <c r="AX49" s="6"/>
    </row>
    <row r="50" spans="13:50" s="5" customFormat="1" x14ac:dyDescent="0.4">
      <c r="M50" s="9"/>
      <c r="Q50" s="9"/>
      <c r="U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S50" s="6"/>
      <c r="AT50" s="6"/>
      <c r="AU50" s="14">
        <v>41</v>
      </c>
      <c r="AV50" s="6"/>
      <c r="AW50" s="6"/>
      <c r="AX50" s="6"/>
    </row>
    <row r="51" spans="13:50" s="5" customFormat="1" x14ac:dyDescent="0.4">
      <c r="M51" s="9"/>
      <c r="Q51" s="9"/>
      <c r="U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S51" s="6"/>
      <c r="AT51" s="6"/>
      <c r="AU51" s="14">
        <v>42</v>
      </c>
      <c r="AV51" s="6"/>
      <c r="AW51" s="6"/>
      <c r="AX51" s="6"/>
    </row>
    <row r="52" spans="13:50" s="5" customFormat="1" x14ac:dyDescent="0.4">
      <c r="M52" s="9"/>
      <c r="Q52" s="9"/>
      <c r="U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S52" s="6"/>
      <c r="AT52" s="6"/>
      <c r="AU52" s="14">
        <v>43</v>
      </c>
      <c r="AV52" s="6"/>
      <c r="AW52" s="6"/>
      <c r="AX52" s="6"/>
    </row>
    <row r="53" spans="13:50" s="5" customFormat="1" x14ac:dyDescent="0.4">
      <c r="M53" s="9"/>
      <c r="Q53" s="9"/>
      <c r="U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S53" s="6"/>
      <c r="AT53" s="6"/>
      <c r="AU53" s="14">
        <v>44</v>
      </c>
      <c r="AV53" s="6"/>
      <c r="AW53" s="6"/>
      <c r="AX53" s="6"/>
    </row>
    <row r="54" spans="13:50" s="5" customFormat="1" x14ac:dyDescent="0.4">
      <c r="M54" s="9"/>
      <c r="Q54" s="9"/>
      <c r="U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S54" s="6"/>
      <c r="AT54" s="6"/>
      <c r="AU54" s="14">
        <v>45</v>
      </c>
      <c r="AV54" s="6"/>
      <c r="AW54" s="6"/>
      <c r="AX54" s="6"/>
    </row>
    <row r="55" spans="13:50" s="5" customFormat="1" x14ac:dyDescent="0.4">
      <c r="M55" s="9"/>
      <c r="Q55" s="9"/>
      <c r="U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S55" s="6"/>
      <c r="AT55" s="6"/>
      <c r="AU55" s="14">
        <v>46</v>
      </c>
      <c r="AV55" s="6"/>
      <c r="AW55" s="6"/>
      <c r="AX55" s="6"/>
    </row>
    <row r="56" spans="13:50" s="5" customFormat="1" x14ac:dyDescent="0.4">
      <c r="M56" s="9"/>
      <c r="Q56" s="9"/>
      <c r="U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S56" s="6"/>
      <c r="AT56" s="6"/>
      <c r="AU56" s="14">
        <v>47</v>
      </c>
      <c r="AV56" s="6"/>
      <c r="AW56" s="6"/>
      <c r="AX56" s="6"/>
    </row>
    <row r="57" spans="13:50" s="5" customFormat="1" x14ac:dyDescent="0.4">
      <c r="M57" s="9"/>
      <c r="Q57" s="9"/>
      <c r="U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S57" s="6"/>
      <c r="AT57" s="6"/>
      <c r="AU57" s="14">
        <v>48</v>
      </c>
      <c r="AV57" s="6"/>
      <c r="AW57" s="6"/>
      <c r="AX57" s="6"/>
    </row>
    <row r="58" spans="13:50" s="5" customFormat="1" x14ac:dyDescent="0.4">
      <c r="M58" s="9"/>
      <c r="Q58" s="9"/>
      <c r="U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S58" s="6"/>
      <c r="AT58" s="6"/>
      <c r="AU58" s="14">
        <v>49</v>
      </c>
      <c r="AV58" s="6"/>
      <c r="AW58" s="6"/>
      <c r="AX58" s="6"/>
    </row>
    <row r="59" spans="13:50" s="5" customFormat="1" x14ac:dyDescent="0.4">
      <c r="M59" s="9"/>
      <c r="Q59" s="9"/>
      <c r="U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S59" s="6"/>
      <c r="AT59" s="6"/>
      <c r="AU59" s="14">
        <v>50</v>
      </c>
      <c r="AV59" s="6"/>
      <c r="AW59" s="6"/>
      <c r="AX59" s="6"/>
    </row>
    <row r="60" spans="13:50" s="5" customFormat="1" x14ac:dyDescent="0.4">
      <c r="M60" s="9"/>
      <c r="Q60" s="9"/>
      <c r="U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S60" s="6"/>
      <c r="AT60" s="6"/>
      <c r="AU60" s="14">
        <v>51</v>
      </c>
      <c r="AV60" s="6"/>
      <c r="AW60" s="6"/>
      <c r="AX60" s="6"/>
    </row>
    <row r="61" spans="13:50" s="5" customFormat="1" x14ac:dyDescent="0.4">
      <c r="M61" s="9"/>
      <c r="Q61" s="9"/>
      <c r="U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S61" s="6"/>
      <c r="AT61" s="6"/>
      <c r="AU61" s="14">
        <v>52</v>
      </c>
      <c r="AV61" s="6"/>
      <c r="AW61" s="6"/>
      <c r="AX61" s="6"/>
    </row>
    <row r="62" spans="13:50" s="5" customFormat="1" x14ac:dyDescent="0.4">
      <c r="M62" s="9"/>
      <c r="Q62" s="9"/>
      <c r="U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S62" s="6"/>
      <c r="AT62" s="6"/>
      <c r="AU62" s="14">
        <v>53</v>
      </c>
      <c r="AV62" s="6"/>
      <c r="AW62" s="6"/>
      <c r="AX62" s="6"/>
    </row>
    <row r="63" spans="13:50" s="5" customFormat="1" x14ac:dyDescent="0.4">
      <c r="M63" s="9"/>
      <c r="Q63" s="9"/>
      <c r="U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S63" s="6"/>
      <c r="AT63" s="6"/>
      <c r="AU63" s="14">
        <v>54</v>
      </c>
      <c r="AV63" s="6"/>
      <c r="AW63" s="6"/>
      <c r="AX63" s="6"/>
    </row>
    <row r="64" spans="13:50" s="5" customFormat="1" x14ac:dyDescent="0.4">
      <c r="M64" s="9"/>
      <c r="Q64" s="9"/>
      <c r="U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S64" s="6"/>
      <c r="AT64" s="6"/>
      <c r="AU64" s="14">
        <v>55</v>
      </c>
      <c r="AV64" s="6"/>
      <c r="AW64" s="6"/>
      <c r="AX64" s="6"/>
    </row>
    <row r="65" spans="13:50" s="5" customFormat="1" x14ac:dyDescent="0.4">
      <c r="M65" s="9"/>
      <c r="Q65" s="9"/>
      <c r="U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S65" s="6"/>
      <c r="AT65" s="6"/>
      <c r="AU65" s="14">
        <v>56</v>
      </c>
      <c r="AV65" s="6"/>
      <c r="AW65" s="6"/>
      <c r="AX65" s="6"/>
    </row>
    <row r="66" spans="13:50" s="5" customFormat="1" x14ac:dyDescent="0.4">
      <c r="M66" s="9"/>
      <c r="Q66" s="9"/>
      <c r="U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S66" s="6"/>
      <c r="AT66" s="6"/>
      <c r="AU66" s="14">
        <v>57</v>
      </c>
      <c r="AV66" s="6"/>
      <c r="AW66" s="6"/>
      <c r="AX66" s="6"/>
    </row>
    <row r="67" spans="13:50" s="5" customFormat="1" x14ac:dyDescent="0.4">
      <c r="M67" s="9"/>
      <c r="Q67" s="9"/>
      <c r="U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S67" s="6"/>
      <c r="AT67" s="6"/>
      <c r="AU67" s="14">
        <v>58</v>
      </c>
      <c r="AV67" s="6"/>
      <c r="AW67" s="6"/>
      <c r="AX67" s="6"/>
    </row>
    <row r="68" spans="13:50" s="5" customFormat="1" x14ac:dyDescent="0.4">
      <c r="M68" s="9"/>
      <c r="Q68" s="9"/>
      <c r="U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S68" s="6"/>
      <c r="AT68" s="6"/>
      <c r="AU68" s="14">
        <v>59</v>
      </c>
      <c r="AV68" s="6"/>
      <c r="AW68" s="6"/>
      <c r="AX68" s="6"/>
    </row>
    <row r="69" spans="13:50" s="5" customFormat="1" x14ac:dyDescent="0.4">
      <c r="M69" s="9"/>
      <c r="Q69" s="9"/>
      <c r="U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S69" s="6"/>
      <c r="AT69" s="6"/>
      <c r="AU69" s="6"/>
      <c r="AV69" s="6"/>
      <c r="AW69" s="6"/>
      <c r="AX69" s="6"/>
    </row>
    <row r="70" spans="13:50" s="5" customFormat="1" x14ac:dyDescent="0.4">
      <c r="M70" s="9"/>
      <c r="Q70" s="9"/>
      <c r="U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S70" s="6"/>
      <c r="AT70" s="6"/>
      <c r="AU70" s="6"/>
      <c r="AV70" s="6"/>
      <c r="AW70" s="6"/>
      <c r="AX70" s="6"/>
    </row>
    <row r="71" spans="13:50" s="5" customFormat="1" x14ac:dyDescent="0.4">
      <c r="M71" s="9"/>
      <c r="Q71" s="9"/>
      <c r="U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S71" s="6"/>
      <c r="AT71" s="6"/>
      <c r="AU71" s="6"/>
      <c r="AV71" s="6"/>
      <c r="AW71" s="6"/>
      <c r="AX71" s="6"/>
    </row>
    <row r="72" spans="13:50" s="5" customFormat="1" x14ac:dyDescent="0.4">
      <c r="M72" s="9"/>
      <c r="Q72" s="9"/>
      <c r="U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S72" s="6"/>
      <c r="AT72" s="6"/>
      <c r="AU72" s="6"/>
      <c r="AV72" s="6"/>
      <c r="AW72" s="6"/>
      <c r="AX72" s="6"/>
    </row>
    <row r="73" spans="13:50" s="5" customFormat="1" x14ac:dyDescent="0.4">
      <c r="M73" s="9"/>
      <c r="Q73" s="9"/>
      <c r="U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S73" s="6"/>
      <c r="AT73" s="6"/>
      <c r="AU73" s="6"/>
      <c r="AV73" s="6"/>
      <c r="AW73" s="6"/>
      <c r="AX73" s="6"/>
    </row>
    <row r="74" spans="13:50" s="5" customFormat="1" x14ac:dyDescent="0.4">
      <c r="M74" s="9"/>
      <c r="Q74" s="9"/>
      <c r="U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S74" s="6"/>
      <c r="AT74" s="6"/>
      <c r="AU74" s="6"/>
      <c r="AV74" s="6"/>
      <c r="AW74" s="6"/>
      <c r="AX74" s="6"/>
    </row>
    <row r="75" spans="13:50" s="5" customFormat="1" x14ac:dyDescent="0.4">
      <c r="M75" s="9"/>
      <c r="Q75" s="9"/>
      <c r="U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S75" s="6"/>
      <c r="AT75" s="6"/>
      <c r="AU75" s="6"/>
      <c r="AV75" s="6"/>
      <c r="AW75" s="6"/>
      <c r="AX75" s="6"/>
    </row>
    <row r="76" spans="13:50" s="5" customFormat="1" x14ac:dyDescent="0.4">
      <c r="M76" s="9"/>
      <c r="Q76" s="9"/>
      <c r="U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S76" s="6"/>
      <c r="AT76" s="6"/>
      <c r="AU76" s="6"/>
      <c r="AV76" s="6"/>
      <c r="AW76" s="6"/>
      <c r="AX76" s="6"/>
    </row>
    <row r="77" spans="13:50" s="5" customFormat="1" x14ac:dyDescent="0.4">
      <c r="M77" s="9"/>
      <c r="Q77" s="9"/>
      <c r="U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S77" s="6"/>
      <c r="AT77" s="6"/>
      <c r="AU77" s="6"/>
      <c r="AV77" s="6"/>
      <c r="AW77" s="6"/>
      <c r="AX77" s="6"/>
    </row>
    <row r="78" spans="13:50" s="5" customFormat="1" x14ac:dyDescent="0.4">
      <c r="M78" s="9"/>
      <c r="Q78" s="9"/>
      <c r="U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S78" s="6"/>
      <c r="AT78" s="6"/>
      <c r="AU78" s="6"/>
      <c r="AV78" s="6"/>
      <c r="AW78" s="6"/>
      <c r="AX78" s="6"/>
    </row>
    <row r="79" spans="13:50" s="5" customFormat="1" x14ac:dyDescent="0.4">
      <c r="M79" s="9"/>
      <c r="Q79" s="9"/>
      <c r="U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S79" s="6"/>
      <c r="AT79" s="6"/>
      <c r="AU79" s="6"/>
      <c r="AV79" s="6"/>
      <c r="AW79" s="6"/>
      <c r="AX79" s="6"/>
    </row>
    <row r="80" spans="13:50" s="5" customFormat="1" x14ac:dyDescent="0.4">
      <c r="M80" s="9"/>
      <c r="Q80" s="9"/>
      <c r="U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S80" s="6"/>
      <c r="AT80" s="6"/>
      <c r="AU80" s="6"/>
      <c r="AV80" s="6"/>
      <c r="AW80" s="6"/>
      <c r="AX80" s="6"/>
    </row>
    <row r="81" spans="1:50" s="5" customFormat="1" x14ac:dyDescent="0.4">
      <c r="M81" s="9"/>
      <c r="Q81" s="9"/>
      <c r="U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S81" s="6"/>
      <c r="AT81" s="6"/>
      <c r="AU81" s="6"/>
      <c r="AV81" s="6"/>
      <c r="AW81" s="6"/>
      <c r="AX81" s="6"/>
    </row>
    <row r="82" spans="1:50" s="5" customFormat="1" x14ac:dyDescent="0.4">
      <c r="M82" s="9"/>
      <c r="Q82" s="9"/>
      <c r="U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S82" s="6"/>
      <c r="AT82" s="6"/>
      <c r="AU82" s="6"/>
      <c r="AV82" s="6"/>
      <c r="AW82" s="6"/>
      <c r="AX82" s="6"/>
    </row>
    <row r="83" spans="1:50" s="5" customFormat="1" x14ac:dyDescent="0.4">
      <c r="M83" s="9"/>
      <c r="Q83" s="9"/>
      <c r="U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S83" s="6"/>
      <c r="AT83" s="6"/>
      <c r="AU83" s="6"/>
      <c r="AV83" s="6"/>
      <c r="AW83" s="6"/>
      <c r="AX83" s="6"/>
    </row>
    <row r="84" spans="1:50" s="5" customFormat="1" x14ac:dyDescent="0.4">
      <c r="M84" s="9"/>
      <c r="Q84" s="9"/>
      <c r="U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S84" s="6"/>
      <c r="AT84" s="6"/>
      <c r="AU84" s="6"/>
      <c r="AV84" s="6"/>
      <c r="AW84" s="6"/>
      <c r="AX84" s="6"/>
    </row>
    <row r="85" spans="1:50" s="5" customFormat="1" x14ac:dyDescent="0.4">
      <c r="M85" s="9"/>
      <c r="Q85" s="9"/>
      <c r="U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S85" s="6"/>
      <c r="AT85" s="6"/>
      <c r="AU85" s="6"/>
      <c r="AV85" s="6"/>
      <c r="AW85" s="6"/>
      <c r="AX85" s="6"/>
    </row>
    <row r="86" spans="1:50" s="5" customFormat="1" x14ac:dyDescent="0.4">
      <c r="M86" s="9"/>
      <c r="Q86" s="9"/>
      <c r="U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S86" s="6"/>
      <c r="AT86" s="6"/>
      <c r="AU86" s="6"/>
      <c r="AV86" s="6"/>
      <c r="AW86" s="6"/>
      <c r="AX86" s="6"/>
    </row>
    <row r="87" spans="1:50" s="5" customFormat="1" x14ac:dyDescent="0.4">
      <c r="A87" s="36"/>
      <c r="B87" s="36"/>
      <c r="C87" s="36"/>
      <c r="E87" s="36"/>
      <c r="G87" s="36"/>
      <c r="I87" s="36"/>
      <c r="J87" s="36"/>
      <c r="L87" s="36"/>
      <c r="M87" s="9"/>
      <c r="N87" s="36"/>
      <c r="P87" s="36"/>
      <c r="Q87" s="9"/>
      <c r="R87" s="36"/>
      <c r="T87" s="36"/>
      <c r="U87" s="9"/>
      <c r="V87" s="36"/>
      <c r="X87" s="36"/>
      <c r="Z87" s="36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S87" s="6"/>
      <c r="AT87" s="6"/>
      <c r="AU87" s="6"/>
      <c r="AV87" s="6"/>
      <c r="AW87" s="6"/>
      <c r="AX87" s="6"/>
    </row>
  </sheetData>
  <sheetProtection password="A5E8" sheet="1" objects="1" scenarios="1" formatCells="0" selectLockedCells="1"/>
  <mergeCells count="93">
    <mergeCell ref="E45:G46"/>
    <mergeCell ref="H45:AA46"/>
    <mergeCell ref="A42:D46"/>
    <mergeCell ref="E42:I42"/>
    <mergeCell ref="V42:W42"/>
    <mergeCell ref="Y42:Z42"/>
    <mergeCell ref="E43:N43"/>
    <mergeCell ref="O43:P43"/>
    <mergeCell ref="R43:V43"/>
    <mergeCell ref="W43:Y43"/>
    <mergeCell ref="Z43:AA43"/>
    <mergeCell ref="E44:G44"/>
    <mergeCell ref="H44:N44"/>
    <mergeCell ref="O44:P44"/>
    <mergeCell ref="Q44:S44"/>
    <mergeCell ref="T44:V44"/>
    <mergeCell ref="W44:AA44"/>
    <mergeCell ref="V35:W35"/>
    <mergeCell ref="Y35:Z35"/>
    <mergeCell ref="V36:W36"/>
    <mergeCell ref="Y36:Z36"/>
    <mergeCell ref="V37:W37"/>
    <mergeCell ref="Y37:Z37"/>
    <mergeCell ref="V38:W38"/>
    <mergeCell ref="Y38:Z38"/>
    <mergeCell ref="V39:W39"/>
    <mergeCell ref="Y39:Z39"/>
    <mergeCell ref="V40:W40"/>
    <mergeCell ref="Y40:Z40"/>
    <mergeCell ref="V32:W32"/>
    <mergeCell ref="Y32:Z32"/>
    <mergeCell ref="V33:W33"/>
    <mergeCell ref="Y33:Z33"/>
    <mergeCell ref="V34:W34"/>
    <mergeCell ref="Y34:Z34"/>
    <mergeCell ref="V29:W29"/>
    <mergeCell ref="Y29:Z29"/>
    <mergeCell ref="V30:W30"/>
    <mergeCell ref="Y30:Z30"/>
    <mergeCell ref="V31:W31"/>
    <mergeCell ref="Y31:Z31"/>
    <mergeCell ref="V26:W26"/>
    <mergeCell ref="Y26:Z26"/>
    <mergeCell ref="V27:W27"/>
    <mergeCell ref="Y27:Z27"/>
    <mergeCell ref="V28:W28"/>
    <mergeCell ref="Y28:Z28"/>
    <mergeCell ref="V23:W23"/>
    <mergeCell ref="Y23:Z23"/>
    <mergeCell ref="V24:W24"/>
    <mergeCell ref="Y24:Z24"/>
    <mergeCell ref="V25:W25"/>
    <mergeCell ref="Y25:Z25"/>
    <mergeCell ref="V20:W20"/>
    <mergeCell ref="Y20:Z20"/>
    <mergeCell ref="V21:W21"/>
    <mergeCell ref="Y21:Z21"/>
    <mergeCell ref="V22:W22"/>
    <mergeCell ref="Y22:Z22"/>
    <mergeCell ref="V17:W17"/>
    <mergeCell ref="Y17:Z17"/>
    <mergeCell ref="V18:W18"/>
    <mergeCell ref="Y18:Z18"/>
    <mergeCell ref="V19:W19"/>
    <mergeCell ref="Y19:Z19"/>
    <mergeCell ref="V14:W14"/>
    <mergeCell ref="Y14:Z14"/>
    <mergeCell ref="V15:W15"/>
    <mergeCell ref="Y15:Z15"/>
    <mergeCell ref="V16:W16"/>
    <mergeCell ref="Y16:Z16"/>
    <mergeCell ref="V11:W11"/>
    <mergeCell ref="Y11:Z11"/>
    <mergeCell ref="V12:W12"/>
    <mergeCell ref="Y12:Z12"/>
    <mergeCell ref="V13:W13"/>
    <mergeCell ref="Y13:Z13"/>
    <mergeCell ref="Y9:AA9"/>
    <mergeCell ref="AD9:AJ9"/>
    <mergeCell ref="AK9:AN9"/>
    <mergeCell ref="AO9:AR9"/>
    <mergeCell ref="V10:W10"/>
    <mergeCell ref="Y10:Z10"/>
    <mergeCell ref="A7:B7"/>
    <mergeCell ref="C7:N7"/>
    <mergeCell ref="P7:Q7"/>
    <mergeCell ref="A8:X8"/>
    <mergeCell ref="A9:B9"/>
    <mergeCell ref="C9:I9"/>
    <mergeCell ref="J9:M9"/>
    <mergeCell ref="N9:Q9"/>
    <mergeCell ref="R9:U9"/>
    <mergeCell ref="V9:X9"/>
  </mergeCells>
  <phoneticPr fontId="2"/>
  <dataValidations count="6">
    <dataValidation type="list" allowBlank="1" showInputMessage="1" showErrorMessage="1" sqref="A10:A40">
      <formula1>$AT$9:$AT$39</formula1>
    </dataValidation>
    <dataValidation type="list" allowBlank="1" showInputMessage="1" showErrorMessage="1" sqref="C10:C40">
      <formula1>$AU$9:$AU$32</formula1>
    </dataValidation>
    <dataValidation type="list" allowBlank="1" showInputMessage="1" showErrorMessage="1" sqref="E10:E40">
      <formula1>$AU$9:$AU$68</formula1>
    </dataValidation>
    <dataValidation type="list" allowBlank="1" showInputMessage="1" showErrorMessage="1" sqref="P7">
      <formula1>$AV$9:$AV$20</formula1>
    </dataValidation>
    <dataValidation type="list" allowBlank="1" showInputMessage="1" showErrorMessage="1" sqref="G10:G40">
      <formula1>$AU$9:$AU$33</formula1>
    </dataValidation>
    <dataValidation type="list" allowBlank="1" showInputMessage="1" showErrorMessage="1" sqref="I10:I40">
      <formula1>IF(G10=24,$AU$9,$AU$9:$AU$68)</formula1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利用内訳表</vt:lpstr>
      <vt:lpstr>利用内訳表!Print_Area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2024-06-15T05:07:37Z</dcterms:created>
  <dcterms:modified xsi:type="dcterms:W3CDTF">2024-06-25T11:09:15Z</dcterms:modified>
</cp:coreProperties>
</file>