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erima.local\課共有\高齢施策担当部\高齢社会対策課\026_介護予防係\107_足腰しゃっきりトレーニング教室（一般介護予防教室事業）\2026年度\40_プロポーザル\04　HP\"/>
    </mc:Choice>
  </mc:AlternateContent>
  <xr:revisionPtr revIDLastSave="0" documentId="13_ncr:1_{8FC3F084-9F62-4589-83A3-7BA4D6FCC850}" xr6:coauthVersionLast="47" xr6:coauthVersionMax="47" xr10:uidLastSave="{00000000-0000-0000-0000-000000000000}"/>
  <bookViews>
    <workbookView xWindow="-15" yWindow="-16320" windowWidth="29040" windowHeight="15720" xr2:uid="{8C84292B-20C0-4B26-B39F-73D5F780DD22}"/>
  </bookViews>
  <sheets>
    <sheet name="目次" sheetId="16" r:id="rId1"/>
    <sheet name="区入力シート" sheetId="4" state="hidden" r:id="rId2"/>
    <sheet name="リスト等" sheetId="13" state="hidden" r:id="rId3"/>
    <sheet name="事業者用入力シート（入力用）" sheetId="20" r:id="rId4"/>
    <sheet name="様式１参加表明届" sheetId="2" r:id="rId5"/>
    <sheet name="様式２辞退表明届" sheetId="5" r:id="rId6"/>
    <sheet name="様式３質問票" sheetId="7" r:id="rId7"/>
    <sheet name="様式４応募申請書" sheetId="9" r:id="rId8"/>
    <sheet name="様式５事業者概要" sheetId="11" r:id="rId9"/>
    <sheet name="様式６受託実績" sheetId="12" r:id="rId10"/>
    <sheet name="様式７提案書" sheetId="14" r:id="rId11"/>
    <sheet name="まとめ用【提案内容】" sheetId="17" state="hidden" r:id="rId12"/>
    <sheet name="様式８見積書（練馬）" sheetId="15" r:id="rId13"/>
    <sheet name="様式８見積書 (光が丘)" sheetId="21" r:id="rId14"/>
    <sheet name="様式８見積書 (石神井)" sheetId="22" r:id="rId15"/>
    <sheet name="様式８見積書 (大泉)" sheetId="23" r:id="rId16"/>
  </sheets>
  <definedNames>
    <definedName name="_xlnm.Print_Area" localSheetId="3">'事業者用入力シート（入力用）'!$A$1:$C$17</definedName>
    <definedName name="_xlnm.Print_Area" localSheetId="4">様式１参加表明届!$A$1:$S$20</definedName>
    <definedName name="_xlnm.Print_Area" localSheetId="5">様式２辞退表明届!$A$1:$S$20</definedName>
    <definedName name="_xlnm.Print_Area" localSheetId="6">様式３質問票!$A$1:$R$19</definedName>
    <definedName name="_xlnm.Print_Area" localSheetId="7">様式４応募申請書!$A$1:$V$42</definedName>
    <definedName name="_xlnm.Print_Area" localSheetId="8">様式５事業者概要!$A$1:$S$18</definedName>
    <definedName name="_xlnm.Print_Area" localSheetId="9">様式６受託実績!$A$1:$AK$30</definedName>
    <definedName name="_xlnm.Print_Area" localSheetId="10">様式７提案書!$A$1:$T$73</definedName>
    <definedName name="_xlnm.Print_Area" localSheetId="13">'様式８見積書 (光が丘)'!$A$1:$R$47</definedName>
    <definedName name="_xlnm.Print_Area" localSheetId="14">'様式８見積書 (石神井)'!$A$1:$R$47</definedName>
    <definedName name="_xlnm.Print_Area" localSheetId="15">'様式８見積書 (大泉)'!$A$1:$R$47</definedName>
    <definedName name="_xlnm.Print_Area" localSheetId="12">'様式８見積書（練馬）'!$A$1:$R$47</definedName>
  </definedNames>
  <calcPr fullCalcOnLoad="1"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7" l="1"/>
  <c r="C13" i="17"/>
  <c r="C31" i="17"/>
  <c r="D31" i="17"/>
  <c r="B32" i="17"/>
  <c r="C32" i="17"/>
  <c r="C33" i="17"/>
  <c r="D33" i="17"/>
  <c r="C34" i="17"/>
  <c r="D34" i="17"/>
  <c r="C35" i="17"/>
  <c r="D35" i="17"/>
  <c r="C36" i="17"/>
  <c r="D36" i="17"/>
  <c r="C26" i="17"/>
  <c r="D26" i="17"/>
  <c r="C27" i="17"/>
  <c r="D27" i="17"/>
  <c r="C28" i="17"/>
  <c r="D28" i="17"/>
  <c r="C29" i="17"/>
  <c r="D29" i="17"/>
  <c r="B30" i="17"/>
  <c r="C30" i="17"/>
  <c r="C4" i="17"/>
  <c r="D4" i="17"/>
  <c r="C5" i="17"/>
  <c r="D5" i="17"/>
  <c r="C6" i="17"/>
  <c r="D6" i="17"/>
  <c r="B7" i="17"/>
  <c r="C7" i="17"/>
  <c r="C8" i="17"/>
  <c r="D8" i="17"/>
  <c r="C9" i="17"/>
  <c r="D9" i="17"/>
  <c r="C10" i="17"/>
  <c r="D10" i="17"/>
  <c r="B11" i="17"/>
  <c r="C11" i="17"/>
  <c r="C12" i="17"/>
  <c r="D12" i="17"/>
  <c r="C14" i="17"/>
  <c r="D14" i="17"/>
  <c r="C15" i="17"/>
  <c r="C16" i="17"/>
  <c r="D16" i="17"/>
  <c r="C17" i="17"/>
  <c r="D17" i="17"/>
  <c r="C18" i="17"/>
  <c r="D18" i="17"/>
  <c r="C19" i="17"/>
  <c r="D19" i="17"/>
  <c r="B20" i="17"/>
  <c r="C20" i="17"/>
  <c r="C21" i="17"/>
  <c r="D21" i="17"/>
  <c r="C22" i="17"/>
  <c r="D22" i="17"/>
  <c r="C23" i="17"/>
  <c r="D23" i="17"/>
  <c r="B24" i="17"/>
  <c r="C24" i="17"/>
  <c r="C25" i="17"/>
  <c r="D25" i="17"/>
  <c r="W21" i="9"/>
  <c r="W22" i="9"/>
  <c r="W23" i="9"/>
  <c r="W20" i="9"/>
  <c r="B1" i="16"/>
  <c r="F8" i="13"/>
  <c r="F7" i="13"/>
  <c r="F4" i="13"/>
  <c r="F6" i="13"/>
  <c r="F5" i="13"/>
  <c r="C6" i="12"/>
  <c r="B4" i="12"/>
  <c r="B4" i="11"/>
  <c r="AI2" i="12"/>
  <c r="AG2" i="12"/>
  <c r="AE2" i="12"/>
  <c r="AL1" i="12"/>
  <c r="Z20" i="9" l="1"/>
  <c r="M6" i="14" s="1"/>
  <c r="B10" i="9"/>
  <c r="A4" i="14"/>
  <c r="A4" i="23"/>
  <c r="A4" i="22"/>
  <c r="A4" i="21"/>
  <c r="A4" i="15"/>
  <c r="A5" i="7"/>
  <c r="N47" i="23"/>
  <c r="N45" i="23"/>
  <c r="N43" i="23"/>
  <c r="N42" i="23"/>
  <c r="N41" i="23"/>
  <c r="N38" i="23"/>
  <c r="N36" i="23"/>
  <c r="N34" i="23"/>
  <c r="N33" i="23"/>
  <c r="N32" i="23"/>
  <c r="N29" i="23"/>
  <c r="N27" i="23"/>
  <c r="N25" i="23"/>
  <c r="N24" i="23"/>
  <c r="N23" i="23"/>
  <c r="N20" i="23"/>
  <c r="N18" i="23"/>
  <c r="N16" i="23"/>
  <c r="N15" i="23"/>
  <c r="N14" i="23"/>
  <c r="J11" i="23"/>
  <c r="J8" i="23"/>
  <c r="J7" i="23"/>
  <c r="P2" i="23"/>
  <c r="N2" i="23"/>
  <c r="L2" i="23"/>
  <c r="T1" i="23"/>
  <c r="N47" i="22"/>
  <c r="N45" i="22"/>
  <c r="N43" i="22"/>
  <c r="N42" i="22"/>
  <c r="N41" i="22"/>
  <c r="N38" i="22"/>
  <c r="N36" i="22"/>
  <c r="N34" i="22"/>
  <c r="N33" i="22"/>
  <c r="N32" i="22"/>
  <c r="N29" i="22"/>
  <c r="N27" i="22"/>
  <c r="N25" i="22"/>
  <c r="N24" i="22"/>
  <c r="N23" i="22"/>
  <c r="N20" i="22"/>
  <c r="N18" i="22"/>
  <c r="N16" i="22"/>
  <c r="N15" i="22"/>
  <c r="N14" i="22"/>
  <c r="J11" i="22"/>
  <c r="J8" i="22"/>
  <c r="J7" i="22"/>
  <c r="P2" i="22"/>
  <c r="N2" i="22"/>
  <c r="L2" i="22"/>
  <c r="T1" i="22"/>
  <c r="N47" i="21"/>
  <c r="N45" i="21"/>
  <c r="N43" i="21"/>
  <c r="N42" i="21"/>
  <c r="N41" i="21"/>
  <c r="N38" i="21"/>
  <c r="N36" i="21"/>
  <c r="N34" i="21"/>
  <c r="N33" i="21"/>
  <c r="N32" i="21"/>
  <c r="N29" i="21"/>
  <c r="N27" i="21"/>
  <c r="N25" i="21"/>
  <c r="N24" i="21"/>
  <c r="N23" i="21"/>
  <c r="N20" i="21"/>
  <c r="N18" i="21"/>
  <c r="N16" i="21"/>
  <c r="N15" i="21"/>
  <c r="N14" i="21"/>
  <c r="J11" i="21"/>
  <c r="J8" i="21"/>
  <c r="J7" i="21"/>
  <c r="P2" i="21"/>
  <c r="N2" i="21"/>
  <c r="L2" i="21"/>
  <c r="T1" i="21"/>
  <c r="N47" i="15"/>
  <c r="N45" i="15"/>
  <c r="N38" i="15"/>
  <c r="N36" i="15"/>
  <c r="N29" i="15"/>
  <c r="N27" i="15"/>
  <c r="N43" i="15"/>
  <c r="N42" i="15"/>
  <c r="N41" i="15"/>
  <c r="N34" i="15"/>
  <c r="N33" i="15"/>
  <c r="N32" i="15"/>
  <c r="N25" i="15"/>
  <c r="N24" i="15"/>
  <c r="N23" i="15"/>
  <c r="N16" i="15"/>
  <c r="N15" i="15"/>
  <c r="N14" i="15"/>
  <c r="N18" i="15" l="1"/>
  <c r="N20" i="15" s="1"/>
  <c r="D17" i="9"/>
  <c r="E8" i="7"/>
  <c r="J11" i="15"/>
  <c r="J8" i="15"/>
  <c r="J7" i="15"/>
  <c r="D6" i="14"/>
  <c r="D2" i="17" s="1"/>
  <c r="F8" i="11"/>
  <c r="G7" i="11"/>
  <c r="F6" i="11"/>
  <c r="N7" i="9"/>
  <c r="N6" i="9"/>
  <c r="N5" i="9"/>
  <c r="F16" i="5"/>
  <c r="F15" i="5"/>
  <c r="G14" i="5"/>
  <c r="G13" i="5"/>
  <c r="F12" i="5"/>
  <c r="F11" i="5"/>
  <c r="G10" i="5"/>
  <c r="G9" i="5"/>
  <c r="F8" i="5"/>
  <c r="G14" i="2"/>
  <c r="G13" i="2"/>
  <c r="G10" i="2"/>
  <c r="G9" i="2"/>
  <c r="F11" i="2"/>
  <c r="F8" i="2"/>
  <c r="M41" i="9"/>
  <c r="M40" i="9"/>
  <c r="M39" i="9"/>
  <c r="M38" i="9"/>
  <c r="E12" i="7"/>
  <c r="E11" i="7"/>
  <c r="E10" i="7"/>
  <c r="E9" i="7"/>
  <c r="F16" i="2"/>
  <c r="F15" i="2"/>
  <c r="F12" i="2"/>
  <c r="E1" i="20"/>
  <c r="B3" i="17"/>
  <c r="C3" i="17"/>
  <c r="E1" i="4"/>
  <c r="E8" i="4" a="1"/>
  <c r="T1" i="15"/>
  <c r="P2" i="15"/>
  <c r="N2" i="15"/>
  <c r="L2" i="15"/>
  <c r="U1" i="14"/>
  <c r="T1" i="11"/>
  <c r="W1" i="9"/>
  <c r="T1" i="7"/>
  <c r="U1" i="5"/>
  <c r="U1" i="2"/>
  <c r="B6" i="16"/>
  <c r="B7" i="16"/>
  <c r="B8" i="16"/>
  <c r="B10" i="16"/>
  <c r="B11" i="16"/>
  <c r="B12" i="16"/>
  <c r="R2" i="14"/>
  <c r="P2" i="14"/>
  <c r="N2" i="14"/>
  <c r="Q2" i="11"/>
  <c r="O2" i="11"/>
  <c r="M2" i="11"/>
  <c r="B13" i="9"/>
  <c r="A7" i="7"/>
  <c r="B7" i="5"/>
  <c r="B5" i="5"/>
  <c r="B7" i="2"/>
  <c r="B5" i="2"/>
  <c r="L9" i="15" l="1"/>
  <c r="L9" i="21"/>
  <c r="L9" i="23"/>
  <c r="L9" i="22"/>
  <c r="L10" i="23"/>
  <c r="L10" i="21"/>
  <c r="L10" i="22"/>
  <c r="L10" i="15"/>
  <c r="E8"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<sst xmlns="http://schemas.openxmlformats.org/spreadsheetml/2006/main" count="737" uniqueCount="232">
  <si>
    <t>事業者名</t>
  </si>
  <si>
    <t>所在地</t>
  </si>
  <si>
    <t>連絡先</t>
  </si>
  <si>
    <t>担当者職・氏名</t>
  </si>
  <si>
    <t>日</t>
    <rPh sb="0" eb="1">
      <t>ニチ</t>
    </rPh>
    <phoneticPr fontId="20"/>
  </si>
  <si>
    <t>月</t>
    <rPh sb="0" eb="1">
      <t>ガツ</t>
    </rPh>
    <phoneticPr fontId="20"/>
  </si>
  <si>
    <t>年</t>
    <rPh sb="0" eb="1">
      <t>ネン</t>
    </rPh>
    <phoneticPr fontId="20"/>
  </si>
  <si>
    <t>令和</t>
    <rPh sb="0" eb="2">
      <t>レイワ</t>
    </rPh>
    <phoneticPr fontId="20"/>
  </si>
  <si>
    <t>事業名</t>
    <rPh sb="0" eb="3">
      <t>ジギョウメイ</t>
    </rPh>
    <phoneticPr fontId="20"/>
  </si>
  <si>
    <t>〒</t>
    <phoneticPr fontId="20"/>
  </si>
  <si>
    <t>代表者職・氏名</t>
    <phoneticPr fontId="20"/>
  </si>
  <si>
    <t>所在地</t>
    <phoneticPr fontId="20"/>
  </si>
  <si>
    <t>電話</t>
    <phoneticPr fontId="20"/>
  </si>
  <si>
    <t>電子メール</t>
    <phoneticPr fontId="20"/>
  </si>
  <si>
    <t>欠格事項（右記の(1)～(4)のいずれかに該当している場合、応募はできません。）</t>
    <phoneticPr fontId="20"/>
  </si>
  <si>
    <t>(1)　提案書提出時点において、「練馬区競争入札参加有資格者指名停止基準」(昭和61年４月1日練総経発第394号)による指名停止期間中である者</t>
    <phoneticPr fontId="20"/>
  </si>
  <si>
    <t>(2)　「練馬区契約における暴力団等排除措置要綱」(平成22年８月２日22練総経第335号)による入札参加除外措置期間中である者</t>
    <phoneticPr fontId="20"/>
  </si>
  <si>
    <t>(3)　法人事業税(地方法人特別税を含む)、法人税、消費税および地方消費税を滞納している者</t>
    <phoneticPr fontId="20"/>
  </si>
  <si>
    <t>(4)　経営不振の状態(会社更生法(平成14年法律第154号)第17条第１項に基づき更生手続開始の申し立てをしたとき、民事再生法(平成11年法律第225号)第21条第１項に基づき再生手続開始の申し立てをしたとき、手形または小切手が不渡りなったとき等。ただし、区が経営不振の状況を脱したと認めた場合は除く。)にある者</t>
    <phoneticPr fontId="20"/>
  </si>
  <si>
    <t>入力欄</t>
    <rPh sb="0" eb="2">
      <t>ニュウリョク</t>
    </rPh>
    <rPh sb="2" eb="3">
      <t>ラン</t>
    </rPh>
    <phoneticPr fontId="20"/>
  </si>
  <si>
    <t>正確な事業名を入れてください。</t>
    <rPh sb="0" eb="2">
      <t>セイカク</t>
    </rPh>
    <rPh sb="3" eb="5">
      <t>ジギョウ</t>
    </rPh>
    <rPh sb="5" eb="6">
      <t>メイ</t>
    </rPh>
    <rPh sb="7" eb="8">
      <t>イ</t>
    </rPh>
    <phoneticPr fontId="20"/>
  </si>
  <si>
    <t>注意事項</t>
    <rPh sb="0" eb="4">
      <t>チュウイジコウ</t>
    </rPh>
    <phoneticPr fontId="20"/>
  </si>
  <si>
    <t>辞退の理由</t>
    <phoneticPr fontId="20"/>
  </si>
  <si>
    <t>事業者名</t>
    <rPh sb="0" eb="3">
      <t>ジギョウシャ</t>
    </rPh>
    <rPh sb="3" eb="4">
      <t>メイ</t>
    </rPh>
    <phoneticPr fontId="20"/>
  </si>
  <si>
    <t>代表者職</t>
    <rPh sb="0" eb="3">
      <t>ダイヒョウシャ</t>
    </rPh>
    <rPh sb="3" eb="4">
      <t>ショク</t>
    </rPh>
    <phoneticPr fontId="20"/>
  </si>
  <si>
    <t>代表者氏名</t>
    <rPh sb="0" eb="3">
      <t>ダイヒョウシャ</t>
    </rPh>
    <rPh sb="3" eb="5">
      <t>シメイ</t>
    </rPh>
    <phoneticPr fontId="20"/>
  </si>
  <si>
    <t>（連絡先）担当者職</t>
    <rPh sb="1" eb="4">
      <t>レンラクサキ</t>
    </rPh>
    <rPh sb="5" eb="8">
      <t>タントウシャ</t>
    </rPh>
    <rPh sb="8" eb="9">
      <t>ショク</t>
    </rPh>
    <phoneticPr fontId="20"/>
  </si>
  <si>
    <t>担当者所属</t>
    <rPh sb="0" eb="3">
      <t>タントウシャ</t>
    </rPh>
    <rPh sb="3" eb="5">
      <t>ショゾク</t>
    </rPh>
    <phoneticPr fontId="20"/>
  </si>
  <si>
    <t>担当者名</t>
    <rPh sb="0" eb="4">
      <t>タントウシャメイ</t>
    </rPh>
    <phoneticPr fontId="20"/>
  </si>
  <si>
    <t>電話番号</t>
    <rPh sb="0" eb="4">
      <t>デンワバンゴウ</t>
    </rPh>
    <phoneticPr fontId="20"/>
  </si>
  <si>
    <t>電子メールアドレス</t>
    <rPh sb="0" eb="2">
      <t>デンシ</t>
    </rPh>
    <phoneticPr fontId="20"/>
  </si>
  <si>
    <t>質問内容</t>
    <rPh sb="0" eb="4">
      <t>シツモンナイヨウ</t>
    </rPh>
    <phoneticPr fontId="20"/>
  </si>
  <si>
    <t>No</t>
    <phoneticPr fontId="20"/>
  </si>
  <si>
    <t>入力欄</t>
    <rPh sb="0" eb="3">
      <t>ニュウリョクラン</t>
    </rPh>
    <phoneticPr fontId="20"/>
  </si>
  <si>
    <t>記</t>
    <rPh sb="0" eb="1">
      <t>キ</t>
    </rPh>
    <phoneticPr fontId="20"/>
  </si>
  <si>
    <t>添付書類</t>
    <rPh sb="0" eb="4">
      <t>テンプショルイ</t>
    </rPh>
    <phoneticPr fontId="20"/>
  </si>
  <si>
    <t>(１)</t>
    <phoneticPr fontId="20"/>
  </si>
  <si>
    <t>(２)</t>
  </si>
  <si>
    <t>(３)</t>
  </si>
  <si>
    <t>(４)</t>
  </si>
  <si>
    <t>事業者概要（様式５）</t>
    <phoneticPr fontId="20"/>
  </si>
  <si>
    <t xml:space="preserve">　練馬区長　殿 </t>
    <phoneticPr fontId="20"/>
  </si>
  <si>
    <t>受託実績等申告書（様式６）</t>
    <phoneticPr fontId="20"/>
  </si>
  <si>
    <t>法人登記事項証明書</t>
    <phoneticPr fontId="20"/>
  </si>
  <si>
    <t>法人税、消費税、法人事業税の納税証明書</t>
    <phoneticPr fontId="20"/>
  </si>
  <si>
    <t>(５)</t>
  </si>
  <si>
    <t>(６)</t>
  </si>
  <si>
    <t>(７)</t>
  </si>
  <si>
    <t>決算資料</t>
    <phoneticPr fontId="20"/>
  </si>
  <si>
    <t>提案書（様式７）</t>
    <phoneticPr fontId="20"/>
  </si>
  <si>
    <t>見積書（様式８）</t>
    <phoneticPr fontId="20"/>
  </si>
  <si>
    <t>【申請者】</t>
    <rPh sb="1" eb="4">
      <t>シンセイシャ</t>
    </rPh>
    <phoneticPr fontId="20"/>
  </si>
  <si>
    <t>法人所在地</t>
    <rPh sb="0" eb="2">
      <t>ホウジン</t>
    </rPh>
    <rPh sb="2" eb="5">
      <t>ショザイチ</t>
    </rPh>
    <phoneticPr fontId="20"/>
  </si>
  <si>
    <t>法人名</t>
    <rPh sb="0" eb="3">
      <t>ホウジンメイ</t>
    </rPh>
    <phoneticPr fontId="20"/>
  </si>
  <si>
    <t>代表者名</t>
    <rPh sb="0" eb="3">
      <t>ダイヒョウシャ</t>
    </rPh>
    <rPh sb="3" eb="4">
      <t>メイ</t>
    </rPh>
    <phoneticPr fontId="20"/>
  </si>
  <si>
    <t>【担当者連絡先】</t>
    <rPh sb="1" eb="4">
      <t>タントウシャ</t>
    </rPh>
    <rPh sb="4" eb="7">
      <t>レンラクサキ</t>
    </rPh>
    <phoneticPr fontId="20"/>
  </si>
  <si>
    <t>所属</t>
    <rPh sb="0" eb="2">
      <t>ショゾク</t>
    </rPh>
    <phoneticPr fontId="20"/>
  </si>
  <si>
    <t>担当者名</t>
    <rPh sb="0" eb="3">
      <t>タントウシャ</t>
    </rPh>
    <rPh sb="3" eb="4">
      <t>メイ</t>
    </rPh>
    <phoneticPr fontId="20"/>
  </si>
  <si>
    <t>電子メール</t>
    <rPh sb="0" eb="2">
      <t>デンシ</t>
    </rPh>
    <phoneticPr fontId="20"/>
  </si>
  <si>
    <t>法人所在地</t>
    <rPh sb="0" eb="5">
      <t>ホウジンショザイチ</t>
    </rPh>
    <phoneticPr fontId="20"/>
  </si>
  <si>
    <t>事業者の郵便番号</t>
    <rPh sb="0" eb="3">
      <t>ジギョウシャ</t>
    </rPh>
    <rPh sb="4" eb="8">
      <t>ユウビンバンゴウ</t>
    </rPh>
    <phoneticPr fontId="20"/>
  </si>
  <si>
    <t>代表者名</t>
    <rPh sb="3" eb="4">
      <t>メイ</t>
    </rPh>
    <phoneticPr fontId="20"/>
  </si>
  <si>
    <t>設立年月日</t>
    <rPh sb="0" eb="2">
      <t>セツリツ</t>
    </rPh>
    <rPh sb="2" eb="5">
      <t>ネンガッピ</t>
    </rPh>
    <phoneticPr fontId="20"/>
  </si>
  <si>
    <t>資本金</t>
    <rPh sb="0" eb="3">
      <t>シホンキン</t>
    </rPh>
    <phoneticPr fontId="20"/>
  </si>
  <si>
    <t>従業員数</t>
    <rPh sb="0" eb="4">
      <t>ジュウギョウインスウ</t>
    </rPh>
    <phoneticPr fontId="20"/>
  </si>
  <si>
    <t>応募理由</t>
    <rPh sb="0" eb="4">
      <t>オウボリユウ</t>
    </rPh>
    <phoneticPr fontId="20"/>
  </si>
  <si>
    <t>個人情報保護制度</t>
    <rPh sb="0" eb="2">
      <t>コジン</t>
    </rPh>
    <rPh sb="2" eb="4">
      <t>ジョウホウ</t>
    </rPh>
    <rPh sb="4" eb="6">
      <t>ホゴ</t>
    </rPh>
    <rPh sb="6" eb="8">
      <t>セイド</t>
    </rPh>
    <phoneticPr fontId="20"/>
  </si>
  <si>
    <t>※規定がある場合は、当該規定を添付してください。</t>
    <phoneticPr fontId="20"/>
  </si>
  <si>
    <t>法令遵守</t>
    <phoneticPr fontId="20"/>
  </si>
  <si>
    <t>※具体的な取組をお書きください。</t>
    <phoneticPr fontId="20"/>
  </si>
  <si>
    <t>その他特記事項</t>
    <rPh sb="2" eb="3">
      <t>ホカ</t>
    </rPh>
    <rPh sb="3" eb="5">
      <t>トッキ</t>
    </rPh>
    <rPh sb="5" eb="7">
      <t>ジコウ</t>
    </rPh>
    <phoneticPr fontId="20"/>
  </si>
  <si>
    <t>※　適宜枠を広げてお使いください。</t>
    <phoneticPr fontId="20"/>
  </si>
  <si>
    <t>・</t>
    <phoneticPr fontId="20"/>
  </si>
  <si>
    <t>無</t>
    <rPh sb="0" eb="1">
      <t>ナ</t>
    </rPh>
    <phoneticPr fontId="20"/>
  </si>
  <si>
    <t>）</t>
    <phoneticPr fontId="20"/>
  </si>
  <si>
    <t>個人情報保護制度（規定）の有無　（ 有</t>
    <rPh sb="18" eb="19">
      <t>ア</t>
    </rPh>
    <phoneticPr fontId="20"/>
  </si>
  <si>
    <t>□</t>
    <phoneticPr fontId="20"/>
  </si>
  <si>
    <t>主たる業務分野
（専門分野）</t>
    <rPh sb="0" eb="1">
      <t>シュ</t>
    </rPh>
    <rPh sb="3" eb="5">
      <t>ギョウム</t>
    </rPh>
    <rPh sb="5" eb="7">
      <t>ブンヤ</t>
    </rPh>
    <rPh sb="9" eb="11">
      <t>センモン</t>
    </rPh>
    <rPh sb="11" eb="13">
      <t>ブンヤ</t>
    </rPh>
    <phoneticPr fontId="20"/>
  </si>
  <si>
    <t>契約年度</t>
    <rPh sb="0" eb="4">
      <t>ケイヤクネンド</t>
    </rPh>
    <phoneticPr fontId="20"/>
  </si>
  <si>
    <t>年度</t>
    <rPh sb="0" eb="2">
      <t>ネンド</t>
    </rPh>
    <phoneticPr fontId="20"/>
  </si>
  <si>
    <t>契約年度を選択してください。</t>
    <rPh sb="0" eb="4">
      <t>ケイヤクネンド</t>
    </rPh>
    <rPh sb="5" eb="7">
      <t>センタク</t>
    </rPh>
    <phoneticPr fontId="20"/>
  </si>
  <si>
    <t>１</t>
    <phoneticPr fontId="20"/>
  </si>
  <si>
    <t>２</t>
    <phoneticPr fontId="20"/>
  </si>
  <si>
    <t>☑</t>
    <phoneticPr fontId="20"/>
  </si>
  <si>
    <t>令和９年度</t>
    <rPh sb="0" eb="2">
      <t>レイワ</t>
    </rPh>
    <rPh sb="3" eb="5">
      <t>ネンド</t>
    </rPh>
    <phoneticPr fontId="20"/>
  </si>
  <si>
    <t>令和１０年度</t>
    <rPh sb="0" eb="2">
      <t>レイワ</t>
    </rPh>
    <rPh sb="4" eb="6">
      <t>ネンド</t>
    </rPh>
    <phoneticPr fontId="20"/>
  </si>
  <si>
    <t>令和１１年度</t>
    <rPh sb="0" eb="2">
      <t>レイワ</t>
    </rPh>
    <rPh sb="4" eb="6">
      <t>ネンド</t>
    </rPh>
    <phoneticPr fontId="20"/>
  </si>
  <si>
    <t>令和１２年度</t>
    <rPh sb="0" eb="2">
      <t>レイワ</t>
    </rPh>
    <rPh sb="4" eb="6">
      <t>ネンド</t>
    </rPh>
    <phoneticPr fontId="20"/>
  </si>
  <si>
    <t>令和１３年度</t>
    <rPh sb="0" eb="2">
      <t>レイワ</t>
    </rPh>
    <rPh sb="4" eb="6">
      <t>ネンド</t>
    </rPh>
    <phoneticPr fontId="20"/>
  </si>
  <si>
    <t>令和１４年度</t>
    <rPh sb="0" eb="2">
      <t>レイワ</t>
    </rPh>
    <rPh sb="4" eb="6">
      <t>ネンド</t>
    </rPh>
    <phoneticPr fontId="20"/>
  </si>
  <si>
    <t>令和１５年度</t>
    <rPh sb="0" eb="2">
      <t>レイワ</t>
    </rPh>
    <rPh sb="4" eb="6">
      <t>ネンド</t>
    </rPh>
    <phoneticPr fontId="20"/>
  </si>
  <si>
    <t>令和１６年度</t>
    <rPh sb="0" eb="2">
      <t>レイワ</t>
    </rPh>
    <rPh sb="4" eb="6">
      <t>ネンド</t>
    </rPh>
    <phoneticPr fontId="20"/>
  </si>
  <si>
    <t>令和１７年度</t>
    <rPh sb="0" eb="2">
      <t>レイワ</t>
    </rPh>
    <rPh sb="4" eb="6">
      <t>ネンド</t>
    </rPh>
    <phoneticPr fontId="20"/>
  </si>
  <si>
    <t>令和１８年度</t>
    <rPh sb="0" eb="2">
      <t>レイワ</t>
    </rPh>
    <rPh sb="4" eb="6">
      <t>ネンド</t>
    </rPh>
    <phoneticPr fontId="20"/>
  </si>
  <si>
    <t>令和１９年度</t>
    <rPh sb="0" eb="2">
      <t>レイワ</t>
    </rPh>
    <rPh sb="4" eb="6">
      <t>ネンド</t>
    </rPh>
    <phoneticPr fontId="20"/>
  </si>
  <si>
    <t>令和２０年度</t>
    <rPh sb="0" eb="2">
      <t>レイワ</t>
    </rPh>
    <rPh sb="4" eb="6">
      <t>ネンド</t>
    </rPh>
    <phoneticPr fontId="20"/>
  </si>
  <si>
    <t>令和２１年度</t>
    <rPh sb="0" eb="2">
      <t>レイワ</t>
    </rPh>
    <rPh sb="4" eb="6">
      <t>ネンド</t>
    </rPh>
    <phoneticPr fontId="20"/>
  </si>
  <si>
    <t>様式１参加表明届</t>
    <phoneticPr fontId="20"/>
  </si>
  <si>
    <t>様式２辞退表明届</t>
    <phoneticPr fontId="20"/>
  </si>
  <si>
    <t>様式３質問票</t>
    <phoneticPr fontId="20"/>
  </si>
  <si>
    <t>様式５事業者概要</t>
    <phoneticPr fontId="20"/>
  </si>
  <si>
    <t>様式６受託実績</t>
    <phoneticPr fontId="20"/>
  </si>
  <si>
    <t>様式７提案書</t>
    <phoneticPr fontId="20"/>
  </si>
  <si>
    <t>様式８見積書</t>
    <rPh sb="3" eb="6">
      <t>ミツモリショ</t>
    </rPh>
    <phoneticPr fontId="20"/>
  </si>
  <si>
    <t>シート名</t>
    <rPh sb="3" eb="4">
      <t>メイ</t>
    </rPh>
    <phoneticPr fontId="20"/>
  </si>
  <si>
    <t>事業者用入力シート</t>
    <rPh sb="0" eb="3">
      <t>ジギョウシャ</t>
    </rPh>
    <rPh sb="3" eb="4">
      <t>ヨウ</t>
    </rPh>
    <rPh sb="4" eb="6">
      <t>ニュウリョク</t>
    </rPh>
    <phoneticPr fontId="20"/>
  </si>
  <si>
    <t>住所</t>
    <rPh sb="0" eb="2">
      <t>ジュウショ</t>
    </rPh>
    <phoneticPr fontId="20"/>
  </si>
  <si>
    <t>事業者名</t>
    <rPh sb="0" eb="4">
      <t>ジギョウシャメイ</t>
    </rPh>
    <phoneticPr fontId="20"/>
  </si>
  <si>
    <t>代表者職・氏名</t>
    <rPh sb="0" eb="3">
      <t>ダイヒョウシャ</t>
    </rPh>
    <rPh sb="3" eb="4">
      <t>ショク</t>
    </rPh>
    <rPh sb="5" eb="7">
      <t>シメイ</t>
    </rPh>
    <phoneticPr fontId="20"/>
  </si>
  <si>
    <t>担当者所属・氏名</t>
    <rPh sb="0" eb="3">
      <t>タントウシャ</t>
    </rPh>
    <rPh sb="3" eb="5">
      <t>ショゾク</t>
    </rPh>
    <rPh sb="6" eb="8">
      <t>シメイ</t>
    </rPh>
    <phoneticPr fontId="20"/>
  </si>
  <si>
    <t>連絡先</t>
    <rPh sb="0" eb="3">
      <t>レンラクサキ</t>
    </rPh>
    <phoneticPr fontId="20"/>
  </si>
  <si>
    <t>指導料</t>
    <rPh sb="0" eb="2">
      <t>シドウ</t>
    </rPh>
    <rPh sb="2" eb="3">
      <t>リョウ</t>
    </rPh>
    <phoneticPr fontId="25"/>
  </si>
  <si>
    <t>1を入れる</t>
    <rPh sb="2" eb="3">
      <t>イ</t>
    </rPh>
    <phoneticPr fontId="20"/>
  </si>
  <si>
    <t>↑</t>
    <phoneticPr fontId="20"/>
  </si>
  <si>
    <t>※入力後、公開する前に本シートは必ず非表示にしてください。</t>
    <rPh sb="1" eb="4">
      <t>ニュウリョクゴ</t>
    </rPh>
    <rPh sb="5" eb="7">
      <t>コウカイ</t>
    </rPh>
    <rPh sb="9" eb="10">
      <t>マエ</t>
    </rPh>
    <rPh sb="11" eb="12">
      <t>ホン</t>
    </rPh>
    <rPh sb="16" eb="17">
      <t>カナラ</t>
    </rPh>
    <rPh sb="18" eb="21">
      <t>ヒヒョウジ</t>
    </rPh>
    <phoneticPr fontId="20"/>
  </si>
  <si>
    <t>事業者名</t>
    <phoneticPr fontId="20"/>
  </si>
  <si>
    <t>法人代表者名</t>
    <rPh sb="0" eb="2">
      <t>ホウジン</t>
    </rPh>
    <rPh sb="2" eb="5">
      <t>ダイヒョウシャ</t>
    </rPh>
    <rPh sb="5" eb="6">
      <t>メイ</t>
    </rPh>
    <phoneticPr fontId="20"/>
  </si>
  <si>
    <t>事業者の所在地</t>
    <rPh sb="0" eb="3">
      <t>ジギョウシャ</t>
    </rPh>
    <rPh sb="4" eb="6">
      <t>ショザイ</t>
    </rPh>
    <rPh sb="6" eb="7">
      <t>チ</t>
    </rPh>
    <phoneticPr fontId="20"/>
  </si>
  <si>
    <t>（連絡先）担当者所属</t>
    <rPh sb="1" eb="4">
      <t>レンラクサキ</t>
    </rPh>
    <rPh sb="5" eb="8">
      <t>タントウシャ</t>
    </rPh>
    <rPh sb="8" eb="10">
      <t>ショゾク</t>
    </rPh>
    <phoneticPr fontId="20"/>
  </si>
  <si>
    <t>（連絡先）担当者氏名</t>
    <rPh sb="1" eb="4">
      <t>レンラクサキ</t>
    </rPh>
    <rPh sb="5" eb="8">
      <t>タントウシャ</t>
    </rPh>
    <rPh sb="8" eb="10">
      <t>シメイ</t>
    </rPh>
    <phoneticPr fontId="20"/>
  </si>
  <si>
    <t>（連絡先）郵便番号</t>
    <rPh sb="1" eb="4">
      <t>レンラクサキ</t>
    </rPh>
    <rPh sb="5" eb="9">
      <t>ユウビンバンゴウ</t>
    </rPh>
    <phoneticPr fontId="20"/>
  </si>
  <si>
    <t>（連絡先）所在地</t>
    <rPh sb="1" eb="4">
      <t>レンラクサキ</t>
    </rPh>
    <rPh sb="5" eb="8">
      <t>ショザイチ</t>
    </rPh>
    <phoneticPr fontId="20"/>
  </si>
  <si>
    <t>（連絡先）電話番号</t>
    <rPh sb="1" eb="4">
      <t>レンラクサキ</t>
    </rPh>
    <rPh sb="5" eb="7">
      <t>デンワ</t>
    </rPh>
    <rPh sb="7" eb="9">
      <t>バンゴウ</t>
    </rPh>
    <phoneticPr fontId="20"/>
  </si>
  <si>
    <t>（連絡先）電子メール</t>
    <rPh sb="1" eb="4">
      <t>レンラクサキ</t>
    </rPh>
    <rPh sb="5" eb="7">
      <t>デンシ</t>
    </rPh>
    <phoneticPr fontId="20"/>
  </si>
  <si>
    <t>募集区分に〇</t>
    <rPh sb="0" eb="4">
      <t>ボシュウクブン</t>
    </rPh>
    <phoneticPr fontId="20"/>
  </si>
  <si>
    <t>地区名</t>
    <rPh sb="0" eb="2">
      <t>チク</t>
    </rPh>
    <rPh sb="2" eb="3">
      <t>メイ</t>
    </rPh>
    <phoneticPr fontId="20"/>
  </si>
  <si>
    <t>練馬地区（室内、水中）</t>
  </si>
  <si>
    <t>練馬地区（室内、水中）</t>
    <rPh sb="0" eb="4">
      <t>ネリマチク</t>
    </rPh>
    <rPh sb="5" eb="7">
      <t>シツナイ</t>
    </rPh>
    <rPh sb="8" eb="10">
      <t>スイチュウ</t>
    </rPh>
    <phoneticPr fontId="20"/>
  </si>
  <si>
    <t>光が丘地区（室内、水中）</t>
  </si>
  <si>
    <t>光が丘地区（室内、水中）</t>
    <rPh sb="0" eb="1">
      <t>ヒカリ</t>
    </rPh>
    <rPh sb="2" eb="3">
      <t>オカ</t>
    </rPh>
    <rPh sb="3" eb="5">
      <t>チク</t>
    </rPh>
    <rPh sb="6" eb="8">
      <t>シツナイ</t>
    </rPh>
    <rPh sb="9" eb="11">
      <t>スイチュウ</t>
    </rPh>
    <phoneticPr fontId="20"/>
  </si>
  <si>
    <t>石神井地区（室内、水中）</t>
  </si>
  <si>
    <t>石神井地区（室内、水中）</t>
    <rPh sb="0" eb="5">
      <t>シャクジイチク</t>
    </rPh>
    <rPh sb="6" eb="8">
      <t>シツナイ</t>
    </rPh>
    <rPh sb="9" eb="11">
      <t>スイチュウ</t>
    </rPh>
    <phoneticPr fontId="20"/>
  </si>
  <si>
    <t>大泉地区（室内、水中）</t>
    <rPh sb="0" eb="2">
      <t>オオイズミ</t>
    </rPh>
    <rPh sb="2" eb="4">
      <t>チク</t>
    </rPh>
    <rPh sb="5" eb="7">
      <t>シツナイ</t>
    </rPh>
    <rPh sb="8" eb="10">
      <t>スイチュウ</t>
    </rPh>
    <phoneticPr fontId="20"/>
  </si>
  <si>
    <t>1を入れると、「様式4応募申請書」に反映されます。</t>
    <rPh sb="2" eb="3">
      <t>イ</t>
    </rPh>
    <rPh sb="8" eb="10">
      <t>ヨウシキ</t>
    </rPh>
    <rPh sb="11" eb="16">
      <t>オウボシンセイショ</t>
    </rPh>
    <rPh sb="18" eb="20">
      <t>ハンエイ</t>
    </rPh>
    <phoneticPr fontId="20"/>
  </si>
  <si>
    <t>実施する施設名</t>
    <rPh sb="0" eb="2">
      <t>ジッシ</t>
    </rPh>
    <rPh sb="4" eb="7">
      <t>シセツメイ</t>
    </rPh>
    <phoneticPr fontId="20"/>
  </si>
  <si>
    <t>エリア・事業内容</t>
    <rPh sb="4" eb="6">
      <t>ジギョウ</t>
    </rPh>
    <rPh sb="6" eb="8">
      <t>ナイヨウ</t>
    </rPh>
    <phoneticPr fontId="20"/>
  </si>
  <si>
    <t>事業者用入力シート（入力用）</t>
  </si>
  <si>
    <t>（税抜き）</t>
    <rPh sb="1" eb="2">
      <t>ゼイ</t>
    </rPh>
    <rPh sb="2" eb="3">
      <t>ヌ</t>
    </rPh>
    <phoneticPr fontId="25"/>
  </si>
  <si>
    <t>＠</t>
  </si>
  <si>
    <t>円</t>
    <rPh sb="0" eb="1">
      <t>エン</t>
    </rPh>
    <phoneticPr fontId="25"/>
  </si>
  <si>
    <t>×</t>
  </si>
  <si>
    <t>回</t>
    <rPh sb="0" eb="1">
      <t>カイ</t>
    </rPh>
    <phoneticPr fontId="25"/>
  </si>
  <si>
    <t>＝</t>
  </si>
  <si>
    <t>施設使用料</t>
    <rPh sb="0" eb="2">
      <t>シセツ</t>
    </rPh>
    <rPh sb="2" eb="4">
      <t>シヨウ</t>
    </rPh>
    <rPh sb="4" eb="5">
      <t>リョウ</t>
    </rPh>
    <phoneticPr fontId="25"/>
  </si>
  <si>
    <t>事務管理費</t>
    <rPh sb="0" eb="2">
      <t>ジム</t>
    </rPh>
    <rPh sb="2" eb="5">
      <t>カンリヒ</t>
    </rPh>
    <phoneticPr fontId="25"/>
  </si>
  <si>
    <t>１教室（合計）</t>
    <rPh sb="1" eb="3">
      <t>キョウシツ</t>
    </rPh>
    <rPh sb="4" eb="6">
      <t>ゴウケイ</t>
    </rPh>
    <phoneticPr fontId="25"/>
  </si>
  <si>
    <t>１教室（合計）税込み</t>
    <rPh sb="1" eb="3">
      <t>キョウシツ</t>
    </rPh>
    <rPh sb="4" eb="6">
      <t>ゴウケイ</t>
    </rPh>
    <rPh sb="7" eb="9">
      <t>ゼイコ</t>
    </rPh>
    <phoneticPr fontId="25"/>
  </si>
  <si>
    <t>室内初級</t>
    <rPh sb="0" eb="2">
      <t>シツナイ</t>
    </rPh>
    <rPh sb="2" eb="4">
      <t>ショキュウ</t>
    </rPh>
    <phoneticPr fontId="25"/>
  </si>
  <si>
    <t>室内中級</t>
    <rPh sb="0" eb="2">
      <t>シツナイ</t>
    </rPh>
    <rPh sb="2" eb="4">
      <t>チュウキュウ</t>
    </rPh>
    <phoneticPr fontId="25"/>
  </si>
  <si>
    <t>水中初級</t>
    <rPh sb="0" eb="2">
      <t>スイチュウ</t>
    </rPh>
    <rPh sb="2" eb="4">
      <t>ショキュウ</t>
    </rPh>
    <phoneticPr fontId="25"/>
  </si>
  <si>
    <t>水中中級</t>
    <rPh sb="0" eb="2">
      <t>スイチュウ</t>
    </rPh>
    <rPh sb="2" eb="4">
      <t>チュウキュウ</t>
    </rPh>
    <phoneticPr fontId="25"/>
  </si>
  <si>
    <t>大泉地区（室内、水中）</t>
  </si>
  <si>
    <t>　</t>
    <phoneticPr fontId="20"/>
  </si>
  <si>
    <t>受託希望施設名：練馬地区</t>
    <rPh sb="8" eb="12">
      <t>ネリマチク</t>
    </rPh>
    <phoneticPr fontId="20"/>
  </si>
  <si>
    <t>受託希望施設名：大泉地区</t>
    <rPh sb="8" eb="10">
      <t>オオイズミ</t>
    </rPh>
    <rPh sb="10" eb="12">
      <t>チク</t>
    </rPh>
    <phoneticPr fontId="20"/>
  </si>
  <si>
    <t>受託希望施設名：石神井地区</t>
    <rPh sb="8" eb="11">
      <t>シャクジイ</t>
    </rPh>
    <rPh sb="11" eb="13">
      <t>チク</t>
    </rPh>
    <phoneticPr fontId="20"/>
  </si>
  <si>
    <t>受託希望施設名：光が丘地区</t>
    <rPh sb="8" eb="9">
      <t>ヒカリ</t>
    </rPh>
    <rPh sb="10" eb="11">
      <t>オカ</t>
    </rPh>
    <rPh sb="11" eb="13">
      <t>チク</t>
    </rPh>
    <phoneticPr fontId="20"/>
  </si>
  <si>
    <t>様式８見積書（練馬）</t>
  </si>
  <si>
    <t>様式８見積書 (光が丘)</t>
  </si>
  <si>
    <t>様式８見積書 (石神井)</t>
  </si>
  <si>
    <t>様式８見積書 (大泉)</t>
  </si>
  <si>
    <t>開くシート名をクリックしてください。</t>
    <rPh sb="0" eb="1">
      <t>ヒラ</t>
    </rPh>
    <rPh sb="5" eb="6">
      <t>メイ</t>
    </rPh>
    <phoneticPr fontId="20"/>
  </si>
  <si>
    <t>※実施する施設名、住所をご記入ください。</t>
    <rPh sb="1" eb="3">
      <t>ジッシ</t>
    </rPh>
    <rPh sb="5" eb="8">
      <t>シセツメイ</t>
    </rPh>
    <rPh sb="9" eb="11">
      <t>ジュウショ</t>
    </rPh>
    <rPh sb="13" eb="15">
      <t>キニュウ</t>
    </rPh>
    <phoneticPr fontId="20"/>
  </si>
  <si>
    <t>類似事業の受託実績</t>
    <rPh sb="5" eb="9">
      <t>ジュタクジッセキ</t>
    </rPh>
    <phoneticPr fontId="20"/>
  </si>
  <si>
    <t>契約件名</t>
    <phoneticPr fontId="20"/>
  </si>
  <si>
    <t>業務概要</t>
    <phoneticPr fontId="20"/>
  </si>
  <si>
    <t>契約金額</t>
    <phoneticPr fontId="20"/>
  </si>
  <si>
    <t>委託者名（自治体名等）</t>
    <rPh sb="3" eb="4">
      <t>メイ</t>
    </rPh>
    <rPh sb="5" eb="9">
      <t>ジチタイメイ</t>
    </rPh>
    <rPh sb="9" eb="10">
      <t>ナド</t>
    </rPh>
    <phoneticPr fontId="20"/>
  </si>
  <si>
    <t>※　契約金額が単価契約の場合、年度の実績額（または見込額）をご記入ください。</t>
    <rPh sb="25" eb="27">
      <t>ミコ</t>
    </rPh>
    <rPh sb="27" eb="28">
      <t>ガク</t>
    </rPh>
    <rPh sb="31" eb="33">
      <t>キニュウ</t>
    </rPh>
    <phoneticPr fontId="20"/>
  </si>
  <si>
    <t>事業者所在地</t>
    <rPh sb="0" eb="3">
      <t>ジギョウシャ</t>
    </rPh>
    <rPh sb="3" eb="6">
      <t>ショザイチ</t>
    </rPh>
    <rPh sb="4" eb="6">
      <t>ザイチ</t>
    </rPh>
    <phoneticPr fontId="20"/>
  </si>
  <si>
    <t>代表者職・氏名</t>
    <rPh sb="0" eb="3">
      <t>ダイヒョウシャ</t>
    </rPh>
    <rPh sb="3" eb="4">
      <t>ショク</t>
    </rPh>
    <rPh sb="5" eb="7">
      <t>シメイ</t>
    </rPh>
    <rPh sb="6" eb="7">
      <t>メイ</t>
    </rPh>
    <phoneticPr fontId="20"/>
  </si>
  <si>
    <t>実施エリア</t>
    <rPh sb="0" eb="2">
      <t>ジッシ</t>
    </rPh>
    <phoneticPr fontId="20"/>
  </si>
  <si>
    <t>実施内容</t>
    <rPh sb="0" eb="2">
      <t>ジッシ</t>
    </rPh>
    <rPh sb="2" eb="4">
      <t>ナイヨウ</t>
    </rPh>
    <phoneticPr fontId="20"/>
  </si>
  <si>
    <t>※　５年以内の実績を最大３件までご記入ください。複数ある場合は、直近の実績を優先してご記入ください。</t>
    <rPh sb="3" eb="4">
      <t>ネン</t>
    </rPh>
    <rPh sb="4" eb="6">
      <t>イナイ</t>
    </rPh>
    <rPh sb="7" eb="9">
      <t>ジッセキ</t>
    </rPh>
    <rPh sb="10" eb="12">
      <t>サイダイ</t>
    </rPh>
    <rPh sb="13" eb="14">
      <t>ケン</t>
    </rPh>
    <rPh sb="17" eb="19">
      <t>キニュウ</t>
    </rPh>
    <rPh sb="43" eb="45">
      <t>キニュウ</t>
    </rPh>
    <phoneticPr fontId="20"/>
  </si>
  <si>
    <t>練馬</t>
    <rPh sb="0" eb="2">
      <t>ネリマ</t>
    </rPh>
    <phoneticPr fontId="20"/>
  </si>
  <si>
    <t>光が丘</t>
    <rPh sb="0" eb="1">
      <t>ヒカリ</t>
    </rPh>
    <rPh sb="2" eb="3">
      <t>オカ</t>
    </rPh>
    <phoneticPr fontId="20"/>
  </si>
  <si>
    <t>石神井</t>
    <rPh sb="0" eb="3">
      <t>シャクジイ</t>
    </rPh>
    <phoneticPr fontId="20"/>
  </si>
  <si>
    <t>大泉</t>
    <rPh sb="0" eb="2">
      <t>オオイズミ</t>
    </rPh>
    <phoneticPr fontId="20"/>
  </si>
  <si>
    <t>室内のみ</t>
    <rPh sb="0" eb="2">
      <t>シツナイ</t>
    </rPh>
    <phoneticPr fontId="20"/>
  </si>
  <si>
    <t>水中のみ</t>
    <rPh sb="0" eb="2">
      <t>スイチュウ</t>
    </rPh>
    <phoneticPr fontId="20"/>
  </si>
  <si>
    <t>室内・水中</t>
    <rPh sb="0" eb="2">
      <t>シツナイ</t>
    </rPh>
    <rPh sb="3" eb="5">
      <t>スイチュウ</t>
    </rPh>
    <phoneticPr fontId="20"/>
  </si>
  <si>
    <t>類似事業とは、高齢者向けの運動指導事業のことを指します。</t>
    <rPh sb="7" eb="10">
      <t>コウレイシャ</t>
    </rPh>
    <rPh sb="10" eb="11">
      <t>ム</t>
    </rPh>
    <rPh sb="13" eb="17">
      <t>ウンドウシドウ</t>
    </rPh>
    <rPh sb="17" eb="19">
      <t>ジギョウ</t>
    </rPh>
    <rPh sb="23" eb="24">
      <t>サ</t>
    </rPh>
    <phoneticPr fontId="20"/>
  </si>
  <si>
    <t>一般介護予防事業（足腰しゃっきりトレーニング教室）</t>
    <rPh sb="0" eb="6">
      <t>イッパンカイゴヨボウ</t>
    </rPh>
    <rPh sb="6" eb="8">
      <t>ジギョウ</t>
    </rPh>
    <rPh sb="9" eb="11">
      <t>アシコシ</t>
    </rPh>
    <rPh sb="22" eb="24">
      <t>キョウシツ</t>
    </rPh>
    <phoneticPr fontId="20"/>
  </si>
  <si>
    <t>※複数応募する場合、見積書はエリア別で作成してください。</t>
    <rPh sb="1" eb="3">
      <t>フクスウ</t>
    </rPh>
    <rPh sb="3" eb="5">
      <t>オウボ</t>
    </rPh>
    <rPh sb="7" eb="9">
      <t>バアイ</t>
    </rPh>
    <rPh sb="10" eb="12">
      <t>ミツ</t>
    </rPh>
    <rPh sb="12" eb="13">
      <t>ショ</t>
    </rPh>
    <rPh sb="17" eb="18">
      <t>ベツ</t>
    </rPh>
    <rPh sb="19" eb="21">
      <t>サクセイ</t>
    </rPh>
    <phoneticPr fontId="20"/>
  </si>
  <si>
    <t>※室内および水中は、初級・中級の２つの教室を含みます。</t>
    <rPh sb="1" eb="3">
      <t>シツナイ</t>
    </rPh>
    <rPh sb="6" eb="8">
      <t>スイチュウ</t>
    </rPh>
    <rPh sb="10" eb="12">
      <t>ショキュウ</t>
    </rPh>
    <rPh sb="13" eb="15">
      <t>チュウキュウ</t>
    </rPh>
    <rPh sb="19" eb="21">
      <t>キョウシツ</t>
    </rPh>
    <rPh sb="22" eb="23">
      <t>フク</t>
    </rPh>
    <phoneticPr fontId="20"/>
  </si>
  <si>
    <t>様式４応募申請書</t>
  </si>
  <si>
    <t>個人情報保護の取組について</t>
    <phoneticPr fontId="20"/>
  </si>
  <si>
    <t>ア　個人情報保護および情報セキュリティ確保の取組</t>
    <phoneticPr fontId="20"/>
  </si>
  <si>
    <t>イ　法令順守の取組</t>
    <rPh sb="2" eb="6">
      <t>ホウレイジュンシュ</t>
    </rPh>
    <rPh sb="7" eb="9">
      <t>トリクミ</t>
    </rPh>
    <phoneticPr fontId="20"/>
  </si>
  <si>
    <t>ウ　利用者情報の管理方法等</t>
    <rPh sb="2" eb="5">
      <t>リヨウシャ</t>
    </rPh>
    <rPh sb="5" eb="7">
      <t>ジョウホウ</t>
    </rPh>
    <rPh sb="8" eb="10">
      <t>カンリ</t>
    </rPh>
    <rPh sb="10" eb="12">
      <t>ホウホウ</t>
    </rPh>
    <rPh sb="12" eb="13">
      <t>ナド</t>
    </rPh>
    <phoneticPr fontId="20"/>
  </si>
  <si>
    <t>本事業の実施体制</t>
    <phoneticPr fontId="20"/>
  </si>
  <si>
    <t>ア　事業の実施目的および現状を踏まえた事業運営の基本的な考え方</t>
    <phoneticPr fontId="20"/>
  </si>
  <si>
    <t>ウ　従事職員の資質向上に向けた教育・研修体制等</t>
    <phoneticPr fontId="20"/>
  </si>
  <si>
    <t>３</t>
    <phoneticPr fontId="20"/>
  </si>
  <si>
    <t>事業内容</t>
    <rPh sb="0" eb="2">
      <t>ジギョウ</t>
    </rPh>
    <rPh sb="2" eb="4">
      <t>ナイヨウ</t>
    </rPh>
    <phoneticPr fontId="20"/>
  </si>
  <si>
    <t>ア　事業目的の達成に向けた具体的な実施内容（具体的なプログラム）</t>
    <rPh sb="2" eb="4">
      <t>ジギョウ</t>
    </rPh>
    <rPh sb="4" eb="6">
      <t>モクテキ</t>
    </rPh>
    <rPh sb="7" eb="9">
      <t>タッセイ</t>
    </rPh>
    <rPh sb="10" eb="11">
      <t>ム</t>
    </rPh>
    <rPh sb="13" eb="16">
      <t>グタイテキ</t>
    </rPh>
    <rPh sb="17" eb="19">
      <t>ジッシ</t>
    </rPh>
    <rPh sb="19" eb="21">
      <t>ナイヨウ</t>
    </rPh>
    <rPh sb="22" eb="25">
      <t>グタイテキ</t>
    </rPh>
    <phoneticPr fontId="20"/>
  </si>
  <si>
    <t>➀　主体的な健康管理・介護予防に取り組むための支援</t>
    <phoneticPr fontId="20"/>
  </si>
  <si>
    <t>➁　教室終了後等における継続的な介護予防活動への支援</t>
    <phoneticPr fontId="20"/>
  </si>
  <si>
    <t>③　地域活動等への参加促進、活動継続への支援</t>
    <phoneticPr fontId="20"/>
  </si>
  <si>
    <t>４</t>
    <phoneticPr fontId="20"/>
  </si>
  <si>
    <t>利用者への対応</t>
    <phoneticPr fontId="20"/>
  </si>
  <si>
    <t>ア　利用者ニーズの把握および事業への反映方法</t>
    <phoneticPr fontId="20"/>
  </si>
  <si>
    <t>イ　利用者への公正・公平な対応</t>
    <phoneticPr fontId="20"/>
  </si>
  <si>
    <t>ウ　従事者の接遇に関する取組</t>
    <phoneticPr fontId="20"/>
  </si>
  <si>
    <t>５</t>
    <phoneticPr fontId="20"/>
  </si>
  <si>
    <t>安全管理</t>
    <rPh sb="0" eb="2">
      <t>アンゼン</t>
    </rPh>
    <rPh sb="2" eb="4">
      <t>カンリ</t>
    </rPh>
    <phoneticPr fontId="20"/>
  </si>
  <si>
    <t>ア　安全管理および事故防止に関する取組</t>
    <phoneticPr fontId="20"/>
  </si>
  <si>
    <t>イ　感染症予防の対策および工夫</t>
    <phoneticPr fontId="20"/>
  </si>
  <si>
    <t>ウ　災害その他緊急時の危機管理体制および事故発生時の対応</t>
    <phoneticPr fontId="20"/>
  </si>
  <si>
    <t>エ　事故発生時等の区への報告体制</t>
    <phoneticPr fontId="20"/>
  </si>
  <si>
    <t>オ　参加者の傷害保険および従事者の賠償責任保険の内容</t>
    <phoneticPr fontId="20"/>
  </si>
  <si>
    <t>６</t>
    <phoneticPr fontId="20"/>
  </si>
  <si>
    <t>苦情対応</t>
    <rPh sb="0" eb="2">
      <t>クジョウ</t>
    </rPh>
    <rPh sb="2" eb="4">
      <t>タイオウ</t>
    </rPh>
    <phoneticPr fontId="20"/>
  </si>
  <si>
    <t>ア　苦情解決体制</t>
    <phoneticPr fontId="20"/>
  </si>
  <si>
    <t>７</t>
    <phoneticPr fontId="20"/>
  </si>
  <si>
    <t>地域との連携、区民雇用等の促進、地域貢献等</t>
    <rPh sb="0" eb="2">
      <t>チイキ</t>
    </rPh>
    <rPh sb="4" eb="6">
      <t>レンケイ</t>
    </rPh>
    <rPh sb="7" eb="9">
      <t>クミン</t>
    </rPh>
    <rPh sb="9" eb="11">
      <t>コヨウ</t>
    </rPh>
    <rPh sb="11" eb="12">
      <t>トウ</t>
    </rPh>
    <rPh sb="13" eb="15">
      <t>ソクシン</t>
    </rPh>
    <rPh sb="16" eb="20">
      <t>チイキコウケン</t>
    </rPh>
    <rPh sb="20" eb="21">
      <t>ナド</t>
    </rPh>
    <phoneticPr fontId="20"/>
  </si>
  <si>
    <t>ア　地域活動、関係機関、ボランティア等との連携および協働</t>
    <phoneticPr fontId="20"/>
  </si>
  <si>
    <t>イ　区民雇用の促進</t>
    <phoneticPr fontId="20"/>
  </si>
  <si>
    <t>ウ　物品等の区内事業者からの調達</t>
    <rPh sb="2" eb="5">
      <t>ブッピンナド</t>
    </rPh>
    <rPh sb="6" eb="8">
      <t>クナイ</t>
    </rPh>
    <rPh sb="8" eb="11">
      <t>ジギョウシャ</t>
    </rPh>
    <rPh sb="14" eb="16">
      <t>チョウタツ</t>
    </rPh>
    <phoneticPr fontId="20"/>
  </si>
  <si>
    <t>オ　地域貢献、社会貢献および環境配慮に関する取組</t>
    <rPh sb="2" eb="4">
      <t>チイキ</t>
    </rPh>
    <rPh sb="4" eb="6">
      <t>コウケン</t>
    </rPh>
    <rPh sb="7" eb="9">
      <t>シャカイ</t>
    </rPh>
    <rPh sb="9" eb="11">
      <t>コウケン</t>
    </rPh>
    <rPh sb="14" eb="16">
      <t>カンキョウ</t>
    </rPh>
    <rPh sb="16" eb="18">
      <t>ハイリョ</t>
    </rPh>
    <rPh sb="19" eb="20">
      <t>カン</t>
    </rPh>
    <rPh sb="22" eb="24">
      <t>トリクミ</t>
    </rPh>
    <phoneticPr fontId="20"/>
  </si>
  <si>
    <t>希望地域名</t>
    <rPh sb="0" eb="2">
      <t>キボウ</t>
    </rPh>
    <rPh sb="2" eb="4">
      <t>チイキ</t>
    </rPh>
    <rPh sb="4" eb="5">
      <t>メイ</t>
    </rPh>
    <phoneticPr fontId="20"/>
  </si>
  <si>
    <t>※各シートの文言等を修正しないでください。</t>
  </si>
  <si>
    <t>※　５年以内の実績を最大５件までご記入ください。複数ある場合は、直近の実績を優先してご記入ください。確認のため、契約書（写）の提示を求めることがあります。</t>
    <rPh sb="3" eb="4">
      <t>ネン</t>
    </rPh>
    <rPh sb="4" eb="6">
      <t>イナイ</t>
    </rPh>
    <rPh sb="7" eb="9">
      <t>ジッセキ</t>
    </rPh>
    <rPh sb="10" eb="12">
      <t>サイダイ</t>
    </rPh>
    <rPh sb="13" eb="14">
      <t>ケン</t>
    </rPh>
    <rPh sb="17" eb="19">
      <t>キニュウ</t>
    </rPh>
    <rPh sb="43" eb="45">
      <t>キニュウ</t>
    </rPh>
    <phoneticPr fontId="20"/>
  </si>
  <si>
    <t>過去のトラブルへの対応状況</t>
    <phoneticPr fontId="20"/>
  </si>
  <si>
    <t>トラブル内容</t>
    <rPh sb="4" eb="6">
      <t>ナイヨウ</t>
    </rPh>
    <phoneticPr fontId="20"/>
  </si>
  <si>
    <t>対応</t>
    <rPh sb="0" eb="2">
      <t>タイオウ</t>
    </rPh>
    <phoneticPr fontId="20"/>
  </si>
  <si>
    <t>※ 本申告書記入に際して、枠が不足する場合は、適宜、枠を増やしてください。</t>
    <phoneticPr fontId="20"/>
  </si>
  <si>
    <t>イ　事業を円滑に実施するための実施体制および適正な人員配置 （専門職・有資格者の配置を含む。）</t>
    <rPh sb="22" eb="24">
      <t>テキセイ</t>
    </rPh>
    <phoneticPr fontId="20"/>
  </si>
  <si>
    <t>ウ　指導方法、高齢者へ配慮する点（高齢者が理解し、行動に移せるための効果的なアドバイスの工夫等）</t>
    <phoneticPr fontId="20"/>
  </si>
  <si>
    <t>エ　介護予防の継続支援</t>
    <phoneticPr fontId="20"/>
  </si>
  <si>
    <t>オ　専門性等を活かした、事業者独自の工夫・提案</t>
    <phoneticPr fontId="20"/>
  </si>
  <si>
    <t>イ　認知機能の維持・向上につながる効果的なプログラムの提案、工夫</t>
    <rPh sb="2" eb="4">
      <t>ニンチ</t>
    </rPh>
    <rPh sb="4" eb="6">
      <t>キノウ</t>
    </rPh>
    <rPh sb="7" eb="9">
      <t>イジ</t>
    </rPh>
    <rPh sb="10" eb="12">
      <t>コウジョウ</t>
    </rPh>
    <rPh sb="17" eb="20">
      <t>コウカテキ</t>
    </rPh>
    <rPh sb="27" eb="29">
      <t>テイアン</t>
    </rPh>
    <rPh sb="30" eb="32">
      <t>クフウ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</si>
</sst>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F800]dddd\,\ mmmm\ dd\,\ yyyy"/>
  </numFmts>
  <fonts count="3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rgb="FF000000"/>
      <name val="ＭＳ 明朝"/>
      <family val="1"/>
      <charset val="128"/>
    </font>
    <font>
      <sz val="10.5"/>
      <color theme="1"/>
      <name val="ＭＳ 明朝"/>
      <family val="1"/>
      <charset val="128"/>
    </font>
    <font>
      <sz val="6"/>
      <name val="游ゴシック"/>
      <family val="2"/>
      <charset val="128"/>
      <scheme val="minor"/>
    </font>
    <font>
      <u/>
      <sz val="11"/>
      <color theme="10"/>
      <name val="游ゴシック"/>
      <family val="2"/>
      <charset val="128"/>
      <scheme val="minor"/>
    </font>
    <font>
      <sz val="10"/>
      <color theme="1"/>
      <name val="游ゴシック"/>
      <family val="2"/>
      <charset val="128"/>
      <scheme val="minor"/>
    </font>
    <font>
      <sz val="11"/>
      <color theme="1"/>
      <name val="Segoe UI Symbol"/>
      <family val="2"/>
    </font>
    <font>
      <b/>
      <u/>
      <sz val="11"/>
      <color theme="0"/>
      <name val="游ゴシック"/>
      <family val="3"/>
      <charset val="128"/>
      <scheme val="minor"/>
    </font>
    <font>
      <sz val="6"/>
      <name val="ＭＳ Ｐゴシック"/>
      <family val="3"/>
      <charset val="128"/>
    </font>
    <font>
      <sz val="11"/>
      <color theme="1"/>
      <name val="ＭＳ 明朝"/>
      <family val="1"/>
      <charset val="128"/>
    </font>
    <font>
      <b/>
      <sz val="11"/>
      <color rgb="FFFF0000"/>
      <name val="游ゴシック"/>
      <family val="3"/>
      <charset val="128"/>
      <scheme val="minor"/>
    </font>
    <font>
      <sz val="10"/>
      <color theme="1"/>
      <name val="游ゴシック"/>
      <family val="3"/>
      <charset val="128"/>
      <scheme val="minor"/>
    </font>
    <font>
      <sz val="10"/>
      <color theme="0" tint="-0.14999847407452621"/>
      <name val="游ゴシック"/>
      <family val="3"/>
      <charset val="128"/>
      <scheme val="minor"/>
    </font>
    <font>
      <sz val="10"/>
      <color theme="1"/>
      <name val="Cambria Math"/>
      <family val="3"/>
    </font>
    <font>
      <b/>
      <sz val="10"/>
      <color rgb="FFFF0000"/>
      <name val="游ゴシック"/>
      <family val="3"/>
      <charset val="128"/>
      <scheme val="minor"/>
    </font>
    <font>
      <b/>
      <u/>
      <sz val="11"/>
      <color theme="1"/>
      <name val="游ゴシック"/>
      <family val="3"/>
      <charset val="128"/>
      <scheme val="minor"/>
    </font>
    <font>
      <sz val="11"/>
      <name val="ＭＳ Ｐゴシック"/>
      <family val="3"/>
      <charset val="128"/>
    </font>
    <font>
      <b/>
      <u/>
      <sz val="11"/>
      <name val="游ゴシック"/>
      <family val="3"/>
      <charset val="128"/>
      <scheme val="minor"/>
    </font>
    <font>
      <b/>
      <sz val="12"/>
      <color theme="1"/>
      <name val="游ゴシック"/>
      <family val="3"/>
      <charset val="128"/>
      <scheme val="minor"/>
    </font>
    <font>
      <sz val="10.5"/>
      <color theme="0" tint="-0.249977111117893"/>
      <name val="ＭＳ 明朝"/>
      <family val="1"/>
      <charset val="128"/>
    </font>
    <font>
      <sz val="11"/>
      <color rgb="FFFF0000"/>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0" borderId="0" applyNumberFormat="0" applyFill="0" applyBorder="0" applyAlignment="0" applyProtection="0">
      <alignment vertical="center"/>
    </xf>
    <xf numFmtId="38" fontId="33" fillId="0" borderId="0" applyFont="0" applyFill="0" applyBorder="0" applyAlignment="0" applyProtection="0">
      <alignment vertical="center"/>
    </xf>
    <xf numFmtId="0" fontId="33" fillId="0" borderId="0">
      <alignment vertical="center"/>
    </xf>
  </cellStyleXfs>
  <cellXfs count="197">
    <xf numFmtId="0" fontId="0" fillId="0" borderId="0" xfId="0">
      <alignment vertical="center"/>
    </xf>
    <xf numFmtId="0" fontId="18" fillId="0" borderId="0" xfId="0" applyFont="1">
      <alignment vertical="center"/>
    </xf>
    <xf numFmtId="0" fontId="19" fillId="0" borderId="0" xfId="0" applyFont="1" applyAlignment="1">
      <alignment horizontal="justify" vertical="center"/>
    </xf>
    <xf numFmtId="0" fontId="19" fillId="0" borderId="0" xfId="0" applyFont="1" applyAlignment="1">
      <alignment horizontal="left"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19" fillId="0" borderId="15" xfId="0" applyFont="1" applyBorder="1" applyAlignment="1">
      <alignment horizontal="center" vertical="center" wrapText="1"/>
    </xf>
    <xf numFmtId="0" fontId="18" fillId="0" borderId="0" xfId="0" applyFont="1" applyAlignment="1">
      <alignment horizontal="left" vertical="top" wrapText="1"/>
    </xf>
    <xf numFmtId="0" fontId="19" fillId="0" borderId="0" xfId="0" applyFont="1">
      <alignment vertical="center"/>
    </xf>
    <xf numFmtId="0" fontId="19" fillId="0" borderId="0" xfId="0" applyFont="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left" vertical="center"/>
    </xf>
    <xf numFmtId="0" fontId="19" fillId="0" borderId="13" xfId="0" applyFont="1" applyBorder="1" applyAlignment="1">
      <alignment horizontal="center" vertical="center" wrapText="1"/>
    </xf>
    <xf numFmtId="0" fontId="19" fillId="0" borderId="0" xfId="0" applyFont="1" applyAlignment="1">
      <alignment horizontal="center" vertical="center" textRotation="255" wrapText="1"/>
    </xf>
    <xf numFmtId="0" fontId="19" fillId="0" borderId="0" xfId="0" applyFont="1" applyAlignment="1">
      <alignment vertical="center" textRotation="255" wrapText="1"/>
    </xf>
    <xf numFmtId="0" fontId="19" fillId="0" borderId="0" xfId="0" applyFont="1" applyAlignment="1">
      <alignment horizontal="right" vertical="center" wrapText="1"/>
    </xf>
    <xf numFmtId="0" fontId="19" fillId="0" borderId="0" xfId="0" applyFont="1" applyAlignment="1">
      <alignment horizontal="right" vertical="center" textRotation="255" wrapText="1"/>
    </xf>
    <xf numFmtId="49" fontId="19" fillId="0" borderId="0" xfId="0" applyNumberFormat="1" applyFont="1" applyAlignment="1">
      <alignment horizontal="left" vertical="center" wrapText="1"/>
    </xf>
    <xf numFmtId="0" fontId="19" fillId="0" borderId="0" xfId="0" applyFont="1" applyAlignment="1">
      <alignment horizontal="left" vertical="center"/>
    </xf>
    <xf numFmtId="0" fontId="18" fillId="0" borderId="0" xfId="0" applyFont="1" applyAlignment="1">
      <alignment horizontal="center" vertical="center" wrapText="1"/>
    </xf>
    <xf numFmtId="49" fontId="19" fillId="0" borderId="0" xfId="0" applyNumberFormat="1" applyFont="1" applyAlignment="1">
      <alignment horizontal="right" vertical="center" wrapText="1"/>
    </xf>
    <xf numFmtId="49" fontId="19" fillId="0" borderId="0" xfId="0" applyNumberFormat="1" applyFont="1" applyAlignment="1">
      <alignment horizontal="right" vertical="center" textRotation="255" wrapText="1"/>
    </xf>
    <xf numFmtId="0" fontId="23" fillId="0" borderId="0" xfId="0" applyFont="1">
      <alignment vertical="center"/>
    </xf>
    <xf numFmtId="0" fontId="19" fillId="0" borderId="17" xfId="0" applyFont="1" applyBorder="1" applyAlignment="1">
      <alignment horizontal="center" vertical="center"/>
    </xf>
    <xf numFmtId="0" fontId="19" fillId="0" borderId="19" xfId="0" applyFont="1" applyBorder="1">
      <alignment vertical="center"/>
    </xf>
    <xf numFmtId="0" fontId="0" fillId="0" borderId="0" xfId="0" applyAlignment="1">
      <alignment horizontal="left" vertical="center"/>
    </xf>
    <xf numFmtId="0" fontId="21" fillId="0" borderId="11" xfId="42" applyBorder="1" applyAlignment="1">
      <alignment horizontal="left" vertical="center"/>
    </xf>
    <xf numFmtId="0" fontId="0" fillId="0" borderId="11" xfId="0" applyBorder="1" applyAlignment="1">
      <alignment horizontal="center" vertical="center"/>
    </xf>
    <xf numFmtId="0" fontId="24" fillId="0" borderId="0" xfId="42" applyFont="1">
      <alignment vertical="center"/>
    </xf>
    <xf numFmtId="0" fontId="26" fillId="0" borderId="0" xfId="0" applyFont="1">
      <alignment vertical="center"/>
    </xf>
    <xf numFmtId="0" fontId="26" fillId="0" borderId="20" xfId="0" applyFont="1" applyBorder="1" applyAlignment="1"/>
    <xf numFmtId="0" fontId="26" fillId="0" borderId="13" xfId="0" applyFont="1" applyBorder="1" applyAlignment="1"/>
    <xf numFmtId="0" fontId="27" fillId="0" borderId="0" xfId="0" applyFont="1" applyAlignment="1">
      <alignment horizontal="left" vertical="center"/>
    </xf>
    <xf numFmtId="0" fontId="28" fillId="0" borderId="11" xfId="0" applyFont="1" applyBorder="1" applyAlignment="1">
      <alignment horizontal="center" vertical="center"/>
    </xf>
    <xf numFmtId="0" fontId="28" fillId="0" borderId="11" xfId="0" applyFont="1" applyBorder="1" applyAlignment="1">
      <alignment horizontal="center" vertical="center" shrinkToFit="1"/>
    </xf>
    <xf numFmtId="0" fontId="28" fillId="0" borderId="0" xfId="0" applyFont="1" applyAlignment="1">
      <alignment horizontal="center" vertical="center"/>
    </xf>
    <xf numFmtId="0" fontId="28" fillId="0" borderId="11" xfId="0" applyFont="1" applyBorder="1" applyAlignment="1">
      <alignment horizontal="left" vertical="center"/>
    </xf>
    <xf numFmtId="0" fontId="28" fillId="0" borderId="11" xfId="0" applyFont="1" applyBorder="1">
      <alignment vertical="center"/>
    </xf>
    <xf numFmtId="0" fontId="28" fillId="0" borderId="11" xfId="0" applyFont="1" applyBorder="1" applyAlignment="1">
      <alignment vertical="center" shrinkToFit="1"/>
    </xf>
    <xf numFmtId="0" fontId="28" fillId="0" borderId="0" xfId="0" applyFont="1">
      <alignment vertical="center"/>
    </xf>
    <xf numFmtId="0" fontId="28" fillId="0" borderId="0" xfId="0" applyFont="1" applyAlignment="1">
      <alignment vertical="center" shrinkToFit="1"/>
    </xf>
    <xf numFmtId="0" fontId="29" fillId="0" borderId="0" xfId="0" applyFont="1">
      <alignment vertical="center"/>
    </xf>
    <xf numFmtId="0" fontId="28" fillId="33" borderId="11" xfId="0" applyFont="1" applyFill="1" applyBorder="1" applyAlignment="1">
      <alignment horizontal="center" vertical="center"/>
    </xf>
    <xf numFmtId="0" fontId="30" fillId="0" borderId="0" xfId="0" applyFont="1" applyAlignment="1">
      <alignment horizontal="left" vertical="top"/>
    </xf>
    <xf numFmtId="0" fontId="31" fillId="0" borderId="0" xfId="0" applyFont="1">
      <alignment vertical="center"/>
    </xf>
    <xf numFmtId="0" fontId="19" fillId="0" borderId="0" xfId="0" applyFont="1" applyAlignment="1" applyProtection="1">
      <alignment horizontal="center" vertical="center"/>
      <protection locked="0"/>
    </xf>
    <xf numFmtId="0" fontId="22" fillId="0" borderId="11" xfId="0" applyFont="1" applyBorder="1" applyAlignment="1" applyProtection="1">
      <alignment horizontal="left" vertical="center"/>
      <protection locked="0"/>
    </xf>
    <xf numFmtId="0" fontId="22" fillId="0" borderId="11" xfId="0" applyFont="1" applyBorder="1" applyProtection="1">
      <alignment vertical="center"/>
      <protection locked="0"/>
    </xf>
    <xf numFmtId="0" fontId="21" fillId="0" borderId="11" xfId="42" applyBorder="1" applyProtection="1">
      <alignment vertical="center"/>
      <protection locked="0"/>
    </xf>
    <xf numFmtId="0" fontId="19" fillId="0" borderId="15" xfId="0" applyFont="1" applyBorder="1" applyAlignment="1" applyProtection="1">
      <alignment horizontal="center" vertical="center" wrapText="1"/>
      <protection locked="0"/>
    </xf>
    <xf numFmtId="176" fontId="28" fillId="0" borderId="11" xfId="0" applyNumberFormat="1" applyFont="1" applyBorder="1">
      <alignment vertical="center"/>
    </xf>
    <xf numFmtId="0" fontId="32" fillId="0" borderId="0" xfId="42" applyFont="1" applyProtection="1">
      <alignment vertical="center"/>
      <protection locked="0"/>
    </xf>
    <xf numFmtId="49" fontId="0" fillId="0" borderId="0" xfId="0" applyNumberFormat="1">
      <alignment vertical="center"/>
    </xf>
    <xf numFmtId="0" fontId="34" fillId="0" borderId="0" xfId="42" applyFont="1" applyProtection="1">
      <alignment vertical="center"/>
      <protection locked="0"/>
    </xf>
    <xf numFmtId="0" fontId="34" fillId="0" borderId="0" xfId="42" applyFont="1">
      <alignment vertical="center"/>
    </xf>
    <xf numFmtId="0" fontId="18" fillId="0" borderId="0" xfId="0" applyFont="1" applyAlignment="1">
      <alignment vertical="top" wrapText="1"/>
    </xf>
    <xf numFmtId="0" fontId="0" fillId="0" borderId="11" xfId="0" applyBorder="1">
      <alignment vertical="center"/>
    </xf>
    <xf numFmtId="0" fontId="19" fillId="0" borderId="18" xfId="0" applyFont="1" applyBorder="1" applyAlignment="1">
      <alignment vertical="center" wrapText="1"/>
    </xf>
    <xf numFmtId="0" fontId="21" fillId="0" borderId="11" xfId="42" quotePrefix="1" applyBorder="1" applyAlignment="1">
      <alignment horizontal="left" vertical="center"/>
    </xf>
    <xf numFmtId="0" fontId="33" fillId="0" borderId="0" xfId="44" applyAlignment="1">
      <alignment horizontal="center" vertical="center"/>
    </xf>
    <xf numFmtId="0" fontId="33" fillId="0" borderId="0" xfId="44" applyAlignment="1">
      <alignment horizontal="left" vertical="center"/>
    </xf>
    <xf numFmtId="0" fontId="33" fillId="0" borderId="0" xfId="44" applyAlignment="1">
      <alignment horizontal="center" vertical="center" shrinkToFit="1"/>
    </xf>
    <xf numFmtId="0" fontId="33" fillId="0" borderId="0" xfId="44">
      <alignment vertical="center"/>
    </xf>
    <xf numFmtId="0" fontId="33" fillId="0" borderId="20" xfId="44" applyBorder="1" applyAlignment="1">
      <alignment horizontal="center" vertical="center"/>
    </xf>
    <xf numFmtId="0" fontId="33" fillId="0" borderId="13" xfId="44" applyBorder="1" applyAlignment="1">
      <alignment horizontal="center" vertical="center"/>
    </xf>
    <xf numFmtId="0" fontId="33" fillId="0" borderId="12" xfId="44" applyBorder="1">
      <alignment vertical="center"/>
    </xf>
    <xf numFmtId="0" fontId="33" fillId="0" borderId="13" xfId="44" applyBorder="1">
      <alignment vertical="center"/>
    </xf>
    <xf numFmtId="0" fontId="33" fillId="0" borderId="14" xfId="44" applyBorder="1">
      <alignment vertical="center"/>
    </xf>
    <xf numFmtId="0" fontId="33" fillId="0" borderId="20" xfId="44" applyBorder="1">
      <alignment vertical="center"/>
    </xf>
    <xf numFmtId="0" fontId="33" fillId="0" borderId="20" xfId="44" applyBorder="1" applyAlignment="1">
      <alignment horizontal="left" vertical="center"/>
    </xf>
    <xf numFmtId="0" fontId="33" fillId="0" borderId="22" xfId="44" applyBorder="1">
      <alignment vertical="center"/>
    </xf>
    <xf numFmtId="0" fontId="35" fillId="0" borderId="0" xfId="0" applyFont="1" applyAlignment="1">
      <alignment horizontal="left" vertical="center"/>
    </xf>
    <xf numFmtId="0" fontId="22" fillId="0" borderId="0" xfId="0" applyFont="1">
      <alignment vertical="center"/>
    </xf>
    <xf numFmtId="0" fontId="19" fillId="0" borderId="0" xfId="0" applyFont="1" applyAlignment="1">
      <alignment horizontal="center" vertical="center" shrinkToFit="1"/>
    </xf>
    <xf numFmtId="0" fontId="19" fillId="0" borderId="0" xfId="0" applyFont="1" applyAlignment="1">
      <alignment horizontal="left" vertical="center" shrinkToFit="1"/>
    </xf>
    <xf numFmtId="0" fontId="19" fillId="0" borderId="0" xfId="0" applyFont="1" applyAlignment="1" applyProtection="1">
      <alignment horizontal="left" vertical="center" shrinkToFit="1"/>
      <protection locked="0"/>
    </xf>
    <xf numFmtId="0" fontId="19" fillId="0" borderId="0" xfId="0" applyFont="1" applyAlignment="1" applyProtection="1">
      <alignment horizontal="left" vertical="top" wrapText="1"/>
      <protection locked="0"/>
    </xf>
    <xf numFmtId="0" fontId="19" fillId="0" borderId="0" xfId="0" applyFont="1" applyAlignment="1">
      <alignment horizontal="left" vertical="top" wrapText="1"/>
    </xf>
    <xf numFmtId="0" fontId="36" fillId="0" borderId="0" xfId="0" applyFont="1">
      <alignment vertical="center"/>
    </xf>
    <xf numFmtId="0" fontId="14" fillId="0" borderId="0" xfId="0" applyFont="1" applyAlignment="1">
      <alignment horizontal="left" vertical="center"/>
    </xf>
    <xf numFmtId="0" fontId="37" fillId="0" borderId="0" xfId="0" applyFont="1" applyAlignment="1">
      <alignment horizontal="left" vertical="center"/>
    </xf>
    <xf numFmtId="0" fontId="0" fillId="0" borderId="0" xfId="0" applyAlignment="1">
      <alignment horizontal="center" vertical="center"/>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19" fillId="0" borderId="0" xfId="0" applyFont="1" applyAlignment="1">
      <alignment horizontal="left" vertical="center"/>
    </xf>
    <xf numFmtId="0" fontId="19" fillId="0" borderId="23" xfId="0" applyFont="1" applyBorder="1" applyAlignment="1">
      <alignment horizontal="left" vertical="center"/>
    </xf>
    <xf numFmtId="0" fontId="19" fillId="0" borderId="15" xfId="0" applyFont="1" applyBorder="1" applyAlignment="1">
      <alignment horizontal="left" vertical="center"/>
    </xf>
    <xf numFmtId="0" fontId="19" fillId="0" borderId="18" xfId="0" applyFont="1" applyBorder="1" applyAlignment="1">
      <alignment horizontal="left" vertical="center"/>
    </xf>
    <xf numFmtId="0" fontId="19" fillId="0" borderId="17" xfId="0" applyFont="1" applyBorder="1" applyAlignment="1">
      <alignment horizontal="left" vertical="center" wrapText="1"/>
    </xf>
    <xf numFmtId="0" fontId="19" fillId="0" borderId="15" xfId="0" applyFont="1" applyBorder="1" applyAlignment="1">
      <alignment horizontal="left" vertical="center" wrapText="1"/>
    </xf>
    <xf numFmtId="0" fontId="19" fillId="0" borderId="18" xfId="0" applyFont="1" applyBorder="1" applyAlignment="1">
      <alignment horizontal="left" vertical="center" wrapText="1"/>
    </xf>
    <xf numFmtId="0" fontId="19" fillId="0" borderId="22" xfId="0" applyFont="1" applyBorder="1" applyAlignment="1">
      <alignment horizontal="left" vertical="center" wrapText="1"/>
    </xf>
    <xf numFmtId="0" fontId="19" fillId="0" borderId="0" xfId="0" applyFont="1" applyAlignment="1">
      <alignment horizontal="left" vertical="center" wrapText="1"/>
    </xf>
    <xf numFmtId="0" fontId="19" fillId="0" borderId="23"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9" fillId="0" borderId="11" xfId="0" applyFont="1" applyBorder="1" applyAlignment="1">
      <alignment horizontal="center" vertical="center" shrinkToFit="1"/>
    </xf>
    <xf numFmtId="0" fontId="19" fillId="0" borderId="11"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6" xfId="0" applyFont="1" applyBorder="1" applyAlignment="1">
      <alignment horizontal="center" vertical="center" textRotation="255" wrapText="1"/>
    </xf>
    <xf numFmtId="0" fontId="19" fillId="0" borderId="10" xfId="0" applyFont="1" applyBorder="1" applyAlignment="1">
      <alignment horizontal="center" vertical="center" textRotation="255" wrapText="1"/>
    </xf>
    <xf numFmtId="0" fontId="19" fillId="0" borderId="0" xfId="0" applyFont="1" applyAlignment="1">
      <alignment horizontal="center" vertical="center" wrapText="1"/>
    </xf>
    <xf numFmtId="0" fontId="18" fillId="0" borderId="0" xfId="0" applyFont="1" applyAlignment="1">
      <alignment horizontal="right" vertical="center" wrapText="1"/>
    </xf>
    <xf numFmtId="0" fontId="19" fillId="0" borderId="0" xfId="0" applyFont="1">
      <alignment vertical="center"/>
    </xf>
    <xf numFmtId="0" fontId="19" fillId="0" borderId="17"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19" fillId="0" borderId="18" xfId="0" applyFont="1" applyBorder="1" applyAlignment="1" applyProtection="1">
      <alignment horizontal="left" vertical="top" wrapText="1"/>
      <protection locked="0"/>
    </xf>
    <xf numFmtId="0" fontId="19" fillId="0" borderId="22"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23" xfId="0" applyFont="1" applyBorder="1" applyAlignment="1" applyProtection="1">
      <alignment horizontal="left" vertical="top" wrapText="1"/>
      <protection locked="0"/>
    </xf>
    <xf numFmtId="0" fontId="19" fillId="0" borderId="19" xfId="0" applyFont="1" applyBorder="1" applyAlignment="1" applyProtection="1">
      <alignment horizontal="left" vertical="top" wrapText="1"/>
      <protection locked="0"/>
    </xf>
    <xf numFmtId="0" fontId="19" fillId="0" borderId="20" xfId="0" applyFont="1" applyBorder="1" applyAlignment="1" applyProtection="1">
      <alignment horizontal="left" vertical="top" wrapText="1"/>
      <protection locked="0"/>
    </xf>
    <xf numFmtId="0" fontId="19" fillId="0" borderId="21" xfId="0" applyFont="1" applyBorder="1" applyAlignment="1" applyProtection="1">
      <alignment horizontal="left" vertical="top" wrapText="1"/>
      <protection locked="0"/>
    </xf>
    <xf numFmtId="0" fontId="19" fillId="0" borderId="13" xfId="0" applyFont="1" applyBorder="1" applyAlignment="1">
      <alignment horizontal="center" vertical="center" wrapText="1"/>
    </xf>
    <xf numFmtId="0" fontId="19" fillId="0" borderId="11" xfId="0" applyFont="1" applyBorder="1" applyAlignment="1" applyProtection="1">
      <alignment vertical="top" wrapText="1"/>
      <protection locked="0"/>
    </xf>
    <xf numFmtId="0" fontId="19" fillId="0" borderId="0" xfId="0" applyFont="1" applyAlignment="1">
      <alignment horizontal="center" vertical="center" shrinkToFit="1"/>
    </xf>
    <xf numFmtId="49" fontId="19" fillId="0" borderId="0" xfId="0" applyNumberFormat="1" applyFont="1" applyAlignment="1">
      <alignment horizontal="left" vertical="center" wrapText="1"/>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0" xfId="0" applyFont="1" applyAlignment="1">
      <alignment horizontal="distributed" vertical="center" shrinkToFit="1"/>
    </xf>
    <xf numFmtId="0" fontId="19" fillId="0" borderId="0" xfId="0" applyFont="1" applyAlignment="1">
      <alignment horizontal="left" vertical="center" shrinkToFit="1"/>
    </xf>
    <xf numFmtId="0" fontId="19" fillId="0" borderId="12"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2" xfId="0" applyFont="1" applyBorder="1" applyAlignment="1" applyProtection="1">
      <alignment horizontal="left" vertical="center" shrinkToFit="1"/>
      <protection locked="0"/>
    </xf>
    <xf numFmtId="0" fontId="19" fillId="0" borderId="13" xfId="0" applyFont="1" applyBorder="1" applyAlignment="1" applyProtection="1">
      <alignment horizontal="left" vertical="center" shrinkToFit="1"/>
      <protection locked="0"/>
    </xf>
    <xf numFmtId="0" fontId="19" fillId="0" borderId="14" xfId="0" applyFont="1" applyBorder="1" applyAlignment="1" applyProtection="1">
      <alignment horizontal="left" vertical="center" shrinkToFit="1"/>
      <protection locked="0"/>
    </xf>
    <xf numFmtId="0" fontId="19" fillId="0" borderId="12"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7" xfId="0" applyFont="1" applyBorder="1" applyAlignment="1">
      <alignment horizontal="center" vertical="center" shrinkToFit="1"/>
    </xf>
    <xf numFmtId="0" fontId="19" fillId="0" borderId="15" xfId="0" applyFont="1" applyBorder="1" applyAlignment="1">
      <alignment horizontal="center" vertical="center" shrinkToFit="1"/>
    </xf>
    <xf numFmtId="0" fontId="19" fillId="0" borderId="11" xfId="0" applyFont="1" applyBorder="1" applyAlignment="1" applyProtection="1">
      <alignment horizontal="left" vertical="top" wrapText="1"/>
      <protection locked="0"/>
    </xf>
    <xf numFmtId="0" fontId="19" fillId="0" borderId="25" xfId="0" applyFont="1" applyBorder="1" applyAlignment="1">
      <alignment horizontal="left"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1" xfId="0" applyFont="1" applyBorder="1" applyAlignment="1" applyProtection="1">
      <alignment horizontal="left" vertical="center" wrapText="1"/>
      <protection locked="0"/>
    </xf>
    <xf numFmtId="177" fontId="19" fillId="0" borderId="11" xfId="0" applyNumberFormat="1" applyFont="1" applyBorder="1" applyAlignment="1" applyProtection="1">
      <alignment horizontal="left" vertical="center" wrapText="1"/>
      <protection locked="0"/>
    </xf>
    <xf numFmtId="0" fontId="19" fillId="0" borderId="13" xfId="0" applyFont="1" applyBorder="1" applyAlignment="1">
      <alignment horizontal="left" vertical="center"/>
    </xf>
    <xf numFmtId="0" fontId="19" fillId="0" borderId="14" xfId="0" applyFont="1" applyBorder="1" applyAlignment="1">
      <alignment horizontal="left" vertical="center"/>
    </xf>
    <xf numFmtId="49" fontId="19" fillId="0" borderId="12" xfId="0" applyNumberFormat="1" applyFont="1" applyBorder="1" applyAlignment="1">
      <alignment horizontal="center" vertical="center" shrinkToFit="1"/>
    </xf>
    <xf numFmtId="49" fontId="19" fillId="0" borderId="13" xfId="0" applyNumberFormat="1" applyFont="1" applyBorder="1" applyAlignment="1">
      <alignment horizontal="center" vertical="center" shrinkToFit="1"/>
    </xf>
    <xf numFmtId="49" fontId="19" fillId="0" borderId="14" xfId="0" applyNumberFormat="1" applyFont="1" applyBorder="1" applyAlignment="1">
      <alignment horizontal="center" vertical="center" shrinkToFit="1"/>
    </xf>
    <xf numFmtId="49" fontId="19" fillId="0" borderId="11" xfId="0" applyNumberFormat="1" applyFont="1" applyBorder="1" applyAlignment="1">
      <alignment horizontal="center" vertical="center" shrinkToFit="1"/>
    </xf>
    <xf numFmtId="0" fontId="19" fillId="0" borderId="12" xfId="0" applyFont="1" applyBorder="1" applyAlignment="1" applyProtection="1">
      <alignment horizontal="left" vertical="top" wrapText="1"/>
      <protection locked="0"/>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20" xfId="0" applyFont="1" applyBorder="1" applyAlignment="1">
      <alignment vertical="center" wrapText="1"/>
    </xf>
    <xf numFmtId="0" fontId="19" fillId="0" borderId="0" xfId="0" applyFont="1" applyAlignment="1">
      <alignment horizontal="center" vertical="center"/>
    </xf>
    <xf numFmtId="0" fontId="19" fillId="0" borderId="20" xfId="0" applyFont="1" applyBorder="1" applyAlignment="1">
      <alignment horizontal="left" vertical="center" shrinkToFit="1"/>
    </xf>
    <xf numFmtId="0" fontId="19" fillId="0" borderId="0" xfId="0" applyFont="1" applyAlignment="1">
      <alignment horizontal="right" vertical="center"/>
    </xf>
    <xf numFmtId="0" fontId="19" fillId="0" borderId="13" xfId="0" applyFont="1" applyBorder="1" applyAlignment="1">
      <alignment vertical="center" wrapText="1"/>
    </xf>
    <xf numFmtId="0" fontId="26" fillId="0" borderId="0" xfId="0" applyFont="1" applyAlignment="1">
      <alignment horizontal="center" vertical="center"/>
    </xf>
    <xf numFmtId="0" fontId="33" fillId="0" borderId="0" xfId="44" applyAlignment="1">
      <alignment horizontal="center" vertical="center" shrinkToFit="1"/>
    </xf>
    <xf numFmtId="0" fontId="26" fillId="0" borderId="20" xfId="0" applyFont="1" applyBorder="1" applyAlignment="1">
      <alignment horizontal="left"/>
    </xf>
    <xf numFmtId="0" fontId="26" fillId="0" borderId="13" xfId="0" applyFont="1" applyBorder="1" applyAlignment="1">
      <alignment horizontal="left"/>
    </xf>
    <xf numFmtId="0" fontId="33" fillId="0" borderId="12" xfId="44" applyBorder="1" applyAlignment="1">
      <alignment horizontal="center" vertical="center"/>
    </xf>
    <xf numFmtId="0" fontId="33" fillId="0" borderId="13" xfId="44" applyBorder="1" applyAlignment="1">
      <alignment horizontal="center" vertical="center"/>
    </xf>
    <xf numFmtId="0" fontId="33" fillId="0" borderId="14" xfId="44" applyBorder="1" applyAlignment="1">
      <alignment horizontal="center" vertical="center"/>
    </xf>
    <xf numFmtId="38" fontId="33" fillId="0" borderId="13" xfId="43" applyFont="1" applyBorder="1" applyAlignment="1">
      <alignment horizontal="center" vertical="center"/>
    </xf>
    <xf numFmtId="0" fontId="33" fillId="0" borderId="20" xfId="44" applyBorder="1" applyAlignment="1">
      <alignment horizontal="center" vertical="center"/>
    </xf>
    <xf numFmtId="38" fontId="33" fillId="0" borderId="20" xfId="43" applyFont="1" applyBorder="1" applyAlignment="1">
      <alignment horizontal="center" vertical="center"/>
    </xf>
    <xf numFmtId="0" fontId="33" fillId="0" borderId="20" xfId="44" applyBorder="1" applyAlignment="1">
      <alignment horizontal="center" vertical="center" shrinkToFit="1"/>
    </xf>
    <xf numFmtId="0" fontId="0" fillId="0" borderId="15" xfId="0" applyBorder="1" applyAlignment="1">
      <alignment horizontal="center" vertical="center"/>
    </xf>
    <xf numFmtId="0" fontId="0" fillId="0" borderId="0" xfId="0" applyBorder="1">
      <alignment vertical="center"/>
    </xf>
    <xf applyProtection="1" numFmtId="0" fontId="21" fillId="0" borderId="11" xfId="42" quotePrefix="1" applyBorder="1" applyAlignment="1">
      <alignment horizontal="left" vertical="center"/>
      <protection locked="0"/>
    </xf>
    <xf applyProtection="1" numFmtId="0" fontId="21" fillId="0" borderId="11" xfId="42" applyBorder="1" applyAlignment="1">
      <alignment horizontal="left" vertical="center"/>
      <protection locked="0"/>
    </xf>
    <xf applyProtection="1" numFmtId="0" fontId="34" fillId="0" borderId="0" xfId="42" applyFont="1">
      <alignment vertical="center"/>
      <protection locked="0"/>
    </xf>
    <xf applyProtection="1" numFmtId="0" fontId="19" fillId="0" borderId="12" xfId="0" applyFont="1" applyBorder="1" applyAlignment="1">
      <alignment horizontal="center" vertical="center"/>
      <protection locked="0"/>
    </xf>
    <xf applyProtection="1" numFmtId="0" fontId="19" fillId="0" borderId="13" xfId="0" applyFont="1" applyBorder="1" applyAlignment="1">
      <alignment horizontal="center" vertical="center"/>
      <protection locked="0"/>
    </xf>
    <xf applyProtection="1" numFmtId="0" fontId="19" fillId="0" borderId="14" xfId="0" applyFont="1" applyBorder="1" applyAlignment="1">
      <alignment horizontal="center" vertical="center"/>
      <protection locked="0"/>
    </xf>
    <xf numFmtId="0" fontId="19" fillId="0" borderId="12" xfId="0" applyFont="1" applyBorder="1" applyAlignment="1" applyProtection="1">
      <alignment horizontal="left" vertical="center" shrinkToFit="1"/>
    </xf>
    <xf numFmtId="0" fontId="19" fillId="0" borderId="13" xfId="0" applyFont="1" applyBorder="1" applyAlignment="1" applyProtection="1">
      <alignment horizontal="left" vertical="center" shrinkToFit="1"/>
    </xf>
    <xf numFmtId="0" fontId="19" fillId="0" borderId="14" xfId="0" applyFont="1" applyBorder="1" applyAlignment="1" applyProtection="1">
      <alignment horizontal="left" vertical="center" shrinkToFit="1"/>
    </xf>
    <xf applyProtection="1" numFmtId="0" fontId="19" fillId="0" borderId="11" xfId="0" applyFont="1" applyBorder="1" applyAlignment="1">
      <alignment horizontal="center" vertical="center" shrinkToFit="1"/>
      <protection locked="0"/>
    </xf>
    <xf numFmtId="0" fontId="19" fillId="0" borderId="0" xfId="0" applyFont="1" applyAlignment="1" applyProtection="1">
      <alignment horizontal="left" vertical="center" shrinkToFit="1"/>
    </xf>
    <xf applyProtection="1" numFmtId="0" fontId="19" fillId="0" borderId="11" xfId="0" applyFont="1" applyBorder="1" applyAlignment="1">
      <alignment horizontal="center" vertical="center" wrapText="1"/>
      <protection locked="0"/>
    </xf>
    <xf applyProtection="1" numFmtId="0" fontId="19" fillId="0" borderId="12" xfId="0" applyFont="1" applyBorder="1" applyAlignment="1">
      <alignment horizontal="center" vertical="center" wrapText="1"/>
      <protection locked="0"/>
    </xf>
    <xf applyProtection="1" numFmtId="0" fontId="19" fillId="0" borderId="13" xfId="0" applyFont="1" applyBorder="1" applyAlignment="1">
      <alignment horizontal="center" vertical="center" wrapText="1"/>
      <protection locked="0"/>
    </xf>
    <xf applyProtection="1" numFmtId="0" fontId="19" fillId="0" borderId="14" xfId="0" applyFont="1" applyBorder="1" applyAlignment="1">
      <alignment horizontal="center" vertical="center" wrapText="1"/>
      <protection locked="0"/>
    </xf>
    <xf applyProtection="1" numFmtId="0" fontId="19" fillId="0" borderId="12" xfId="0" applyFont="1" applyBorder="1" applyAlignment="1">
      <alignment horizontal="center" vertical="center" shrinkToFit="1"/>
      <protection locked="0"/>
    </xf>
    <xf applyProtection="1" numFmtId="0" fontId="19" fillId="0" borderId="13" xfId="0" applyFont="1" applyBorder="1" applyAlignment="1">
      <alignment horizontal="center" vertical="center" shrinkToFit="1"/>
      <protection locked="0"/>
    </xf>
    <xf applyProtection="1" numFmtId="0" fontId="19" fillId="0" borderId="14" xfId="0" applyFont="1" applyBorder="1" applyAlignment="1">
      <alignment horizontal="center" vertical="center" shrinkToFit="1"/>
      <protection locked="0"/>
    </xf>
    <xf applyProtection="1" numFmtId="0" fontId="19" fillId="0" borderId="12" xfId="0" applyFont="1" applyBorder="1" applyAlignment="1">
      <alignment horizontal="left" vertical="center" wrapText="1"/>
      <protection locked="0"/>
    </xf>
    <xf applyProtection="1" numFmtId="0" fontId="19" fillId="0" borderId="13" xfId="0" applyFont="1" applyBorder="1" applyAlignment="1">
      <alignment horizontal="left" vertical="center" wrapText="1"/>
      <protection locked="0"/>
    </xf>
    <xf applyProtection="1" numFmtId="0" fontId="19" fillId="0" borderId="14" xfId="0" applyFont="1" applyBorder="1" applyAlignment="1">
      <alignment horizontal="left" vertical="center" wrapText="1"/>
      <protection locked="0"/>
    </xf>
    <xf numFmtId="0" fontId="19" fillId="0" borderId="0" xfId="0" applyFont="1" applyAlignment="1" applyProtection="1">
      <alignment horizontal="left" vertical="top" wrapText="1"/>
    </xf>
    <xf applyProtection="1" numFmtId="38" fontId="33" fillId="0" borderId="13" xfId="43" applyFont="1" applyBorder="1" applyAlignment="1">
      <alignment horizontal="center" vertical="center"/>
      <protection locked="0"/>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3" xr:uid="{F59318B2-3E9D-48B7-842E-E13D383FFB82}"/>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4" xr:uid="{CCB18E7C-9F3E-41A2-A5D2-78299B0BFCF2}"/>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sheetMetadata" Target="metadata.xml" /><Relationship Id="rId7" Type="http://schemas.openxmlformats.org/officeDocument/2006/relationships/worksheet" Target="worksheets/sheet7.xml" /><Relationship Id="rId12" Type="http://schemas.openxmlformats.org/officeDocument/2006/relationships/worksheet" Target="worksheets/sheet12.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drawings/drawing1.xml><?xml version="1.0" encoding="utf-8"?>
<xdr:wsDr xmlns:xdr="http://schemas.openxmlformats.org/drawingml/2006/spreadsheetDrawing" xmlns:a="http://schemas.openxmlformats.org/drawingml/2006/main">
  <xdr:twoCellAnchor>
    <xdr:from>
      <xdr:col>0</xdr:col>
      <xdr:colOff>48491</xdr:colOff>
      <xdr:row>11</xdr:row>
      <xdr:rowOff>0</xdr:rowOff>
    </xdr:from>
    <xdr:to>
      <xdr:col>0</xdr:col>
      <xdr:colOff>602673</xdr:colOff>
      <xdr:row>13</xdr:row>
      <xdr:rowOff>6927</xdr:rowOff>
    </xdr:to>
    <xdr:sp textlink="">
      <xdr:nvSpPr>
        <xdr:cNvPr id="2" name="テキスト ボックス 1">
          <a:extLst>
            <a:ext uri="{FF2B5EF4-FFF2-40B4-BE49-F238E27FC236}">
              <a16:creationId xmlns:a16="http://schemas.microsoft.com/office/drawing/2014/main" id="{F176F6FC-05B4-FD4B-564B-6AE069365C66}"/>
            </a:ext>
          </a:extLst>
        </xdr:cNvPr>
        <xdr:cNvSpPr txBox="1"/>
      </xdr:nvSpPr>
      <xdr:spPr>
        <a:xfrm>
          <a:off x="48491" y="3622962"/>
          <a:ext cx="554182" cy="436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196274</xdr:colOff>
      <xdr:row>0</xdr:row>
      <xdr:rowOff>92365</xdr:rowOff>
    </xdr:from>
    <xdr:to>
      <xdr:col>17</xdr:col>
      <xdr:colOff>230911</xdr:colOff>
      <xdr:row>0</xdr:row>
      <xdr:rowOff>381000</xdr:rowOff>
    </xdr:to>
    <xdr:sp textlink="">
      <xdr:nvSpPr>
        <xdr:cNvPr id="2" name="テキスト ボックス 1">
          <a:extLst>
            <a:ext uri="{FF2B5EF4-FFF2-40B4-BE49-F238E27FC236}">
              <a16:creationId xmlns:a16="http://schemas.microsoft.com/office/drawing/2014/main" id="{09C7D4C9-8B9B-CE68-AA4E-AD88C621784D}"/>
            </a:ext>
          </a:extLst>
        </xdr:cNvPr>
        <xdr:cNvSpPr txBox="1"/>
      </xdr:nvSpPr>
      <xdr:spPr>
        <a:xfrm>
          <a:off x="4849092" y="92365"/>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207819</xdr:colOff>
      <xdr:row>0</xdr:row>
      <xdr:rowOff>69273</xdr:rowOff>
    </xdr:from>
    <xdr:to>
      <xdr:col>17</xdr:col>
      <xdr:colOff>242456</xdr:colOff>
      <xdr:row>0</xdr:row>
      <xdr:rowOff>357908</xdr:rowOff>
    </xdr:to>
    <xdr:sp textlink="">
      <xdr:nvSpPr>
        <xdr:cNvPr id="2" name="テキスト ボックス 1">
          <a:extLst>
            <a:ext uri="{FF2B5EF4-FFF2-40B4-BE49-F238E27FC236}">
              <a16:creationId xmlns:a16="http://schemas.microsoft.com/office/drawing/2014/main" id="{0E914A39-6AD8-41BC-906A-D18F8791A0D7}"/>
            </a:ext>
          </a:extLst>
        </xdr:cNvPr>
        <xdr:cNvSpPr txBox="1"/>
      </xdr:nvSpPr>
      <xdr:spPr>
        <a:xfrm>
          <a:off x="4860637" y="69273"/>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２</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184728</xdr:colOff>
      <xdr:row>0</xdr:row>
      <xdr:rowOff>80818</xdr:rowOff>
    </xdr:from>
    <xdr:to>
      <xdr:col>16</xdr:col>
      <xdr:colOff>219365</xdr:colOff>
      <xdr:row>0</xdr:row>
      <xdr:rowOff>369453</xdr:rowOff>
    </xdr:to>
    <xdr:sp textlink="">
      <xdr:nvSpPr>
        <xdr:cNvPr id="2" name="テキスト ボックス 1">
          <a:extLst>
            <a:ext uri="{FF2B5EF4-FFF2-40B4-BE49-F238E27FC236}">
              <a16:creationId xmlns:a16="http://schemas.microsoft.com/office/drawing/2014/main" id="{2050E541-1000-4B17-A770-CDBD42D5B49D}"/>
            </a:ext>
          </a:extLst>
        </xdr:cNvPr>
        <xdr:cNvSpPr txBox="1"/>
      </xdr:nvSpPr>
      <xdr:spPr>
        <a:xfrm>
          <a:off x="4837546" y="80818"/>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214118</xdr:colOff>
      <xdr:row>0</xdr:row>
      <xdr:rowOff>62976</xdr:rowOff>
    </xdr:from>
    <xdr:to>
      <xdr:col>20</xdr:col>
      <xdr:colOff>226713</xdr:colOff>
      <xdr:row>0</xdr:row>
      <xdr:rowOff>351611</xdr:rowOff>
    </xdr:to>
    <xdr:sp textlink="">
      <xdr:nvSpPr>
        <xdr:cNvPr id="2" name="テキスト ボックス 1">
          <a:extLst>
            <a:ext uri="{FF2B5EF4-FFF2-40B4-BE49-F238E27FC236}">
              <a16:creationId xmlns:a16="http://schemas.microsoft.com/office/drawing/2014/main" id="{FD22B08D-4C11-452E-8727-E95F70C5AD0A}"/>
            </a:ext>
          </a:extLst>
        </xdr:cNvPr>
        <xdr:cNvSpPr txBox="1"/>
      </xdr:nvSpPr>
      <xdr:spPr>
        <a:xfrm>
          <a:off x="5629985" y="62976"/>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４ー１</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214115</xdr:colOff>
      <xdr:row>0</xdr:row>
      <xdr:rowOff>62975</xdr:rowOff>
    </xdr:from>
    <xdr:to>
      <xdr:col>17</xdr:col>
      <xdr:colOff>226710</xdr:colOff>
      <xdr:row>0</xdr:row>
      <xdr:rowOff>351610</xdr:rowOff>
    </xdr:to>
    <xdr:sp textlink="">
      <xdr:nvSpPr>
        <xdr:cNvPr id="2" name="テキスト ボックス 1">
          <a:extLst>
            <a:ext uri="{FF2B5EF4-FFF2-40B4-BE49-F238E27FC236}">
              <a16:creationId xmlns:a16="http://schemas.microsoft.com/office/drawing/2014/main" id="{002C72C9-8652-4A16-AEA5-FF8523B64BC1}"/>
            </a:ext>
          </a:extLst>
        </xdr:cNvPr>
        <xdr:cNvSpPr txBox="1"/>
      </xdr:nvSpPr>
      <xdr:spPr>
        <a:xfrm>
          <a:off x="4962446" y="62975"/>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５</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32</xdr:col>
      <xdr:colOff>214118</xdr:colOff>
      <xdr:row>0</xdr:row>
      <xdr:rowOff>62976</xdr:rowOff>
    </xdr:from>
    <xdr:to>
      <xdr:col>35</xdr:col>
      <xdr:colOff>226713</xdr:colOff>
      <xdr:row>0</xdr:row>
      <xdr:rowOff>351611</xdr:rowOff>
    </xdr:to>
    <xdr:sp textlink="">
      <xdr:nvSpPr>
        <xdr:cNvPr id="3" name="テキスト ボックス 2">
          <a:extLst>
            <a:ext uri="{FF2B5EF4-FFF2-40B4-BE49-F238E27FC236}">
              <a16:creationId xmlns:a16="http://schemas.microsoft.com/office/drawing/2014/main" id="{EEBA543A-46C3-42BD-BBDB-98D29022DE61}"/>
            </a:ext>
          </a:extLst>
        </xdr:cNvPr>
        <xdr:cNvSpPr txBox="1"/>
      </xdr:nvSpPr>
      <xdr:spPr>
        <a:xfrm>
          <a:off x="11547136" y="62976"/>
          <a:ext cx="1093250"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６</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214118</xdr:colOff>
      <xdr:row>0</xdr:row>
      <xdr:rowOff>62976</xdr:rowOff>
    </xdr:from>
    <xdr:to>
      <xdr:col>18</xdr:col>
      <xdr:colOff>226713</xdr:colOff>
      <xdr:row>0</xdr:row>
      <xdr:rowOff>351611</xdr:rowOff>
    </xdr:to>
    <xdr:sp textlink="">
      <xdr:nvSpPr>
        <xdr:cNvPr id="2" name="テキスト ボックス 1">
          <a:extLst>
            <a:ext uri="{FF2B5EF4-FFF2-40B4-BE49-F238E27FC236}">
              <a16:creationId xmlns:a16="http://schemas.microsoft.com/office/drawing/2014/main" id="{E230F0B1-9D4E-447C-B744-656655984D0A}"/>
            </a:ext>
          </a:extLst>
        </xdr:cNvPr>
        <xdr:cNvSpPr txBox="1"/>
      </xdr:nvSpPr>
      <xdr:spPr>
        <a:xfrm>
          <a:off x="5319518" y="62976"/>
          <a:ext cx="1093250"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７</a:t>
          </a:r>
        </a:p>
      </xdr:txBody>
    </xdr:sp>
    <xdr:clientData/>
  </xdr:twoCellAnchor>
  <xdr:twoCellAnchor>
    <xdr:from>
      <xdr:col>20</xdr:col>
      <xdr:colOff>230909</xdr:colOff>
      <xdr:row>1</xdr:row>
      <xdr:rowOff>230909</xdr:rowOff>
    </xdr:from>
    <xdr:to>
      <xdr:col>25</xdr:col>
      <xdr:colOff>354761</xdr:colOff>
      <xdr:row>5</xdr:row>
      <xdr:rowOff>184727</xdr:rowOff>
    </xdr:to>
    <xdr:sp textlink="">
      <xdr:nvSpPr>
        <xdr:cNvPr id="3" name="テキスト ボックス 2">
          <a:extLst>
            <a:ext uri="{FF2B5EF4-FFF2-40B4-BE49-F238E27FC236}">
              <a16:creationId xmlns:a16="http://schemas.microsoft.com/office/drawing/2014/main" id="{D98454FA-3ABC-45FF-BF94-BA0871F33908}"/>
            </a:ext>
          </a:extLst>
        </xdr:cNvPr>
        <xdr:cNvSpPr txBox="1"/>
      </xdr:nvSpPr>
      <xdr:spPr>
        <a:xfrm>
          <a:off x="7088909" y="611909"/>
          <a:ext cx="2871670" cy="9698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記入スペースが足りない場合は、</a:t>
          </a:r>
          <a:endParaRPr kumimoji="1" lang="en-US" altLang="ja-JP" sz="1100"/>
        </a:p>
        <a:p>
          <a:r>
            <a:rPr kumimoji="1" lang="ja-JP" altLang="en-US" sz="1600" b="1"/>
            <a:t>行の幅を広げて</a:t>
          </a:r>
          <a:r>
            <a:rPr kumimoji="1" lang="ja-JP" altLang="en-US" sz="1100"/>
            <a:t>ください。</a:t>
          </a:r>
          <a:endParaRPr kumimoji="1" lang="en-US" altLang="ja-JP" sz="1100"/>
        </a:p>
        <a:p>
          <a:r>
            <a:rPr kumimoji="1" lang="ja-JP" altLang="en-US" sz="1100">
              <a:solidFill>
                <a:srgbClr val="FF0000"/>
              </a:solidFill>
            </a:rPr>
            <a:t>絶対に、行を追加しないでください。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289685</xdr:colOff>
      <xdr:row>0</xdr:row>
      <xdr:rowOff>25189</xdr:rowOff>
    </xdr:from>
    <xdr:to>
      <xdr:col>16</xdr:col>
      <xdr:colOff>280240</xdr:colOff>
      <xdr:row>0</xdr:row>
      <xdr:rowOff>313824</xdr:rowOff>
    </xdr:to>
    <xdr:sp textlink="">
      <xdr:nvSpPr>
        <xdr:cNvPr id="3" name="テキスト ボックス 2">
          <a:extLst>
            <a:ext uri="{FF2B5EF4-FFF2-40B4-BE49-F238E27FC236}">
              <a16:creationId xmlns:a16="http://schemas.microsoft.com/office/drawing/2014/main" id="{47C4F372-F6F6-4044-9922-FDDAC5ECC153}"/>
            </a:ext>
          </a:extLst>
        </xdr:cNvPr>
        <xdr:cNvSpPr txBox="1"/>
      </xdr:nvSpPr>
      <xdr:spPr>
        <a:xfrm>
          <a:off x="4861685" y="25189"/>
          <a:ext cx="108632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８</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289685</xdr:colOff>
      <xdr:row>0</xdr:row>
      <xdr:rowOff>25189</xdr:rowOff>
    </xdr:from>
    <xdr:to>
      <xdr:col>16</xdr:col>
      <xdr:colOff>280240</xdr:colOff>
      <xdr:row>0</xdr:row>
      <xdr:rowOff>313824</xdr:rowOff>
    </xdr:to>
    <xdr:sp textlink="">
      <xdr:nvSpPr>
        <xdr:cNvPr id="2" name="テキスト ボックス 1">
          <a:extLst>
            <a:ext uri="{FF2B5EF4-FFF2-40B4-BE49-F238E27FC236}">
              <a16:creationId xmlns:a16="http://schemas.microsoft.com/office/drawing/2014/main" id="{333BCB22-040F-4423-BA25-0FC172DDC367}"/>
            </a:ext>
          </a:extLst>
        </xdr:cNvPr>
        <xdr:cNvSpPr txBox="1"/>
      </xdr:nvSpPr>
      <xdr:spPr>
        <a:xfrm>
          <a:off x="4799340" y="25189"/>
          <a:ext cx="1071209"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８</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289685</xdr:colOff>
      <xdr:row>0</xdr:row>
      <xdr:rowOff>25189</xdr:rowOff>
    </xdr:from>
    <xdr:to>
      <xdr:col>16</xdr:col>
      <xdr:colOff>280240</xdr:colOff>
      <xdr:row>0</xdr:row>
      <xdr:rowOff>313824</xdr:rowOff>
    </xdr:to>
    <xdr:sp textlink="">
      <xdr:nvSpPr>
        <xdr:cNvPr id="2" name="テキスト ボックス 1">
          <a:extLst>
            <a:ext uri="{FF2B5EF4-FFF2-40B4-BE49-F238E27FC236}">
              <a16:creationId xmlns:a16="http://schemas.microsoft.com/office/drawing/2014/main" id="{350E580F-BD6F-4F49-98E8-02755381BBBF}"/>
            </a:ext>
          </a:extLst>
        </xdr:cNvPr>
        <xdr:cNvSpPr txBox="1"/>
      </xdr:nvSpPr>
      <xdr:spPr>
        <a:xfrm>
          <a:off x="4799340" y="25189"/>
          <a:ext cx="1071209"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８</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289685</xdr:colOff>
      <xdr:row>0</xdr:row>
      <xdr:rowOff>25189</xdr:rowOff>
    </xdr:from>
    <xdr:to>
      <xdr:col>16</xdr:col>
      <xdr:colOff>280240</xdr:colOff>
      <xdr:row>0</xdr:row>
      <xdr:rowOff>313824</xdr:rowOff>
    </xdr:to>
    <xdr:sp textlink="">
      <xdr:nvSpPr>
        <xdr:cNvPr id="2" name="テキスト ボックス 1">
          <a:extLst>
            <a:ext uri="{FF2B5EF4-FFF2-40B4-BE49-F238E27FC236}">
              <a16:creationId xmlns:a16="http://schemas.microsoft.com/office/drawing/2014/main" id="{A7A33F3F-3E42-4B0A-9169-AE842E3CB440}"/>
            </a:ext>
          </a:extLst>
        </xdr:cNvPr>
        <xdr:cNvSpPr txBox="1"/>
      </xdr:nvSpPr>
      <xdr:spPr>
        <a:xfrm>
          <a:off x="4799340" y="25189"/>
          <a:ext cx="1071209"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6A628-7A2A-48BE-B250-FA073F84573C}">
  <sheetPr>
    <tabColor theme="1" tint="0.499984740745262"/>
  </sheetPr>
  <dimension ref="A1:J20"/>
  <sheetViews>
    <sheetView tabSelected="1" topLeftCell="B1" zoomScale="85" zoomScaleNormal="85" workbookViewId="0">
      <selection activeCell="J3" sqref="J3"/>
    </sheetView>
  </sheetViews>
  <sheetFormatPr defaultRowHeight="18" x14ac:dyDescent="0.55000000000000004"/>
  <cols>
    <col min="1" max="1" width="12.1640625" hidden="1" customWidth="1"/>
    <col min="2" max="2" width="29.33203125" style="25" customWidth="1"/>
  </cols>
  <sheetData>
    <row r="1" spans="1:10" ht="20" x14ac:dyDescent="0.55000000000000004">
      <c r="B1" s="71" t="str">
        <f>IF(区入力シート!B3="","","足腰しゃっきりトレーニング教室（室内・水中）プロポーザル様式")</f>
        <v>足腰しゃっきりトレーニング教室（室内・水中）プロポーザル様式</v>
      </c>
      <c r="G1" s="173"/>
      <c r="H1" s="172"/>
    </row>
    <row r="3" spans="1:10" x14ac:dyDescent="0.55000000000000004">
      <c r="B3" s="32" t="s">
        <v>161</v>
      </c>
    </row>
    <row r="4" spans="1:10" x14ac:dyDescent="0.55000000000000004">
      <c r="B4" s="27" t="s">
        <v>104</v>
      </c>
    </row>
    <row r="5" spans="1:10" x14ac:dyDescent="0.55000000000000004">
      <c r="A5" s="25" t="s">
        <v>105</v>
      </c>
      <c r="B5" s="174" t="s">
        <v>136</v>
      </c>
    </row>
    <row r="6" spans="1:10" x14ac:dyDescent="0.55000000000000004">
      <c r="A6" s="25" t="s">
        <v>97</v>
      </c>
      <c r="B6" s="175" t="str">
        <f t="shared" ref="B6:B12" si="0">HYPERLINK("#'"&amp;A6&amp;"'!A1",A6)</f>
        <v>様式１参加表明届</v>
      </c>
      <c r="J6" s="81"/>
    </row>
    <row r="7" spans="1:10" x14ac:dyDescent="0.55000000000000004">
      <c r="A7" s="25" t="s">
        <v>98</v>
      </c>
      <c r="B7" s="175" t="str">
        <f t="shared" si="0"/>
        <v>様式２辞退表明届</v>
      </c>
    </row>
    <row r="8" spans="1:10" x14ac:dyDescent="0.55000000000000004">
      <c r="A8" s="25" t="s">
        <v>99</v>
      </c>
      <c r="B8" s="175" t="str">
        <f t="shared" si="0"/>
        <v>様式３質問票</v>
      </c>
    </row>
    <row r="9" spans="1:10" x14ac:dyDescent="0.55000000000000004">
      <c r="A9" s="25"/>
      <c r="B9" s="175" t="s">
        <v>185</v>
      </c>
    </row>
    <row r="10" spans="1:10" x14ac:dyDescent="0.55000000000000004">
      <c r="A10" s="25" t="s">
        <v>100</v>
      </c>
      <c r="B10" s="175" t="str">
        <f t="shared" si="0"/>
        <v>様式５事業者概要</v>
      </c>
    </row>
    <row r="11" spans="1:10" x14ac:dyDescent="0.55000000000000004">
      <c r="A11" s="25" t="s">
        <v>101</v>
      </c>
      <c r="B11" s="175" t="str">
        <f t="shared" si="0"/>
        <v>様式６受託実績</v>
      </c>
    </row>
    <row r="12" spans="1:10" x14ac:dyDescent="0.55000000000000004">
      <c r="A12" s="25" t="s">
        <v>102</v>
      </c>
      <c r="B12" s="175" t="str">
        <f t="shared" si="0"/>
        <v>様式７提案書</v>
      </c>
    </row>
    <row r="13" spans="1:10" x14ac:dyDescent="0.55000000000000004">
      <c r="A13" s="25" t="s">
        <v>103</v>
      </c>
      <c r="B13" s="174" t="s">
        <v>157</v>
      </c>
    </row>
    <row r="14" spans="1:10" x14ac:dyDescent="0.55000000000000004">
      <c r="B14" s="174" t="s">
        <v>158</v>
      </c>
    </row>
    <row r="15" spans="1:10" x14ac:dyDescent="0.55000000000000004">
      <c r="B15" s="174" t="s">
        <v>159</v>
      </c>
    </row>
    <row r="16" spans="1:10" x14ac:dyDescent="0.55000000000000004">
      <c r="B16" s="174" t="s">
        <v>160</v>
      </c>
    </row>
    <row r="17" spans="2:2" x14ac:dyDescent="0.55000000000000004">
      <c r="B17" s="72" t="s">
        <v>183</v>
      </c>
    </row>
    <row r="19" spans="2:2" x14ac:dyDescent="0.55000000000000004">
      <c r="B19" s="79" t="s">
        <v>221</v>
      </c>
    </row>
    <row r="20" spans="2:2" x14ac:dyDescent="0.55000000000000004">
      <c r="B20" s="80"/>
    </row>
  </sheetData>
  <sheetProtection sheet="1" objects="1" scenarios="1" formatRows="0" insertRows="0" selectLockedCells="1"/>
  <phoneticPr fontId="20"/>
  <hyperlinks>
    <hyperlink ref="B5" location="'事業者用入力シート（入力用）'!A1" display="事業者用入力シート（入力用）" xr:uid="{3DA09C1C-6A53-41BE-8507-640BEF3A5F48}"/>
    <hyperlink ref="B13" location="'様式８見積書（練馬）'!A1" display="様式８見積書（練馬）" xr:uid="{3AFCC627-C301-411F-B2F9-FB47562619EA}"/>
    <hyperlink ref="B14" location="'様式８見積書 (光が丘)'!A1" display="'様式８見積書 (光が丘)" xr:uid="{21BF26A3-5B27-4F67-A7F3-9BAD79FAB848}"/>
    <hyperlink ref="B15" location="'様式８見積書 (石神井)'!A1" display="'様式８見積書 (石神井)" xr:uid="{14ADDCE6-5B8A-4C3E-84D7-198D78BE6B35}"/>
    <hyperlink ref="B16" location="'様式８見積書 (大泉)'!A1" display="'様式８見積書 (大泉)" xr:uid="{6DADE495-8EFF-4904-9CBA-8B69BFABEFAF}"/>
    <hyperlink ref="B9" location="様式４応募申請書!A1" display="様式４応募申請書" xr:uid="{842A375B-2597-4407-B37D-6D3293F8E32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2EE82-0475-44DC-9AC6-640535BA85F2}">
  <sheetPr>
    <tabColor theme="0"/>
  </sheetPr>
  <dimension ref="A1:E15"/>
  <sheetViews>
    <sheetView zoomScale="85" zoomScaleNormal="85" workbookViewId="0">
      <selection activeCell="E1" sqref="E1"/>
    </sheetView>
  </sheetViews>
  <sheetFormatPr defaultColWidth="8.75" defaultRowHeight="16.5" x14ac:dyDescent="0.55000000000000004"/>
  <cols>
    <col min="1" max="1" width="8.75" style="39"/>
    <col min="2" max="2" width="31.4140625" style="40" customWidth="1"/>
    <col min="3" max="3" width="41.33203125" style="39" bestFit="1" customWidth="1"/>
    <col min="4" max="4" width="8.75" style="39"/>
    <col min="5" max="5" width="18.1640625" style="39" bestFit="1" customWidth="1"/>
    <col min="6" max="6" width="17.9140625" style="39" bestFit="1" customWidth="1"/>
    <col min="7" max="16384" width="8.75" style="39"/>
  </cols>
  <sheetData>
    <row r="1" spans="1:5" s="35" customFormat="1" ht="18" x14ac:dyDescent="0.55000000000000004">
      <c r="A1" s="33"/>
      <c r="B1" s="34" t="s">
        <v>19</v>
      </c>
      <c r="C1" s="33" t="s">
        <v>21</v>
      </c>
      <c r="E1" s="51" t="str">
        <f>HYPERLINK("#目次!A1","←目次へ戻る")</f>
        <v>←目次へ戻る</v>
      </c>
    </row>
    <row r="2" spans="1:5" s="35" customFormat="1" ht="20.9" customHeight="1" x14ac:dyDescent="0.55000000000000004">
      <c r="A2" s="36" t="s">
        <v>79</v>
      </c>
      <c r="B2" s="34" t="s">
        <v>84</v>
      </c>
      <c r="C2" s="36" t="s">
        <v>80</v>
      </c>
    </row>
    <row r="3" spans="1:5" ht="20.9" customHeight="1" x14ac:dyDescent="0.55000000000000004">
      <c r="A3" s="37" t="s">
        <v>8</v>
      </c>
      <c r="B3" s="38" t="s">
        <v>182</v>
      </c>
      <c r="C3" s="37" t="s">
        <v>20</v>
      </c>
    </row>
    <row r="4" spans="1:5" ht="20.9" customHeight="1" x14ac:dyDescent="0.55000000000000004"/>
    <row r="5" spans="1:5" ht="20.9" customHeight="1" x14ac:dyDescent="0.55000000000000004"/>
    <row r="6" spans="1:5" ht="20.9" customHeight="1" x14ac:dyDescent="0.55000000000000004"/>
    <row r="7" spans="1:5" ht="20.9" customHeight="1" x14ac:dyDescent="0.55000000000000004">
      <c r="A7" s="42" t="s">
        <v>112</v>
      </c>
      <c r="B7" s="34" t="s">
        <v>125</v>
      </c>
    </row>
    <row r="8" spans="1:5" ht="20.9" customHeight="1" x14ac:dyDescent="0.55000000000000004">
      <c r="A8" s="50">
        <v>1</v>
      </c>
      <c r="B8" s="37" t="s">
        <v>127</v>
      </c>
      <c r="E8" s="41" t="str" cm="1">
        <f t="array" ref="E8:E11">_xlfn._xlws.FILTER(区入力シート!B:B, 区入力シート!A:A=1)</f>
        <v>練馬地区（室内、水中）</v>
      </c>
    </row>
    <row r="9" spans="1:5" ht="20.9" customHeight="1" x14ac:dyDescent="0.55000000000000004">
      <c r="A9" s="50">
        <v>1</v>
      </c>
      <c r="B9" s="37" t="s">
        <v>129</v>
      </c>
      <c r="E9" s="41" t="str">
        <v>光が丘地区（室内、水中）</v>
      </c>
    </row>
    <row r="10" spans="1:5" ht="20.9" customHeight="1" x14ac:dyDescent="0.55000000000000004">
      <c r="A10" s="50">
        <v>1</v>
      </c>
      <c r="B10" s="37" t="s">
        <v>131</v>
      </c>
      <c r="E10" s="41" t="str">
        <v>石神井地区（室内、水中）</v>
      </c>
    </row>
    <row r="11" spans="1:5" ht="20.9" customHeight="1" x14ac:dyDescent="0.55000000000000004">
      <c r="A11" s="50">
        <v>1</v>
      </c>
      <c r="B11" s="37" t="s">
        <v>132</v>
      </c>
      <c r="E11" s="41" t="str">
        <v>大泉地区（室内、水中）</v>
      </c>
    </row>
    <row r="12" spans="1:5" ht="15.25" customHeight="1" x14ac:dyDescent="0.55000000000000004">
      <c r="A12" s="43" t="s">
        <v>113</v>
      </c>
    </row>
    <row r="13" spans="1:5" x14ac:dyDescent="0.55000000000000004">
      <c r="A13" s="39" t="s">
        <v>133</v>
      </c>
    </row>
    <row r="15" spans="1:5" x14ac:dyDescent="0.55000000000000004">
      <c r="A15" s="44" t="s">
        <v>114</v>
      </c>
    </row>
  </sheetData>
  <phoneticPr fontId="20"/>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686DC43-ABDC-48E1-A87A-AFE3C96BE84C}">
          <x14:formula1>
            <xm:f>リスト等!$E$4:$E$16</xm:f>
          </x14:formula1>
          <xm:sqref>B2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0C3F9-4CDC-4973-ACAB-1ED194751D72}">
  <dimension ref="A4:H34"/>
  <sheetViews>
    <sheetView workbookViewId="0">
      <selection activeCell="F9" sqref="F9"/>
    </sheetView>
  </sheetViews>
  <sheetFormatPr defaultRowHeight="18" x14ac:dyDescent="0.55000000000000004"/>
  <cols>
    <col min="5" max="5" width="12.33203125" bestFit="1" customWidth="1"/>
    <col min="6" max="6" width="10.33203125" bestFit="1" customWidth="1"/>
  </cols>
  <sheetData>
    <row r="4" spans="1:8" x14ac:dyDescent="0.55000000000000004">
      <c r="A4">
        <v>8</v>
      </c>
      <c r="B4">
        <v>1</v>
      </c>
      <c r="C4">
        <v>1</v>
      </c>
      <c r="D4" t="s">
        <v>76</v>
      </c>
      <c r="E4" t="s">
        <v>84</v>
      </c>
      <c r="F4" t="str">
        <f>"令和"&amp;VALUE(SUBSTITUTE(SUBSTITUTE(区入力シート!$B$2,"令和",""),"年度",""))-ROW(A5)&amp;"年度"</f>
        <v>令和4年度</v>
      </c>
      <c r="G4" t="s">
        <v>174</v>
      </c>
      <c r="H4" t="s">
        <v>178</v>
      </c>
    </row>
    <row r="5" spans="1:8" x14ac:dyDescent="0.55000000000000004">
      <c r="A5">
        <v>9</v>
      </c>
      <c r="B5">
        <v>2</v>
      </c>
      <c r="C5">
        <v>2</v>
      </c>
      <c r="D5" s="22" t="s">
        <v>83</v>
      </c>
      <c r="E5" t="s">
        <v>85</v>
      </c>
      <c r="F5" t="str">
        <f>"令和"&amp;VALUE(SUBSTITUTE(SUBSTITUTE(区入力シート!$B$2,"令和",""),"年度",""))-ROW(A4)&amp;"年度"</f>
        <v>令和5年度</v>
      </c>
      <c r="G5" t="s">
        <v>175</v>
      </c>
      <c r="H5" t="s">
        <v>179</v>
      </c>
    </row>
    <row r="6" spans="1:8" x14ac:dyDescent="0.55000000000000004">
      <c r="A6">
        <v>10</v>
      </c>
      <c r="B6">
        <v>3</v>
      </c>
      <c r="C6">
        <v>3</v>
      </c>
      <c r="E6" t="s">
        <v>86</v>
      </c>
      <c r="F6" t="str">
        <f>"令和"&amp;VALUE(SUBSTITUTE(SUBSTITUTE(区入力シート!$B$2,"令和",""),"年度",""))-ROW(A3)&amp;"年度"</f>
        <v>令和6年度</v>
      </c>
      <c r="G6" t="s">
        <v>176</v>
      </c>
      <c r="H6" t="s">
        <v>180</v>
      </c>
    </row>
    <row r="7" spans="1:8" x14ac:dyDescent="0.55000000000000004">
      <c r="A7">
        <v>11</v>
      </c>
      <c r="B7">
        <v>4</v>
      </c>
      <c r="C7">
        <v>4</v>
      </c>
      <c r="E7" t="s">
        <v>87</v>
      </c>
      <c r="F7" t="str">
        <f>"令和"&amp;VALUE(SUBSTITUTE(SUBSTITUTE(区入力シート!$B$2,"令和",""),"年度",""))-ROW(A2)&amp;"年度"</f>
        <v>令和7年度</v>
      </c>
      <c r="G7" t="s">
        <v>177</v>
      </c>
    </row>
    <row r="8" spans="1:8" x14ac:dyDescent="0.55000000000000004">
      <c r="A8">
        <v>12</v>
      </c>
      <c r="B8">
        <v>5</v>
      </c>
      <c r="C8">
        <v>5</v>
      </c>
      <c r="E8" t="s">
        <v>88</v>
      </c>
      <c r="F8" t="str">
        <f>"令和"&amp;VALUE(SUBSTITUTE(SUBSTITUTE(区入力シート!$B$2,"令和",""),"年度",""))-ROW(A1)&amp;"年度"</f>
        <v>令和8年度</v>
      </c>
    </row>
    <row r="9" spans="1:8" x14ac:dyDescent="0.55000000000000004">
      <c r="A9">
        <v>13</v>
      </c>
      <c r="B9">
        <v>6</v>
      </c>
      <c r="C9">
        <v>6</v>
      </c>
      <c r="E9" t="s">
        <v>89</v>
      </c>
    </row>
    <row r="10" spans="1:8" x14ac:dyDescent="0.55000000000000004">
      <c r="A10">
        <v>14</v>
      </c>
      <c r="B10">
        <v>7</v>
      </c>
      <c r="C10">
        <v>7</v>
      </c>
      <c r="E10" t="s">
        <v>90</v>
      </c>
    </row>
    <row r="11" spans="1:8" x14ac:dyDescent="0.55000000000000004">
      <c r="A11">
        <v>15</v>
      </c>
      <c r="B11">
        <v>8</v>
      </c>
      <c r="C11">
        <v>8</v>
      </c>
      <c r="E11" t="s">
        <v>91</v>
      </c>
    </row>
    <row r="12" spans="1:8" x14ac:dyDescent="0.55000000000000004">
      <c r="A12">
        <v>16</v>
      </c>
      <c r="B12">
        <v>9</v>
      </c>
      <c r="C12">
        <v>9</v>
      </c>
      <c r="E12" t="s">
        <v>92</v>
      </c>
    </row>
    <row r="13" spans="1:8" x14ac:dyDescent="0.55000000000000004">
      <c r="A13">
        <v>17</v>
      </c>
      <c r="B13">
        <v>10</v>
      </c>
      <c r="C13">
        <v>10</v>
      </c>
      <c r="E13" t="s">
        <v>93</v>
      </c>
    </row>
    <row r="14" spans="1:8" x14ac:dyDescent="0.55000000000000004">
      <c r="A14">
        <v>18</v>
      </c>
      <c r="B14">
        <v>11</v>
      </c>
      <c r="C14">
        <v>11</v>
      </c>
      <c r="E14" t="s">
        <v>94</v>
      </c>
    </row>
    <row r="15" spans="1:8" x14ac:dyDescent="0.55000000000000004">
      <c r="A15">
        <v>19</v>
      </c>
      <c r="B15">
        <v>12</v>
      </c>
      <c r="C15">
        <v>12</v>
      </c>
      <c r="E15" t="s">
        <v>95</v>
      </c>
    </row>
    <row r="16" spans="1:8" x14ac:dyDescent="0.55000000000000004">
      <c r="A16">
        <v>20</v>
      </c>
      <c r="C16">
        <v>13</v>
      </c>
      <c r="E16" t="s">
        <v>96</v>
      </c>
    </row>
    <row r="17" spans="3:3" x14ac:dyDescent="0.55000000000000004">
      <c r="C17">
        <v>14</v>
      </c>
    </row>
    <row r="18" spans="3:3" x14ac:dyDescent="0.55000000000000004">
      <c r="C18">
        <v>15</v>
      </c>
    </row>
    <row r="19" spans="3:3" x14ac:dyDescent="0.55000000000000004">
      <c r="C19">
        <v>16</v>
      </c>
    </row>
    <row r="20" spans="3:3" x14ac:dyDescent="0.55000000000000004">
      <c r="C20">
        <v>17</v>
      </c>
    </row>
    <row r="21" spans="3:3" x14ac:dyDescent="0.55000000000000004">
      <c r="C21">
        <v>18</v>
      </c>
    </row>
    <row r="22" spans="3:3" x14ac:dyDescent="0.55000000000000004">
      <c r="C22">
        <v>19</v>
      </c>
    </row>
    <row r="23" spans="3:3" x14ac:dyDescent="0.55000000000000004">
      <c r="C23">
        <v>20</v>
      </c>
    </row>
    <row r="24" spans="3:3" x14ac:dyDescent="0.55000000000000004">
      <c r="C24">
        <v>21</v>
      </c>
    </row>
    <row r="25" spans="3:3" x14ac:dyDescent="0.55000000000000004">
      <c r="C25">
        <v>22</v>
      </c>
    </row>
    <row r="26" spans="3:3" x14ac:dyDescent="0.55000000000000004">
      <c r="C26">
        <v>23</v>
      </c>
    </row>
    <row r="27" spans="3:3" x14ac:dyDescent="0.55000000000000004">
      <c r="C27">
        <v>24</v>
      </c>
    </row>
    <row r="28" spans="3:3" x14ac:dyDescent="0.55000000000000004">
      <c r="C28">
        <v>25</v>
      </c>
    </row>
    <row r="29" spans="3:3" x14ac:dyDescent="0.55000000000000004">
      <c r="C29">
        <v>26</v>
      </c>
    </row>
    <row r="30" spans="3:3" x14ac:dyDescent="0.55000000000000004">
      <c r="C30">
        <v>27</v>
      </c>
    </row>
    <row r="31" spans="3:3" x14ac:dyDescent="0.55000000000000004">
      <c r="C31">
        <v>28</v>
      </c>
    </row>
    <row r="32" spans="3:3" x14ac:dyDescent="0.55000000000000004">
      <c r="C32">
        <v>29</v>
      </c>
    </row>
    <row r="33" spans="3:3" x14ac:dyDescent="0.55000000000000004">
      <c r="C33">
        <v>30</v>
      </c>
    </row>
    <row r="34" spans="3:3" x14ac:dyDescent="0.55000000000000004">
      <c r="C34">
        <v>31</v>
      </c>
    </row>
  </sheetData>
  <phoneticPr fontId="2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C6782-A267-4CF4-9A9D-E7E9C07AAD88}">
  <dimension ref="B1:E17"/>
  <sheetViews>
    <sheetView view="pageBreakPreview" zoomScaleNormal="100" zoomScaleSheetLayoutView="100" workbookViewId="0">
      <selection activeCell="C3" sqref="C3"/>
    </sheetView>
  </sheetViews>
  <sheetFormatPr defaultRowHeight="18" x14ac:dyDescent="0.55000000000000004"/>
  <cols>
    <col min="1" max="1" width="1.08203125" customWidth="1"/>
    <col min="2" max="2" width="23.6640625" customWidth="1"/>
    <col min="3" max="3" width="40" customWidth="1"/>
  </cols>
  <sheetData>
    <row r="1" spans="2:5" x14ac:dyDescent="0.55000000000000004">
      <c r="E1" s="53" t="str">
        <f>HYPERLINK("#目次!A1","←目次へ戻る")</f>
        <v>←目次へ戻る</v>
      </c>
    </row>
    <row r="2" spans="2:5" x14ac:dyDescent="0.55000000000000004">
      <c r="B2" s="56"/>
      <c r="C2" s="27" t="s">
        <v>33</v>
      </c>
    </row>
    <row r="3" spans="2:5" x14ac:dyDescent="0.55000000000000004">
      <c r="B3" s="56" t="s">
        <v>53</v>
      </c>
      <c r="C3" s="46"/>
    </row>
    <row r="4" spans="2:5" x14ac:dyDescent="0.55000000000000004">
      <c r="B4" s="56" t="s">
        <v>59</v>
      </c>
      <c r="C4" s="46"/>
    </row>
    <row r="5" spans="2:5" x14ac:dyDescent="0.55000000000000004">
      <c r="B5" s="56" t="s">
        <v>116</v>
      </c>
      <c r="C5" s="46"/>
    </row>
    <row r="6" spans="2:5" x14ac:dyDescent="0.55000000000000004">
      <c r="B6" s="56" t="s">
        <v>107</v>
      </c>
      <c r="C6" s="47"/>
    </row>
    <row r="7" spans="2:5" x14ac:dyDescent="0.55000000000000004">
      <c r="B7" s="56" t="s">
        <v>60</v>
      </c>
      <c r="C7" s="46"/>
    </row>
    <row r="8" spans="2:5" x14ac:dyDescent="0.55000000000000004">
      <c r="B8" s="56" t="s">
        <v>117</v>
      </c>
      <c r="C8" s="47"/>
    </row>
    <row r="9" spans="2:5" x14ac:dyDescent="0.55000000000000004">
      <c r="B9" s="56" t="s">
        <v>24</v>
      </c>
      <c r="C9" s="47"/>
    </row>
    <row r="10" spans="2:5" x14ac:dyDescent="0.55000000000000004">
      <c r="B10" s="56" t="s">
        <v>25</v>
      </c>
      <c r="C10" s="47"/>
    </row>
    <row r="11" spans="2:5" x14ac:dyDescent="0.55000000000000004">
      <c r="B11" s="56" t="s">
        <v>118</v>
      </c>
      <c r="C11" s="47"/>
    </row>
    <row r="12" spans="2:5" x14ac:dyDescent="0.55000000000000004">
      <c r="B12" s="56" t="s">
        <v>26</v>
      </c>
      <c r="C12" s="47"/>
    </row>
    <row r="13" spans="2:5" x14ac:dyDescent="0.55000000000000004">
      <c r="B13" s="56" t="s">
        <v>119</v>
      </c>
      <c r="C13" s="47"/>
    </row>
    <row r="14" spans="2:5" x14ac:dyDescent="0.55000000000000004">
      <c r="B14" s="56" t="s">
        <v>120</v>
      </c>
      <c r="C14" s="46"/>
    </row>
    <row r="15" spans="2:5" x14ac:dyDescent="0.55000000000000004">
      <c r="B15" s="56" t="s">
        <v>121</v>
      </c>
      <c r="C15" s="47"/>
    </row>
    <row r="16" spans="2:5" x14ac:dyDescent="0.55000000000000004">
      <c r="B16" s="56" t="s">
        <v>122</v>
      </c>
      <c r="C16" s="47"/>
    </row>
    <row r="17" spans="2:3" x14ac:dyDescent="0.55000000000000004">
      <c r="B17" s="56" t="s">
        <v>123</v>
      </c>
      <c r="C17" s="48"/>
    </row>
  </sheetData>
  <sheetProtection sheet="1" objects="1" scenarios="1" formatRows="0" insertRows="0" selectLockedCells="1"/>
  <phoneticPr fontId="2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9228C-32EB-4188-8C37-28FF7B8A1B18}">
  <sheetPr>
    <tabColor theme="4"/>
    <pageSetUpPr fitToPage="1"/>
  </sheetPr>
  <dimension ref="B1:AG21"/>
  <sheetViews>
    <sheetView view="pageBreakPreview" zoomScale="60" zoomScaleNormal="55" workbookViewId="0">
      <selection activeCell="U1" sqref="U1"/>
    </sheetView>
  </sheetViews>
  <sheetFormatPr defaultColWidth="8.75" defaultRowHeight="12.5" x14ac:dyDescent="0.55000000000000004"/>
  <cols>
    <col min="1" max="1" width="3.4140625" style="8" customWidth="1"/>
    <col min="2" max="18" width="4.75" style="8" customWidth="1"/>
    <col min="19" max="19" width="3.4140625" style="8" customWidth="1"/>
    <col min="20" max="20" width="4.75" style="8" customWidth="1"/>
    <col min="21" max="21" width="12.9140625" style="8" customWidth="1"/>
    <col min="22" max="23" width="4.75" style="8" customWidth="1"/>
    <col min="24" max="16384" width="8.75" style="8"/>
  </cols>
  <sheetData>
    <row r="1" spans="2:21" ht="32.4" customHeight="1" x14ac:dyDescent="0.55000000000000004">
      <c r="U1" s="53" t="str">
        <f>HYPERLINK("#目次!A1","←目次へ戻る")</f>
        <v>←目次へ戻る</v>
      </c>
    </row>
    <row r="2" spans="2:21" ht="23" customHeight="1" x14ac:dyDescent="0.55000000000000004">
      <c r="B2" s="111"/>
      <c r="C2" s="112"/>
      <c r="L2" s="8" t="s">
        <v>7</v>
      </c>
      <c r="M2" s="45"/>
      <c r="N2" s="9" t="s">
        <v>6</v>
      </c>
      <c r="O2" s="45"/>
      <c r="P2" s="9" t="s">
        <v>5</v>
      </c>
      <c r="Q2" s="45"/>
      <c r="R2" s="9" t="s">
        <v>4</v>
      </c>
    </row>
    <row r="3" spans="2:21" ht="23" customHeight="1" x14ac:dyDescent="0.55000000000000004">
      <c r="B3" s="1" t="s">
        <v>41</v>
      </c>
    </row>
    <row r="4" spans="2:21" ht="23" customHeight="1" x14ac:dyDescent="0.55000000000000004">
      <c r="B4" s="2"/>
    </row>
    <row r="5" spans="2:21" ht="23" customHeight="1" x14ac:dyDescent="0.55000000000000004">
      <c r="B5" s="110" t="str">
        <f>IF(区入力シート!B3="","【区入力シートにて事業名を入れてください】委託に係るプロポーザル参加表明届","「"&amp;区入力シート!B3&amp;"委託」に係るプロポーザル参加表明届")</f>
        <v>「一般介護予防事業（足腰しゃっきりトレーニング教室）委託」に係るプロポーザル参加表明届</v>
      </c>
      <c r="C5" s="110"/>
      <c r="D5" s="110"/>
      <c r="E5" s="110"/>
      <c r="F5" s="110"/>
      <c r="G5" s="110"/>
      <c r="H5" s="110"/>
      <c r="I5" s="110"/>
      <c r="J5" s="110"/>
      <c r="K5" s="110"/>
      <c r="L5" s="110"/>
      <c r="M5" s="110"/>
      <c r="N5" s="110"/>
      <c r="O5" s="110"/>
      <c r="P5" s="110"/>
      <c r="Q5" s="110"/>
      <c r="R5" s="110"/>
    </row>
    <row r="6" spans="2:21" ht="23" customHeight="1" x14ac:dyDescent="0.55000000000000004">
      <c r="B6" s="2"/>
    </row>
    <row r="7" spans="2:21" ht="58.4" customHeight="1" x14ac:dyDescent="0.55000000000000004">
      <c r="B7" s="94" t="str">
        <f>IF(区入力シート!B3="","　以下の欠格条項に該当していないことおよび提出書類の記載事項に虚偽がないことを誓約し、【区入力シートにて事業名を入れてください】委託にかかるプロポーザルの参加を表明します。","以下の欠格条項に該当していないことおよび提出書類の記載事項に虚偽がないことを誓約し、"&amp;"「"&amp;区入力シート!B3&amp;"委託」にかかるプロポーザルの参加を表明します。")</f>
        <v>以下の欠格条項に該当していないことおよび提出書類の記載事項に虚偽がないことを誓約し、「一般介護予防事業（足腰しゃっきりトレーニング教室）委託」にかかるプロポーザルの参加を表明します。</v>
      </c>
      <c r="C7" s="94"/>
      <c r="D7" s="94"/>
      <c r="E7" s="94"/>
      <c r="F7" s="94"/>
      <c r="G7" s="94"/>
      <c r="H7" s="94"/>
      <c r="I7" s="94"/>
      <c r="J7" s="94"/>
      <c r="K7" s="94"/>
      <c r="L7" s="94"/>
      <c r="M7" s="94"/>
      <c r="N7" s="94"/>
      <c r="O7" s="94"/>
      <c r="P7" s="94"/>
      <c r="Q7" s="94"/>
      <c r="R7" s="94"/>
    </row>
    <row r="8" spans="2:21" ht="30" customHeight="1" x14ac:dyDescent="0.55000000000000004">
      <c r="B8" s="100" t="s">
        <v>0</v>
      </c>
      <c r="C8" s="100"/>
      <c r="D8" s="100"/>
      <c r="E8" s="100"/>
      <c r="F8" s="83" t="str">
        <f>IF('事業者用入力シート（入力用）'!C6="","",'事業者用入力シート（入力用）'!C6)</f>
        <v/>
      </c>
      <c r="G8" s="84"/>
      <c r="H8" s="84"/>
      <c r="I8" s="84"/>
      <c r="J8" s="84"/>
      <c r="K8" s="84"/>
      <c r="L8" s="84"/>
      <c r="M8" s="84"/>
      <c r="N8" s="84"/>
      <c r="O8" s="84"/>
      <c r="P8" s="84"/>
      <c r="Q8" s="84"/>
      <c r="R8" s="85"/>
    </row>
    <row r="9" spans="2:21" ht="23" customHeight="1" x14ac:dyDescent="0.55000000000000004">
      <c r="B9" s="100" t="s">
        <v>1</v>
      </c>
      <c r="C9" s="100"/>
      <c r="D9" s="100"/>
      <c r="E9" s="100"/>
      <c r="F9" s="23" t="s">
        <v>9</v>
      </c>
      <c r="G9" s="88" t="str">
        <f>IF('事業者用入力シート（入力用）'!C7="","",'事業者用入力シート（入力用）'!C7)</f>
        <v/>
      </c>
      <c r="H9" s="88"/>
      <c r="I9" s="88"/>
      <c r="J9" s="88"/>
      <c r="K9" s="88"/>
      <c r="L9" s="88"/>
      <c r="M9" s="88"/>
      <c r="N9" s="88"/>
      <c r="O9" s="88"/>
      <c r="P9" s="88"/>
      <c r="Q9" s="88"/>
      <c r="R9" s="89"/>
    </row>
    <row r="10" spans="2:21" ht="23" customHeight="1" x14ac:dyDescent="0.55000000000000004">
      <c r="B10" s="100"/>
      <c r="C10" s="100"/>
      <c r="D10" s="100"/>
      <c r="E10" s="100"/>
      <c r="F10" s="24"/>
      <c r="G10" s="86" t="str">
        <f>IF('事業者用入力シート（入力用）'!C8="","",'事業者用入力シート（入力用）'!C8)</f>
        <v/>
      </c>
      <c r="H10" s="86"/>
      <c r="I10" s="86"/>
      <c r="J10" s="86"/>
      <c r="K10" s="86"/>
      <c r="L10" s="86"/>
      <c r="M10" s="86"/>
      <c r="N10" s="86"/>
      <c r="O10" s="86"/>
      <c r="P10" s="86"/>
      <c r="Q10" s="86"/>
      <c r="R10" s="87"/>
    </row>
    <row r="11" spans="2:21" ht="30" customHeight="1" thickBot="1" x14ac:dyDescent="0.6">
      <c r="B11" s="100" t="s">
        <v>10</v>
      </c>
      <c r="C11" s="100"/>
      <c r="D11" s="100"/>
      <c r="E11" s="100"/>
      <c r="F11" s="82" t="str">
        <f>IF('事業者用入力シート（入力用）'!C9="","",'事業者用入力シート（入力用）'!C9&amp;" "&amp;'事業者用入力シート（入力用）'!C10)</f>
        <v/>
      </c>
      <c r="G11" s="82"/>
      <c r="H11" s="82"/>
      <c r="I11" s="82"/>
      <c r="J11" s="82"/>
      <c r="K11" s="82"/>
      <c r="L11" s="82"/>
      <c r="M11" s="82"/>
      <c r="N11" s="82"/>
      <c r="O11" s="82"/>
      <c r="P11" s="82"/>
      <c r="Q11" s="82"/>
      <c r="R11" s="82"/>
    </row>
    <row r="12" spans="2:21" ht="30" customHeight="1" x14ac:dyDescent="0.55000000000000004">
      <c r="B12" s="108" t="s">
        <v>2</v>
      </c>
      <c r="C12" s="99" t="s">
        <v>3</v>
      </c>
      <c r="D12" s="99"/>
      <c r="E12" s="99"/>
      <c r="F12" s="82" t="str">
        <f>IF('事業者用入力シート（入力用）'!C12="","",'事業者用入力シート（入力用）'!C12&amp;" "&amp;'事業者用入力シート（入力用）'!C13)</f>
        <v/>
      </c>
      <c r="G12" s="82"/>
      <c r="H12" s="82"/>
      <c r="I12" s="82"/>
      <c r="J12" s="82"/>
      <c r="K12" s="82"/>
      <c r="L12" s="82"/>
      <c r="M12" s="82"/>
      <c r="N12" s="82"/>
      <c r="O12" s="82"/>
      <c r="P12" s="82"/>
      <c r="Q12" s="82"/>
      <c r="R12" s="82"/>
    </row>
    <row r="13" spans="2:21" ht="23" customHeight="1" x14ac:dyDescent="0.55000000000000004">
      <c r="B13" s="109"/>
      <c r="C13" s="102" t="s">
        <v>11</v>
      </c>
      <c r="D13" s="103"/>
      <c r="E13" s="104"/>
      <c r="F13" s="23" t="s">
        <v>9</v>
      </c>
      <c r="G13" s="88" t="str">
        <f>IF('事業者用入力シート（入力用）'!C14="","",'事業者用入力シート（入力用）'!C14)</f>
        <v/>
      </c>
      <c r="H13" s="88"/>
      <c r="I13" s="88"/>
      <c r="J13" s="88"/>
      <c r="K13" s="88"/>
      <c r="L13" s="88"/>
      <c r="M13" s="88"/>
      <c r="N13" s="88"/>
      <c r="O13" s="88"/>
      <c r="P13" s="88"/>
      <c r="Q13" s="88"/>
      <c r="R13" s="89"/>
    </row>
    <row r="14" spans="2:21" ht="23" customHeight="1" x14ac:dyDescent="0.55000000000000004">
      <c r="B14" s="109"/>
      <c r="C14" s="105"/>
      <c r="D14" s="106"/>
      <c r="E14" s="107"/>
      <c r="F14" s="24"/>
      <c r="G14" s="86" t="str">
        <f>IF('事業者用入力シート（入力用）'!C15="","",'事業者用入力シート（入力用）'!C15)</f>
        <v/>
      </c>
      <c r="H14" s="86"/>
      <c r="I14" s="86"/>
      <c r="J14" s="86"/>
      <c r="K14" s="86"/>
      <c r="L14" s="86"/>
      <c r="M14" s="86"/>
      <c r="N14" s="86"/>
      <c r="O14" s="86"/>
      <c r="P14" s="86"/>
      <c r="Q14" s="86"/>
      <c r="R14" s="87"/>
    </row>
    <row r="15" spans="2:21" ht="30" customHeight="1" x14ac:dyDescent="0.55000000000000004">
      <c r="B15" s="109"/>
      <c r="C15" s="100" t="s">
        <v>12</v>
      </c>
      <c r="D15" s="100"/>
      <c r="E15" s="100"/>
      <c r="F15" s="83" t="str">
        <f>IF('事業者用入力シート（入力用）'!C16="","",'事業者用入力シート（入力用）'!C16)</f>
        <v/>
      </c>
      <c r="G15" s="84"/>
      <c r="H15" s="84"/>
      <c r="I15" s="84"/>
      <c r="J15" s="84"/>
      <c r="K15" s="84"/>
      <c r="L15" s="84"/>
      <c r="M15" s="84"/>
      <c r="N15" s="84"/>
      <c r="O15" s="84"/>
      <c r="P15" s="84"/>
      <c r="Q15" s="84"/>
      <c r="R15" s="85"/>
    </row>
    <row r="16" spans="2:21" ht="30" customHeight="1" x14ac:dyDescent="0.55000000000000004">
      <c r="B16" s="109"/>
      <c r="C16" s="101" t="s">
        <v>13</v>
      </c>
      <c r="D16" s="101"/>
      <c r="E16" s="101"/>
      <c r="F16" s="83" t="str">
        <f>IF('事業者用入力シート（入力用）'!C17="","",'事業者用入力シート（入力用）'!C17)</f>
        <v/>
      </c>
      <c r="G16" s="84"/>
      <c r="H16" s="84"/>
      <c r="I16" s="84"/>
      <c r="J16" s="84"/>
      <c r="K16" s="84"/>
      <c r="L16" s="84"/>
      <c r="M16" s="84"/>
      <c r="N16" s="84"/>
      <c r="O16" s="84"/>
      <c r="P16" s="84"/>
      <c r="Q16" s="84"/>
      <c r="R16" s="85"/>
    </row>
    <row r="17" spans="2:33" ht="41" customHeight="1" x14ac:dyDescent="0.55000000000000004">
      <c r="B17" s="90" t="s">
        <v>14</v>
      </c>
      <c r="C17" s="91"/>
      <c r="D17" s="91"/>
      <c r="E17" s="92"/>
      <c r="F17" s="90" t="s">
        <v>15</v>
      </c>
      <c r="G17" s="91"/>
      <c r="H17" s="91"/>
      <c r="I17" s="91"/>
      <c r="J17" s="91"/>
      <c r="K17" s="91"/>
      <c r="L17" s="91"/>
      <c r="M17" s="91"/>
      <c r="N17" s="91"/>
      <c r="O17" s="91"/>
      <c r="P17" s="91"/>
      <c r="Q17" s="91"/>
      <c r="R17" s="92"/>
      <c r="S17" s="55"/>
      <c r="T17" s="55"/>
      <c r="U17" s="55"/>
      <c r="V17" s="55"/>
      <c r="W17" s="55"/>
      <c r="X17" s="55"/>
      <c r="Y17" s="55"/>
      <c r="Z17" s="55"/>
      <c r="AA17" s="55"/>
      <c r="AB17" s="55"/>
      <c r="AC17" s="55"/>
      <c r="AD17" s="55"/>
      <c r="AE17" s="55"/>
      <c r="AF17" s="55"/>
      <c r="AG17" s="55"/>
    </row>
    <row r="18" spans="2:33" ht="34" customHeight="1" x14ac:dyDescent="0.55000000000000004">
      <c r="B18" s="93"/>
      <c r="C18" s="94"/>
      <c r="D18" s="94"/>
      <c r="E18" s="95"/>
      <c r="F18" s="93" t="s">
        <v>16</v>
      </c>
      <c r="G18" s="94"/>
      <c r="H18" s="94"/>
      <c r="I18" s="94"/>
      <c r="J18" s="94"/>
      <c r="K18" s="94"/>
      <c r="L18" s="94"/>
      <c r="M18" s="94"/>
      <c r="N18" s="94"/>
      <c r="O18" s="94"/>
      <c r="P18" s="94"/>
      <c r="Q18" s="94"/>
      <c r="R18" s="95"/>
      <c r="S18" s="55"/>
      <c r="T18" s="55"/>
      <c r="U18" s="55"/>
      <c r="V18" s="55"/>
      <c r="W18" s="55"/>
      <c r="X18" s="55"/>
      <c r="Y18" s="55"/>
      <c r="Z18" s="55"/>
      <c r="AA18" s="55"/>
      <c r="AB18" s="55"/>
      <c r="AC18" s="55"/>
      <c r="AD18" s="55"/>
      <c r="AE18" s="55"/>
      <c r="AF18" s="55"/>
      <c r="AG18" s="55"/>
    </row>
    <row r="19" spans="2:33" ht="34" customHeight="1" x14ac:dyDescent="0.55000000000000004">
      <c r="B19" s="93"/>
      <c r="C19" s="94"/>
      <c r="D19" s="94"/>
      <c r="E19" s="95"/>
      <c r="F19" s="93" t="s">
        <v>17</v>
      </c>
      <c r="G19" s="94"/>
      <c r="H19" s="94"/>
      <c r="I19" s="94"/>
      <c r="J19" s="94"/>
      <c r="K19" s="94"/>
      <c r="L19" s="94"/>
      <c r="M19" s="94"/>
      <c r="N19" s="94"/>
      <c r="O19" s="94"/>
      <c r="P19" s="94"/>
      <c r="Q19" s="94"/>
      <c r="R19" s="95"/>
      <c r="S19" s="55"/>
      <c r="T19" s="55"/>
      <c r="U19" s="55"/>
      <c r="V19" s="55"/>
      <c r="W19" s="55"/>
      <c r="X19" s="55"/>
      <c r="Y19" s="55"/>
      <c r="Z19" s="55"/>
      <c r="AA19" s="55"/>
      <c r="AB19" s="55"/>
      <c r="AC19" s="55"/>
      <c r="AD19" s="55"/>
      <c r="AE19" s="55"/>
      <c r="AF19" s="55"/>
      <c r="AG19" s="55"/>
    </row>
    <row r="20" spans="2:33" ht="76" customHeight="1" x14ac:dyDescent="0.55000000000000004">
      <c r="B20" s="96"/>
      <c r="C20" s="97"/>
      <c r="D20" s="97"/>
      <c r="E20" s="98"/>
      <c r="F20" s="96" t="s">
        <v>18</v>
      </c>
      <c r="G20" s="97"/>
      <c r="H20" s="97"/>
      <c r="I20" s="97"/>
      <c r="J20" s="97"/>
      <c r="K20" s="97"/>
      <c r="L20" s="97"/>
      <c r="M20" s="97"/>
      <c r="N20" s="97"/>
      <c r="O20" s="97"/>
      <c r="P20" s="97"/>
      <c r="Q20" s="97"/>
      <c r="R20" s="98"/>
      <c r="S20" s="55"/>
      <c r="T20" s="55"/>
      <c r="U20" s="55"/>
      <c r="V20" s="55"/>
      <c r="W20" s="55"/>
      <c r="X20" s="55"/>
      <c r="Y20" s="55"/>
      <c r="Z20" s="55"/>
      <c r="AA20" s="55"/>
      <c r="AB20" s="55"/>
      <c r="AC20" s="55"/>
      <c r="AD20" s="55"/>
      <c r="AE20" s="55"/>
      <c r="AF20" s="55"/>
      <c r="AG20" s="55"/>
    </row>
    <row r="21" spans="2:33" x14ac:dyDescent="0.55000000000000004">
      <c r="B21" s="2"/>
    </row>
  </sheetData>
  <sheetProtection sheet="1" objects="1" scenarios="1" formatRows="0" insertRows="0" selectLockedCells="1"/>
  <mergeCells count="25">
    <mergeCell ref="B11:E11"/>
    <mergeCell ref="F11:R11"/>
    <mergeCell ref="B7:R7"/>
    <mergeCell ref="B5:R5"/>
    <mergeCell ref="B2:C2"/>
    <mergeCell ref="B8:E8"/>
    <mergeCell ref="F8:R8"/>
    <mergeCell ref="B9:E10"/>
    <mergeCell ref="G9:R9"/>
    <mergeCell ref="G10:R10"/>
    <mergeCell ref="C12:E12"/>
    <mergeCell ref="C15:E15"/>
    <mergeCell ref="C16:E16"/>
    <mergeCell ref="C13:E14"/>
    <mergeCell ref="B12:B16"/>
    <mergeCell ref="B17:E20"/>
    <mergeCell ref="F17:R17"/>
    <mergeCell ref="F18:R18"/>
    <mergeCell ref="F19:R19"/>
    <mergeCell ref="F20:R20"/>
    <mergeCell ref="F12:R12"/>
    <mergeCell ref="F15:R15"/>
    <mergeCell ref="F16:R16"/>
    <mergeCell ref="G14:R14"/>
    <mergeCell ref="G13:R13"/>
  </mergeCells>
  <phoneticPr fontId="20"/>
  <pageMargins left="0.75" right="0.75" top="1" bottom="1" header="0.5" footer="0.5"/>
  <pageSetup paperSize="9" scale="90"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4DFE957D-1511-4BB4-A5C0-3EA183083249}">
          <x14:formula1>
            <xm:f>リスト等!$A$4:$A$16</xm:f>
          </x14:formula1>
          <xm:sqref>M2</xm:sqref>
        </x14:dataValidation>
        <x14:dataValidation type="list" allowBlank="1" xr:uid="{372E538F-C10E-44D2-9F8B-BA7A0D27173F}">
          <x14:formula1>
            <xm:f>リスト等!$B$4:$B$15</xm:f>
          </x14:formula1>
          <xm:sqref>O2</xm:sqref>
        </x14:dataValidation>
        <x14:dataValidation type="list" allowBlank="1" xr:uid="{F99483F9-3814-4D18-8901-9405EE166E09}">
          <x14:formula1>
            <xm:f>リスト等!$C$4:$C$34</xm:f>
          </x14:formula1>
          <xm:sqref>Q2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831D9-494C-4825-BB60-97397DB15AAF}">
  <sheetPr>
    <tabColor theme="4"/>
    <pageSetUpPr fitToPage="1"/>
  </sheetPr>
  <dimension ref="B1:AG21"/>
  <sheetViews>
    <sheetView view="pageBreakPreview" zoomScale="60" zoomScaleNormal="55" workbookViewId="0">
      <selection activeCell="T1" sqref="T1"/>
    </sheetView>
  </sheetViews>
  <sheetFormatPr defaultColWidth="8.75" defaultRowHeight="12.5" x14ac:dyDescent="0.55000000000000004"/>
  <cols>
    <col min="1" max="1" width="3.75" style="8" customWidth="1"/>
    <col min="2" max="18" width="4.75" style="8" customWidth="1"/>
    <col min="19" max="19" width="3.75" style="8" customWidth="1"/>
    <col min="20" max="20" width="4.75" style="8" customWidth="1"/>
    <col min="21" max="21" width="13.1640625" style="8" customWidth="1"/>
    <col min="22" max="23" width="4.75" style="8" customWidth="1"/>
    <col min="24" max="16384" width="8.75" style="8"/>
  </cols>
  <sheetData>
    <row r="1" spans="2:21" ht="32.4" customHeight="1" x14ac:dyDescent="0.55000000000000004">
      <c r="U1" s="53" t="str">
        <f>HYPERLINK("#目次!A1","←目次へ戻る")</f>
        <v>←目次へ戻る</v>
      </c>
    </row>
    <row r="2" spans="2:21" ht="23" customHeight="1" x14ac:dyDescent="0.55000000000000004">
      <c r="B2" s="111"/>
      <c r="C2" s="112"/>
      <c r="L2" s="8" t="s">
        <v>7</v>
      </c>
      <c r="M2" s="45"/>
      <c r="N2" s="9" t="s">
        <v>6</v>
      </c>
      <c r="O2" s="45"/>
      <c r="P2" s="9" t="s">
        <v>5</v>
      </c>
      <c r="Q2" s="45"/>
      <c r="R2" s="9" t="s">
        <v>4</v>
      </c>
    </row>
    <row r="3" spans="2:21" ht="23" customHeight="1" x14ac:dyDescent="0.55000000000000004">
      <c r="B3" s="1" t="s">
        <v>41</v>
      </c>
    </row>
    <row r="4" spans="2:21" ht="23" customHeight="1" x14ac:dyDescent="0.55000000000000004">
      <c r="B4" s="2"/>
    </row>
    <row r="5" spans="2:21" ht="23" customHeight="1" x14ac:dyDescent="0.55000000000000004">
      <c r="B5" s="110" t="str">
        <f>IF(区入力シート!B3="","【区入力シートにて事業名を入れてください】委託に係るプロポーザル参加辞退届","「"&amp;区入力シート!B3&amp;"委託」に係るプロポーザル参加辞退届")</f>
        <v>「一般介護予防事業（足腰しゃっきりトレーニング教室）委託」に係るプロポーザル参加辞退届</v>
      </c>
      <c r="C5" s="110"/>
      <c r="D5" s="110"/>
      <c r="E5" s="110"/>
      <c r="F5" s="110"/>
      <c r="G5" s="110"/>
      <c r="H5" s="110"/>
      <c r="I5" s="110"/>
      <c r="J5" s="110"/>
      <c r="K5" s="110"/>
      <c r="L5" s="110"/>
      <c r="M5" s="110"/>
      <c r="N5" s="110"/>
      <c r="O5" s="110"/>
      <c r="P5" s="110"/>
      <c r="Q5" s="110"/>
      <c r="R5" s="110"/>
    </row>
    <row r="6" spans="2:21" ht="23" customHeight="1" x14ac:dyDescent="0.55000000000000004">
      <c r="B6" s="2"/>
    </row>
    <row r="7" spans="2:21" ht="58.4" customHeight="1" x14ac:dyDescent="0.55000000000000004">
      <c r="B7" s="94" t="str">
        <f>IF(区入力シート!B3="","【区入力シートにて事業名を入れてください】にかかるプロポーザルに参加を表明しましたが、以下の理由により辞退いたします。","「"&amp;区入力シート!B3&amp;"委託」にかかるプロポーザルに参加を表明しましたが、以下の理由により辞退いたします。")</f>
        <v>「一般介護予防事業（足腰しゃっきりトレーニング教室）委託」にかかるプロポーザルに参加を表明しましたが、以下の理由により辞退いたします。</v>
      </c>
      <c r="C7" s="94"/>
      <c r="D7" s="94"/>
      <c r="E7" s="94"/>
      <c r="F7" s="94"/>
      <c r="G7" s="94"/>
      <c r="H7" s="94"/>
      <c r="I7" s="94"/>
      <c r="J7" s="94"/>
      <c r="K7" s="94"/>
      <c r="L7" s="94"/>
      <c r="M7" s="94"/>
      <c r="N7" s="94"/>
      <c r="O7" s="94"/>
      <c r="P7" s="94"/>
      <c r="Q7" s="94"/>
      <c r="R7" s="94"/>
    </row>
    <row r="8" spans="2:21" ht="30" customHeight="1" x14ac:dyDescent="0.55000000000000004">
      <c r="B8" s="100" t="s">
        <v>0</v>
      </c>
      <c r="C8" s="100"/>
      <c r="D8" s="100"/>
      <c r="E8" s="100"/>
      <c r="F8" s="83" t="str">
        <f>IF('事業者用入力シート（入力用）'!C6="","",'事業者用入力シート（入力用）'!C6)</f>
        <v/>
      </c>
      <c r="G8" s="84"/>
      <c r="H8" s="84"/>
      <c r="I8" s="84"/>
      <c r="J8" s="84"/>
      <c r="K8" s="84"/>
      <c r="L8" s="84"/>
      <c r="M8" s="84"/>
      <c r="N8" s="84"/>
      <c r="O8" s="84"/>
      <c r="P8" s="84"/>
      <c r="Q8" s="84"/>
      <c r="R8" s="85"/>
    </row>
    <row r="9" spans="2:21" ht="30" customHeight="1" x14ac:dyDescent="0.55000000000000004">
      <c r="B9" s="100" t="s">
        <v>1</v>
      </c>
      <c r="C9" s="100"/>
      <c r="D9" s="100"/>
      <c r="E9" s="100"/>
      <c r="F9" s="23" t="s">
        <v>9</v>
      </c>
      <c r="G9" s="88" t="str">
        <f>IF('事業者用入力シート（入力用）'!C7="","",'事業者用入力シート（入力用）'!C7)</f>
        <v/>
      </c>
      <c r="H9" s="88"/>
      <c r="I9" s="88"/>
      <c r="J9" s="88"/>
      <c r="K9" s="88"/>
      <c r="L9" s="88"/>
      <c r="M9" s="88"/>
      <c r="N9" s="88"/>
      <c r="O9" s="88"/>
      <c r="P9" s="88"/>
      <c r="Q9" s="88"/>
      <c r="R9" s="89"/>
    </row>
    <row r="10" spans="2:21" ht="30" customHeight="1" x14ac:dyDescent="0.55000000000000004">
      <c r="B10" s="100"/>
      <c r="C10" s="100"/>
      <c r="D10" s="100"/>
      <c r="E10" s="100"/>
      <c r="F10" s="24"/>
      <c r="G10" s="86" t="str">
        <f>IF('事業者用入力シート（入力用）'!C8="","",'事業者用入力シート（入力用）'!C8)</f>
        <v/>
      </c>
      <c r="H10" s="86"/>
      <c r="I10" s="86"/>
      <c r="J10" s="86"/>
      <c r="K10" s="86"/>
      <c r="L10" s="86"/>
      <c r="M10" s="86"/>
      <c r="N10" s="86"/>
      <c r="O10" s="86"/>
      <c r="P10" s="86"/>
      <c r="Q10" s="86"/>
      <c r="R10" s="87"/>
    </row>
    <row r="11" spans="2:21" ht="30" customHeight="1" thickBot="1" x14ac:dyDescent="0.6">
      <c r="B11" s="100" t="s">
        <v>10</v>
      </c>
      <c r="C11" s="100"/>
      <c r="D11" s="100"/>
      <c r="E11" s="100"/>
      <c r="F11" s="82" t="str">
        <f>IF('事業者用入力シート（入力用）'!C9="","",'事業者用入力シート（入力用）'!C9&amp;" "&amp;'事業者用入力シート（入力用）'!C10)</f>
        <v/>
      </c>
      <c r="G11" s="82"/>
      <c r="H11" s="82"/>
      <c r="I11" s="82"/>
      <c r="J11" s="82"/>
      <c r="K11" s="82"/>
      <c r="L11" s="82"/>
      <c r="M11" s="82"/>
      <c r="N11" s="82"/>
      <c r="O11" s="82"/>
      <c r="P11" s="82"/>
      <c r="Q11" s="82"/>
      <c r="R11" s="82"/>
    </row>
    <row r="12" spans="2:21" ht="30" customHeight="1" x14ac:dyDescent="0.55000000000000004">
      <c r="B12" s="108" t="s">
        <v>2</v>
      </c>
      <c r="C12" s="99" t="s">
        <v>3</v>
      </c>
      <c r="D12" s="99"/>
      <c r="E12" s="99"/>
      <c r="F12" s="82" t="str">
        <f>IF('事業者用入力シート（入力用）'!C12="","",'事業者用入力シート（入力用）'!C12&amp;" "&amp;'事業者用入力シート（入力用）'!C13)</f>
        <v/>
      </c>
      <c r="G12" s="82"/>
      <c r="H12" s="82"/>
      <c r="I12" s="82"/>
      <c r="J12" s="82"/>
      <c r="K12" s="82"/>
      <c r="L12" s="82"/>
      <c r="M12" s="82"/>
      <c r="N12" s="82"/>
      <c r="O12" s="82"/>
      <c r="P12" s="82"/>
      <c r="Q12" s="82"/>
      <c r="R12" s="82"/>
    </row>
    <row r="13" spans="2:21" ht="30" customHeight="1" x14ac:dyDescent="0.55000000000000004">
      <c r="B13" s="109"/>
      <c r="C13" s="102" t="s">
        <v>11</v>
      </c>
      <c r="D13" s="103"/>
      <c r="E13" s="104"/>
      <c r="F13" s="23" t="s">
        <v>9</v>
      </c>
      <c r="G13" s="88" t="str">
        <f>IF('事業者用入力シート（入力用）'!C14="","",'事業者用入力シート（入力用）'!C14)</f>
        <v/>
      </c>
      <c r="H13" s="88"/>
      <c r="I13" s="88"/>
      <c r="J13" s="88"/>
      <c r="K13" s="88"/>
      <c r="L13" s="88"/>
      <c r="M13" s="88"/>
      <c r="N13" s="88"/>
      <c r="O13" s="88"/>
      <c r="P13" s="88"/>
      <c r="Q13" s="88"/>
      <c r="R13" s="89"/>
    </row>
    <row r="14" spans="2:21" ht="30" customHeight="1" x14ac:dyDescent="0.55000000000000004">
      <c r="B14" s="109"/>
      <c r="C14" s="105"/>
      <c r="D14" s="106"/>
      <c r="E14" s="107"/>
      <c r="F14" s="24"/>
      <c r="G14" s="86" t="str">
        <f>IF('事業者用入力シート（入力用）'!C15="","",'事業者用入力シート（入力用）'!C15)</f>
        <v/>
      </c>
      <c r="H14" s="86"/>
      <c r="I14" s="86"/>
      <c r="J14" s="86"/>
      <c r="K14" s="86"/>
      <c r="L14" s="86"/>
      <c r="M14" s="86"/>
      <c r="N14" s="86"/>
      <c r="O14" s="86"/>
      <c r="P14" s="86"/>
      <c r="Q14" s="86"/>
      <c r="R14" s="87"/>
    </row>
    <row r="15" spans="2:21" ht="30" customHeight="1" x14ac:dyDescent="0.55000000000000004">
      <c r="B15" s="109"/>
      <c r="C15" s="100" t="s">
        <v>12</v>
      </c>
      <c r="D15" s="100"/>
      <c r="E15" s="100"/>
      <c r="F15" s="83" t="str">
        <f>IF('事業者用入力シート（入力用）'!C16="","",'事業者用入力シート（入力用）'!C16)</f>
        <v/>
      </c>
      <c r="G15" s="84"/>
      <c r="H15" s="84"/>
      <c r="I15" s="84"/>
      <c r="J15" s="84"/>
      <c r="K15" s="84"/>
      <c r="L15" s="84"/>
      <c r="M15" s="84"/>
      <c r="N15" s="84"/>
      <c r="O15" s="84"/>
      <c r="P15" s="84"/>
      <c r="Q15" s="84"/>
      <c r="R15" s="85"/>
    </row>
    <row r="16" spans="2:21" ht="30" customHeight="1" x14ac:dyDescent="0.55000000000000004">
      <c r="B16" s="109"/>
      <c r="C16" s="101" t="s">
        <v>13</v>
      </c>
      <c r="D16" s="101"/>
      <c r="E16" s="101"/>
      <c r="F16" s="83" t="str">
        <f>IF('事業者用入力シート（入力用）'!C17="","",'事業者用入力シート（入力用）'!C17)</f>
        <v/>
      </c>
      <c r="G16" s="84"/>
      <c r="H16" s="84"/>
      <c r="I16" s="84"/>
      <c r="J16" s="84"/>
      <c r="K16" s="84"/>
      <c r="L16" s="84"/>
      <c r="M16" s="84"/>
      <c r="N16" s="84"/>
      <c r="O16" s="84"/>
      <c r="P16" s="84"/>
      <c r="Q16" s="84"/>
      <c r="R16" s="85"/>
    </row>
    <row r="17" spans="2:33" ht="41" customHeight="1" x14ac:dyDescent="0.55000000000000004">
      <c r="B17" s="90" t="s">
        <v>22</v>
      </c>
      <c r="C17" s="91"/>
      <c r="D17" s="91"/>
      <c r="E17" s="92"/>
      <c r="F17" s="113"/>
      <c r="G17" s="114"/>
      <c r="H17" s="114"/>
      <c r="I17" s="114"/>
      <c r="J17" s="114"/>
      <c r="K17" s="114"/>
      <c r="L17" s="114"/>
      <c r="M17" s="114"/>
      <c r="N17" s="114"/>
      <c r="O17" s="114"/>
      <c r="P17" s="114"/>
      <c r="Q17" s="114"/>
      <c r="R17" s="115"/>
      <c r="S17" s="55"/>
      <c r="T17" s="55"/>
      <c r="U17" s="55"/>
      <c r="V17" s="55"/>
      <c r="W17" s="55"/>
      <c r="X17" s="55"/>
      <c r="Y17" s="55"/>
      <c r="Z17" s="55"/>
      <c r="AA17" s="55"/>
      <c r="AB17" s="55"/>
      <c r="AC17" s="55"/>
      <c r="AD17" s="55"/>
      <c r="AE17" s="55"/>
      <c r="AF17" s="55"/>
      <c r="AG17" s="55"/>
    </row>
    <row r="18" spans="2:33" ht="34" customHeight="1" x14ac:dyDescent="0.55000000000000004">
      <c r="B18" s="93"/>
      <c r="C18" s="94"/>
      <c r="D18" s="94"/>
      <c r="E18" s="95"/>
      <c r="F18" s="116"/>
      <c r="G18" s="117"/>
      <c r="H18" s="117"/>
      <c r="I18" s="117"/>
      <c r="J18" s="117"/>
      <c r="K18" s="117"/>
      <c r="L18" s="117"/>
      <c r="M18" s="117"/>
      <c r="N18" s="117"/>
      <c r="O18" s="117"/>
      <c r="P18" s="117"/>
      <c r="Q18" s="117"/>
      <c r="R18" s="118"/>
      <c r="S18" s="55"/>
      <c r="T18" s="55"/>
      <c r="U18" s="55"/>
      <c r="V18" s="55"/>
      <c r="W18" s="55"/>
      <c r="X18" s="55"/>
      <c r="Y18" s="55"/>
      <c r="Z18" s="55"/>
      <c r="AA18" s="55"/>
      <c r="AB18" s="55"/>
      <c r="AC18" s="55"/>
      <c r="AD18" s="55"/>
      <c r="AE18" s="55"/>
      <c r="AF18" s="55"/>
      <c r="AG18" s="55"/>
    </row>
    <row r="19" spans="2:33" ht="34" customHeight="1" x14ac:dyDescent="0.55000000000000004">
      <c r="B19" s="93"/>
      <c r="C19" s="94"/>
      <c r="D19" s="94"/>
      <c r="E19" s="95"/>
      <c r="F19" s="116"/>
      <c r="G19" s="117"/>
      <c r="H19" s="117"/>
      <c r="I19" s="117"/>
      <c r="J19" s="117"/>
      <c r="K19" s="117"/>
      <c r="L19" s="117"/>
      <c r="M19" s="117"/>
      <c r="N19" s="117"/>
      <c r="O19" s="117"/>
      <c r="P19" s="117"/>
      <c r="Q19" s="117"/>
      <c r="R19" s="118"/>
      <c r="S19" s="55"/>
      <c r="T19" s="55"/>
      <c r="U19" s="55"/>
      <c r="V19" s="55"/>
      <c r="W19" s="55"/>
      <c r="X19" s="55"/>
      <c r="Y19" s="55"/>
      <c r="Z19" s="55"/>
      <c r="AA19" s="55"/>
      <c r="AB19" s="55"/>
      <c r="AC19" s="55"/>
      <c r="AD19" s="55"/>
      <c r="AE19" s="55"/>
      <c r="AF19" s="55"/>
      <c r="AG19" s="55"/>
    </row>
    <row r="20" spans="2:33" ht="76" customHeight="1" x14ac:dyDescent="0.55000000000000004">
      <c r="B20" s="96"/>
      <c r="C20" s="97"/>
      <c r="D20" s="97"/>
      <c r="E20" s="98"/>
      <c r="F20" s="119"/>
      <c r="G20" s="120"/>
      <c r="H20" s="120"/>
      <c r="I20" s="120"/>
      <c r="J20" s="120"/>
      <c r="K20" s="120"/>
      <c r="L20" s="120"/>
      <c r="M20" s="120"/>
      <c r="N20" s="120"/>
      <c r="O20" s="120"/>
      <c r="P20" s="120"/>
      <c r="Q20" s="120"/>
      <c r="R20" s="121"/>
      <c r="S20" s="55"/>
      <c r="T20" s="55"/>
      <c r="U20" s="55"/>
      <c r="V20" s="55"/>
      <c r="W20" s="55"/>
      <c r="X20" s="55"/>
      <c r="Y20" s="55"/>
      <c r="Z20" s="55"/>
      <c r="AA20" s="55"/>
      <c r="AB20" s="55"/>
      <c r="AC20" s="55"/>
      <c r="AD20" s="55"/>
      <c r="AE20" s="55"/>
      <c r="AF20" s="55"/>
      <c r="AG20" s="55"/>
    </row>
    <row r="21" spans="2:33" x14ac:dyDescent="0.55000000000000004">
      <c r="B21" s="2"/>
    </row>
  </sheetData>
  <sheetProtection sheet="1" objects="1" scenarios="1" formatRows="0" insertRows="0" selectLockedCells="1"/>
  <mergeCells count="22">
    <mergeCell ref="G9:R9"/>
    <mergeCell ref="B2:C2"/>
    <mergeCell ref="B5:R5"/>
    <mergeCell ref="B7:R7"/>
    <mergeCell ref="B8:E8"/>
    <mergeCell ref="F8:R8"/>
    <mergeCell ref="F17:R20"/>
    <mergeCell ref="G10:R10"/>
    <mergeCell ref="G14:R14"/>
    <mergeCell ref="C16:E16"/>
    <mergeCell ref="F16:R16"/>
    <mergeCell ref="B17:E20"/>
    <mergeCell ref="B11:E11"/>
    <mergeCell ref="F11:R11"/>
    <mergeCell ref="B12:B16"/>
    <mergeCell ref="C12:E12"/>
    <mergeCell ref="F12:R12"/>
    <mergeCell ref="C13:E14"/>
    <mergeCell ref="G13:R13"/>
    <mergeCell ref="C15:E15"/>
    <mergeCell ref="F15:R15"/>
    <mergeCell ref="B9:E10"/>
  </mergeCells>
  <phoneticPr fontId="20"/>
  <pageMargins left="0.75" right="0.75" top="1" bottom="1" header="0.5" footer="0.5"/>
  <pageSetup paperSize="9" scale="89"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DDC0C9EC-9BCC-4F6F-8BB5-F615A142CBB2}">
          <x14:formula1>
            <xm:f>リスト等!$C$4:$C$34</xm:f>
          </x14:formula1>
          <xm:sqref>Q2</xm:sqref>
        </x14:dataValidation>
        <x14:dataValidation type="list" allowBlank="1" xr:uid="{25D5785B-6EFF-4C54-A5C7-E6931D047DE6}">
          <x14:formula1>
            <xm:f>リスト等!$B$4:$B$15</xm:f>
          </x14:formula1>
          <xm:sqref>O2</xm:sqref>
        </x14:dataValidation>
        <x14:dataValidation type="list" allowBlank="1" xr:uid="{DAE663DC-14DE-4EA0-BC55-F81D9FD60A79}">
          <x14:formula1>
            <xm:f>リスト等!$A$4:$A$16</xm:f>
          </x14:formula1>
          <xm:sqref>M2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1A186-DA3A-4787-98B4-107ECD8D95FD}">
  <sheetPr>
    <tabColor theme="4"/>
    <pageSetUpPr fitToPage="1"/>
  </sheetPr>
  <dimension ref="A1:AF20"/>
  <sheetViews>
    <sheetView view="pageBreakPreview" zoomScale="60" zoomScaleNormal="70" workbookViewId="0">
      <selection activeCell="S1" sqref="S1"/>
    </sheetView>
  </sheetViews>
  <sheetFormatPr defaultColWidth="8.75" defaultRowHeight="12.5" x14ac:dyDescent="0.55000000000000004"/>
  <cols>
    <col min="1" max="19" width="4.75" style="8" customWidth="1"/>
    <col min="20" max="20" width="12.9140625" style="8" customWidth="1"/>
    <col min="21" max="22" width="4.75" style="8" customWidth="1"/>
    <col min="23" max="16384" width="8.75" style="8"/>
  </cols>
  <sheetData>
    <row r="1" spans="1:32" ht="32.4" customHeight="1" x14ac:dyDescent="0.55000000000000004">
      <c r="T1" s="53" t="str">
        <f>HYPERLINK("#目次!A1","←目次へ戻る")</f>
        <v>←目次へ戻る</v>
      </c>
    </row>
    <row r="2" spans="1:32" ht="23" customHeight="1" x14ac:dyDescent="0.55000000000000004">
      <c r="A2" s="111"/>
      <c r="B2" s="112"/>
      <c r="K2" s="8" t="s">
        <v>7</v>
      </c>
      <c r="L2" s="45"/>
      <c r="M2" s="9" t="s">
        <v>6</v>
      </c>
      <c r="N2" s="45"/>
      <c r="O2" s="9" t="s">
        <v>5</v>
      </c>
      <c r="P2" s="45"/>
      <c r="Q2" s="9" t="s">
        <v>4</v>
      </c>
    </row>
    <row r="3" spans="1:32" ht="23" customHeight="1" x14ac:dyDescent="0.55000000000000004">
      <c r="A3" s="1" t="s">
        <v>41</v>
      </c>
    </row>
    <row r="4" spans="1:32" ht="23" customHeight="1" x14ac:dyDescent="0.55000000000000004">
      <c r="A4" s="2"/>
    </row>
    <row r="5" spans="1:32" ht="23" customHeight="1" x14ac:dyDescent="0.55000000000000004">
      <c r="A5" s="124" t="str">
        <f>IF(区入力シート!B3="","【区入力シートにて事業名を入れてください】委託に係る質問票","「"&amp;区入力シート!B3&amp;"委託」に係る質問票")</f>
        <v>「一般介護予防事業（足腰しゃっきりトレーニング教室）委託」に係る質問票</v>
      </c>
      <c r="B5" s="124"/>
      <c r="C5" s="124"/>
      <c r="D5" s="124"/>
      <c r="E5" s="124"/>
      <c r="F5" s="124"/>
      <c r="G5" s="124"/>
      <c r="H5" s="124"/>
      <c r="I5" s="124"/>
      <c r="J5" s="124"/>
      <c r="K5" s="124"/>
      <c r="L5" s="124"/>
      <c r="M5" s="124"/>
      <c r="N5" s="124"/>
      <c r="O5" s="124"/>
      <c r="P5" s="124"/>
      <c r="Q5" s="124"/>
    </row>
    <row r="6" spans="1:32" ht="23" customHeight="1" x14ac:dyDescent="0.55000000000000004">
      <c r="A6" s="2"/>
    </row>
    <row r="7" spans="1:32" ht="58.4" customHeight="1" x14ac:dyDescent="0.55000000000000004">
      <c r="A7" s="94" t="str">
        <f>IF(区入力シート!B3="","【区入力シートにて事業名を入れてください】委託について、以下のとおり質問します。","「"&amp;区入力シート!B3&amp;"委託」について、以下のとおり質問します。")</f>
        <v>「一般介護予防事業（足腰しゃっきりトレーニング教室）委託」について、以下のとおり質問します。</v>
      </c>
      <c r="B7" s="94"/>
      <c r="C7" s="94"/>
      <c r="D7" s="94"/>
      <c r="E7" s="94"/>
      <c r="F7" s="94"/>
      <c r="G7" s="94"/>
      <c r="H7" s="94"/>
      <c r="I7" s="94"/>
      <c r="J7" s="94"/>
      <c r="K7" s="94"/>
      <c r="L7" s="94"/>
      <c r="M7" s="94"/>
      <c r="N7" s="94"/>
      <c r="O7" s="94"/>
      <c r="P7" s="94"/>
      <c r="Q7" s="94"/>
      <c r="T7" s="28"/>
    </row>
    <row r="8" spans="1:32" ht="30" customHeight="1" x14ac:dyDescent="0.55000000000000004">
      <c r="A8" s="100" t="s">
        <v>0</v>
      </c>
      <c r="B8" s="100"/>
      <c r="C8" s="100"/>
      <c r="D8" s="100"/>
      <c r="E8" s="83" t="str">
        <f>IF('事業者用入力シート（入力用）'!C6="","",'事業者用入力シート（入力用）'!C6)</f>
        <v/>
      </c>
      <c r="F8" s="84"/>
      <c r="G8" s="84"/>
      <c r="H8" s="84"/>
      <c r="I8" s="84"/>
      <c r="J8" s="84"/>
      <c r="K8" s="84"/>
      <c r="L8" s="84"/>
      <c r="M8" s="84"/>
      <c r="N8" s="84"/>
      <c r="O8" s="84"/>
      <c r="P8" s="84"/>
      <c r="Q8" s="85"/>
    </row>
    <row r="9" spans="1:32" ht="30" customHeight="1" x14ac:dyDescent="0.55000000000000004">
      <c r="A9" s="99" t="s">
        <v>27</v>
      </c>
      <c r="B9" s="99"/>
      <c r="C9" s="99"/>
      <c r="D9" s="99"/>
      <c r="E9" s="83" t="str">
        <f>IF('事業者用入力シート（入力用）'!C11="","",'事業者用入力シート（入力用）'!C11)</f>
        <v/>
      </c>
      <c r="F9" s="84"/>
      <c r="G9" s="84"/>
      <c r="H9" s="84"/>
      <c r="I9" s="84"/>
      <c r="J9" s="84"/>
      <c r="K9" s="84"/>
      <c r="L9" s="84"/>
      <c r="M9" s="84"/>
      <c r="N9" s="84"/>
      <c r="O9" s="84"/>
      <c r="P9" s="84"/>
      <c r="Q9" s="85"/>
    </row>
    <row r="10" spans="1:32" ht="30" customHeight="1" x14ac:dyDescent="0.55000000000000004">
      <c r="A10" s="100" t="s">
        <v>28</v>
      </c>
      <c r="B10" s="100"/>
      <c r="C10" s="100"/>
      <c r="D10" s="100"/>
      <c r="E10" s="83" t="str">
        <f>IF('事業者用入力シート（入力用）'!C13="","",'事業者用入力シート（入力用）'!C13)</f>
        <v/>
      </c>
      <c r="F10" s="84"/>
      <c r="G10" s="84"/>
      <c r="H10" s="84"/>
      <c r="I10" s="84"/>
      <c r="J10" s="84"/>
      <c r="K10" s="84"/>
      <c r="L10" s="84"/>
      <c r="M10" s="84"/>
      <c r="N10" s="84"/>
      <c r="O10" s="84"/>
      <c r="P10" s="84"/>
      <c r="Q10" s="85"/>
    </row>
    <row r="11" spans="1:32" ht="30" customHeight="1" x14ac:dyDescent="0.55000000000000004">
      <c r="A11" s="100" t="s">
        <v>29</v>
      </c>
      <c r="B11" s="100"/>
      <c r="C11" s="100"/>
      <c r="D11" s="100"/>
      <c r="E11" s="83" t="str">
        <f>IF('事業者用入力シート（入力用）'!C16="","",'事業者用入力シート（入力用）'!C16)</f>
        <v/>
      </c>
      <c r="F11" s="84"/>
      <c r="G11" s="84"/>
      <c r="H11" s="84"/>
      <c r="I11" s="84"/>
      <c r="J11" s="84"/>
      <c r="K11" s="84"/>
      <c r="L11" s="84"/>
      <c r="M11" s="84"/>
      <c r="N11" s="84"/>
      <c r="O11" s="84"/>
      <c r="P11" s="84"/>
      <c r="Q11" s="85"/>
    </row>
    <row r="12" spans="1:32" ht="30" customHeight="1" x14ac:dyDescent="0.55000000000000004">
      <c r="A12" s="100" t="s">
        <v>30</v>
      </c>
      <c r="B12" s="100"/>
      <c r="C12" s="100"/>
      <c r="D12" s="100"/>
      <c r="E12" s="83" t="str">
        <f>IF('事業者用入力シート（入力用）'!C17="","",'事業者用入力シート（入力用）'!C17)</f>
        <v/>
      </c>
      <c r="F12" s="84"/>
      <c r="G12" s="84"/>
      <c r="H12" s="84"/>
      <c r="I12" s="84"/>
      <c r="J12" s="84"/>
      <c r="K12" s="84"/>
      <c r="L12" s="84"/>
      <c r="M12" s="84"/>
      <c r="N12" s="84"/>
      <c r="O12" s="84"/>
      <c r="P12" s="84"/>
      <c r="Q12" s="85"/>
    </row>
    <row r="13" spans="1:32" ht="30" customHeight="1" x14ac:dyDescent="0.55000000000000004">
      <c r="A13" s="12"/>
      <c r="B13" s="12"/>
      <c r="C13" s="12"/>
      <c r="D13" s="12"/>
      <c r="E13" s="11"/>
      <c r="F13" s="11"/>
      <c r="G13" s="11"/>
      <c r="H13" s="11"/>
      <c r="I13" s="11"/>
      <c r="J13" s="11"/>
      <c r="K13" s="11"/>
      <c r="L13" s="11"/>
      <c r="M13" s="11"/>
      <c r="N13" s="11"/>
      <c r="O13" s="11"/>
      <c r="P13" s="11"/>
      <c r="Q13" s="11"/>
    </row>
    <row r="14" spans="1:32" ht="30" customHeight="1" x14ac:dyDescent="0.55000000000000004">
      <c r="A14" s="100" t="s">
        <v>32</v>
      </c>
      <c r="B14" s="100"/>
      <c r="C14" s="122" t="s">
        <v>31</v>
      </c>
      <c r="D14" s="122"/>
      <c r="E14" s="122"/>
      <c r="F14" s="122"/>
      <c r="G14" s="122"/>
      <c r="H14" s="122"/>
      <c r="I14" s="122"/>
      <c r="J14" s="122"/>
      <c r="K14" s="122"/>
      <c r="L14" s="122"/>
      <c r="M14" s="122"/>
      <c r="N14" s="122"/>
      <c r="O14" s="122"/>
      <c r="P14" s="122"/>
      <c r="Q14" s="122"/>
    </row>
    <row r="15" spans="1:32" ht="50.9" customHeight="1" x14ac:dyDescent="0.55000000000000004">
      <c r="A15" s="100">
        <v>1</v>
      </c>
      <c r="B15" s="100"/>
      <c r="C15" s="123"/>
      <c r="D15" s="123"/>
      <c r="E15" s="123"/>
      <c r="F15" s="123"/>
      <c r="G15" s="123"/>
      <c r="H15" s="123"/>
      <c r="I15" s="123"/>
      <c r="J15" s="123"/>
      <c r="K15" s="123"/>
      <c r="L15" s="123"/>
      <c r="M15" s="123"/>
      <c r="N15" s="123"/>
      <c r="O15" s="123"/>
      <c r="P15" s="123"/>
      <c r="Q15" s="123"/>
      <c r="R15" s="55"/>
      <c r="S15" s="55"/>
      <c r="T15" s="55"/>
      <c r="U15" s="55"/>
      <c r="V15" s="55"/>
      <c r="W15" s="55"/>
      <c r="X15" s="55"/>
      <c r="Y15" s="55"/>
      <c r="Z15" s="55"/>
      <c r="AA15" s="55"/>
      <c r="AB15" s="55"/>
      <c r="AC15" s="55"/>
      <c r="AD15" s="55"/>
      <c r="AE15" s="55"/>
      <c r="AF15" s="55"/>
    </row>
    <row r="16" spans="1:32" ht="50.9" customHeight="1" x14ac:dyDescent="0.55000000000000004">
      <c r="A16" s="100">
        <v>2</v>
      </c>
      <c r="B16" s="100"/>
      <c r="C16" s="123"/>
      <c r="D16" s="123"/>
      <c r="E16" s="123"/>
      <c r="F16" s="123"/>
      <c r="G16" s="123"/>
      <c r="H16" s="123"/>
      <c r="I16" s="123"/>
      <c r="J16" s="123"/>
      <c r="K16" s="123"/>
      <c r="L16" s="123"/>
      <c r="M16" s="123"/>
      <c r="N16" s="123"/>
      <c r="O16" s="123"/>
      <c r="P16" s="123"/>
      <c r="Q16" s="123"/>
      <c r="R16" s="55"/>
      <c r="S16" s="55"/>
      <c r="T16" s="55"/>
      <c r="U16" s="55"/>
      <c r="V16" s="55"/>
      <c r="W16" s="55"/>
      <c r="X16" s="55"/>
      <c r="Y16" s="55"/>
      <c r="Z16" s="55"/>
      <c r="AA16" s="55"/>
      <c r="AB16" s="55"/>
      <c r="AC16" s="55"/>
      <c r="AD16" s="55"/>
      <c r="AE16" s="55"/>
      <c r="AF16" s="55"/>
    </row>
    <row r="17" spans="1:32" ht="50.9" customHeight="1" x14ac:dyDescent="0.55000000000000004">
      <c r="A17" s="100">
        <v>3</v>
      </c>
      <c r="B17" s="100"/>
      <c r="C17" s="123"/>
      <c r="D17" s="123"/>
      <c r="E17" s="123"/>
      <c r="F17" s="123"/>
      <c r="G17" s="123"/>
      <c r="H17" s="123"/>
      <c r="I17" s="123"/>
      <c r="J17" s="123"/>
      <c r="K17" s="123"/>
      <c r="L17" s="123"/>
      <c r="M17" s="123"/>
      <c r="N17" s="123"/>
      <c r="O17" s="123"/>
      <c r="P17" s="123"/>
      <c r="Q17" s="123"/>
      <c r="R17" s="7"/>
      <c r="S17" s="7"/>
      <c r="T17" s="7"/>
      <c r="U17" s="7"/>
      <c r="V17" s="7"/>
      <c r="W17" s="7"/>
      <c r="X17" s="7"/>
      <c r="Y17" s="7"/>
      <c r="Z17" s="7"/>
      <c r="AA17" s="7"/>
      <c r="AB17" s="7"/>
      <c r="AC17" s="7"/>
      <c r="AD17" s="7"/>
      <c r="AE17" s="7"/>
      <c r="AF17" s="7"/>
    </row>
    <row r="18" spans="1:32" ht="50.9" customHeight="1" x14ac:dyDescent="0.55000000000000004">
      <c r="A18" s="100">
        <v>4</v>
      </c>
      <c r="B18" s="100"/>
      <c r="C18" s="123"/>
      <c r="D18" s="123"/>
      <c r="E18" s="123"/>
      <c r="F18" s="123"/>
      <c r="G18" s="123"/>
      <c r="H18" s="123"/>
      <c r="I18" s="123"/>
      <c r="J18" s="123"/>
      <c r="K18" s="123"/>
      <c r="L18" s="123"/>
      <c r="M18" s="123"/>
      <c r="N18" s="123"/>
      <c r="O18" s="123"/>
      <c r="P18" s="123"/>
      <c r="Q18" s="123"/>
      <c r="R18" s="55"/>
      <c r="S18" s="55"/>
      <c r="T18" s="55"/>
      <c r="U18" s="55"/>
      <c r="V18" s="55"/>
      <c r="W18" s="55"/>
      <c r="X18" s="55"/>
      <c r="Y18" s="55"/>
      <c r="Z18" s="55"/>
      <c r="AA18" s="55"/>
      <c r="AB18" s="55"/>
      <c r="AC18" s="55"/>
      <c r="AD18" s="55"/>
      <c r="AE18" s="55"/>
      <c r="AF18" s="55"/>
    </row>
    <row r="19" spans="1:32" ht="50.9" customHeight="1" x14ac:dyDescent="0.55000000000000004">
      <c r="A19" s="100">
        <v>5</v>
      </c>
      <c r="B19" s="100"/>
      <c r="C19" s="123"/>
      <c r="D19" s="123"/>
      <c r="E19" s="123"/>
      <c r="F19" s="123"/>
      <c r="G19" s="123"/>
      <c r="H19" s="123"/>
      <c r="I19" s="123"/>
      <c r="J19" s="123"/>
      <c r="K19" s="123"/>
      <c r="L19" s="123"/>
      <c r="M19" s="123"/>
      <c r="N19" s="123"/>
      <c r="O19" s="123"/>
      <c r="P19" s="123"/>
      <c r="Q19" s="123"/>
      <c r="R19" s="55"/>
      <c r="S19" s="55"/>
      <c r="T19" s="55"/>
      <c r="U19" s="55"/>
      <c r="V19" s="55"/>
      <c r="W19" s="55"/>
      <c r="X19" s="55"/>
      <c r="Y19" s="55"/>
      <c r="Z19" s="55"/>
      <c r="AA19" s="55"/>
      <c r="AB19" s="55"/>
      <c r="AC19" s="55"/>
      <c r="AD19" s="55"/>
      <c r="AE19" s="55"/>
      <c r="AF19" s="55"/>
    </row>
    <row r="20" spans="1:32" x14ac:dyDescent="0.55000000000000004">
      <c r="A20" s="2"/>
    </row>
  </sheetData>
  <sheetProtection sheet="1" objects="1" scenarios="1" formatRows="0" insertRows="0" selectLockedCells="1"/>
  <mergeCells count="25">
    <mergeCell ref="A2:B2"/>
    <mergeCell ref="A5:Q5"/>
    <mergeCell ref="A7:Q7"/>
    <mergeCell ref="A8:D8"/>
    <mergeCell ref="E8:Q8"/>
    <mergeCell ref="A18:B18"/>
    <mergeCell ref="A19:B19"/>
    <mergeCell ref="A17:B17"/>
    <mergeCell ref="A15:B15"/>
    <mergeCell ref="A16:B16"/>
    <mergeCell ref="C15:Q15"/>
    <mergeCell ref="C16:Q16"/>
    <mergeCell ref="C17:Q17"/>
    <mergeCell ref="C18:Q18"/>
    <mergeCell ref="C19:Q19"/>
    <mergeCell ref="A9:D9"/>
    <mergeCell ref="A10:D10"/>
    <mergeCell ref="A12:D12"/>
    <mergeCell ref="E10:Q10"/>
    <mergeCell ref="A14:B14"/>
    <mergeCell ref="C14:Q14"/>
    <mergeCell ref="E12:Q12"/>
    <mergeCell ref="A11:D11"/>
    <mergeCell ref="E11:Q11"/>
    <mergeCell ref="E9:Q9"/>
  </mergeCells>
  <phoneticPr fontId="20"/>
  <pageMargins left="0.75" right="0.75" top="1" bottom="1" header="0.5" footer="0.5"/>
  <pageSetup paperSize="9" scale="92"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20688A99-DDF3-4FD8-8CED-3EDCDC664895}">
          <x14:formula1>
            <xm:f>リスト等!$C$4:$C$34</xm:f>
          </x14:formula1>
          <xm:sqref>P2</xm:sqref>
        </x14:dataValidation>
        <x14:dataValidation type="list" allowBlank="1" xr:uid="{EF090C21-ADC2-4341-B7D9-5AC6ED3F1A67}">
          <x14:formula1>
            <xm:f>リスト等!$B$4:$B$15</xm:f>
          </x14:formula1>
          <xm:sqref>N2</xm:sqref>
        </x14:dataValidation>
        <x14:dataValidation type="list" allowBlank="1" xr:uid="{EB2504E3-915A-4B67-8D4C-0C2CF69292E2}">
          <x14:formula1>
            <xm:f>リスト等!$A$4:$A$16</xm:f>
          </x14:formula1>
          <xm:sqref>L2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604D-00DB-4975-B8BD-7A415F233D30}">
  <sheetPr>
    <tabColor theme="9" tint="-0.249977111117893"/>
    <pageSetUpPr fitToPage="1"/>
  </sheetPr>
  <dimension ref="B1:AJ43"/>
  <sheetViews>
    <sheetView view="pageBreakPreview" topLeftCell="A25" zoomScale="70" zoomScaleNormal="70" zoomScaleSheetLayoutView="70" workbookViewId="0">
      <selection activeCell="D20" sqref="D20:F20"/>
    </sheetView>
  </sheetViews>
  <sheetFormatPr defaultColWidth="8.75" defaultRowHeight="12.5" x14ac:dyDescent="0.55000000000000004"/>
  <cols>
    <col min="1" max="1" width="3.08203125" style="8" customWidth="1"/>
    <col min="2" max="2" width="4.75" style="8" customWidth="1"/>
    <col min="3" max="4" width="3.08203125" style="8" customWidth="1"/>
    <col min="5" max="12" width="4.75" style="8" customWidth="1"/>
    <col min="13" max="13" width="2.4140625" style="8" customWidth="1"/>
    <col min="14" max="21" width="4.75" style="8" customWidth="1"/>
    <col min="22" max="22" width="3.08203125" style="8" customWidth="1"/>
    <col min="23" max="23" width="13.08203125" style="8" customWidth="1"/>
    <col min="24" max="26" width="4.75" style="8" customWidth="1"/>
    <col min="27" max="16384" width="8.75" style="8"/>
  </cols>
  <sheetData>
    <row r="1" spans="2:23" ht="30" customHeight="1" x14ac:dyDescent="0.55000000000000004">
      <c r="W1" s="176" t="str">
        <f>HYPERLINK("#目次!A1","←目次へ戻る")</f>
        <v>←目次へ戻る</v>
      </c>
    </row>
    <row r="2" spans="2:23" ht="20.399999999999999" customHeight="1" x14ac:dyDescent="0.55000000000000004">
      <c r="B2" s="111"/>
      <c r="C2" s="112"/>
      <c r="O2" s="8" t="s">
        <v>7</v>
      </c>
      <c r="P2" s="45"/>
      <c r="Q2" s="9" t="s">
        <v>6</v>
      </c>
      <c r="R2" s="45"/>
      <c r="S2" s="9" t="s">
        <v>5</v>
      </c>
      <c r="T2" s="45"/>
      <c r="U2" s="9" t="s">
        <v>4</v>
      </c>
    </row>
    <row r="3" spans="2:23" ht="20.399999999999999" customHeight="1" x14ac:dyDescent="0.55000000000000004">
      <c r="B3" s="1" t="s">
        <v>41</v>
      </c>
    </row>
    <row r="4" spans="2:23" ht="20.399999999999999" customHeight="1" x14ac:dyDescent="0.55000000000000004">
      <c r="B4" s="1"/>
      <c r="K4" s="8" t="s">
        <v>51</v>
      </c>
    </row>
    <row r="5" spans="2:23" ht="20.399999999999999" customHeight="1" x14ac:dyDescent="0.55000000000000004">
      <c r="B5" s="1"/>
      <c r="K5" s="8" t="s">
        <v>52</v>
      </c>
      <c r="N5" s="130" t="str">
        <f>IF('事業者用入力シート（入力用）'!C4="","",'事業者用入力シート（入力用）'!C4)</f>
        <v/>
      </c>
      <c r="O5" s="130"/>
      <c r="P5" s="130"/>
      <c r="Q5" s="130"/>
      <c r="R5" s="130"/>
      <c r="S5" s="130"/>
      <c r="T5" s="130"/>
      <c r="U5" s="130"/>
    </row>
    <row r="6" spans="2:23" ht="20.399999999999999" customHeight="1" x14ac:dyDescent="0.55000000000000004">
      <c r="B6" s="1"/>
      <c r="K6" s="8" t="s">
        <v>53</v>
      </c>
      <c r="N6" s="130" t="str">
        <f>IF('事業者用入力シート（入力用）'!C3="","",'事業者用入力シート（入力用）'!C3)</f>
        <v/>
      </c>
      <c r="O6" s="130"/>
      <c r="P6" s="130"/>
      <c r="Q6" s="130"/>
      <c r="R6" s="130"/>
      <c r="S6" s="130"/>
      <c r="T6" s="130"/>
      <c r="U6" s="130"/>
    </row>
    <row r="7" spans="2:23" ht="20.399999999999999" customHeight="1" x14ac:dyDescent="0.55000000000000004">
      <c r="B7" s="2"/>
      <c r="K7" s="8" t="s">
        <v>54</v>
      </c>
      <c r="N7" s="130" t="str">
        <f>IF('事業者用入力シート（入力用）'!C5="","",'事業者用入力シート（入力用）'!C5)</f>
        <v/>
      </c>
      <c r="O7" s="130"/>
      <c r="P7" s="130"/>
      <c r="Q7" s="130"/>
      <c r="R7" s="130"/>
      <c r="S7" s="130"/>
      <c r="T7" s="130"/>
      <c r="U7" s="130"/>
    </row>
    <row r="8" spans="2:23" ht="20.399999999999999" customHeight="1" x14ac:dyDescent="0.55000000000000004">
      <c r="B8" s="2"/>
      <c r="N8" s="18"/>
      <c r="O8" s="18"/>
      <c r="P8" s="18"/>
      <c r="Q8" s="18"/>
      <c r="R8" s="18"/>
      <c r="S8" s="18"/>
      <c r="T8" s="18"/>
      <c r="U8" s="18"/>
    </row>
    <row r="9" spans="2:23" ht="20.399999999999999" customHeight="1" x14ac:dyDescent="0.55000000000000004">
      <c r="B9" s="2"/>
      <c r="N9" s="18"/>
      <c r="O9" s="18"/>
      <c r="P9" s="18"/>
      <c r="Q9" s="18"/>
      <c r="R9" s="18"/>
      <c r="S9" s="18"/>
      <c r="T9" s="18"/>
      <c r="U9" s="18"/>
    </row>
    <row r="10" spans="2:23" ht="20.399999999999999" customHeight="1" x14ac:dyDescent="0.55000000000000004">
      <c r="B10" s="110" t="str">
        <f>IF(区入力シート!B3="","【区入力シートにて事業名を入れてください】委託事業者応募申請書",区入力シート!B3&amp;"委託事業者応募申請書")</f>
        <v>一般介護予防事業（足腰しゃっきりトレーニング教室）委託事業者応募申請書</v>
      </c>
      <c r="C10" s="110"/>
      <c r="D10" s="110"/>
      <c r="E10" s="110"/>
      <c r="F10" s="110"/>
      <c r="G10" s="110"/>
      <c r="H10" s="110"/>
      <c r="I10" s="110"/>
      <c r="J10" s="110"/>
      <c r="K10" s="110"/>
      <c r="L10" s="110"/>
      <c r="M10" s="110"/>
      <c r="N10" s="110"/>
      <c r="O10" s="110"/>
      <c r="P10" s="110"/>
      <c r="Q10" s="110"/>
      <c r="R10" s="110"/>
      <c r="S10" s="110"/>
      <c r="T10" s="110"/>
      <c r="U10" s="110"/>
    </row>
    <row r="11" spans="2:23" ht="20.399999999999999" customHeight="1" x14ac:dyDescent="0.55000000000000004">
      <c r="B11" s="4"/>
      <c r="C11" s="4"/>
      <c r="D11" s="4"/>
      <c r="E11" s="4"/>
      <c r="F11" s="4"/>
      <c r="G11" s="4"/>
      <c r="H11" s="4"/>
      <c r="I11" s="4"/>
      <c r="J11" s="4"/>
      <c r="K11" s="4"/>
      <c r="L11" s="4"/>
      <c r="M11" s="4"/>
      <c r="N11" s="4"/>
      <c r="O11" s="4"/>
      <c r="P11" s="4"/>
      <c r="Q11" s="4"/>
      <c r="R11" s="4"/>
      <c r="S11" s="4"/>
      <c r="T11" s="4"/>
      <c r="U11" s="4"/>
    </row>
    <row r="12" spans="2:23" ht="20.399999999999999" customHeight="1" x14ac:dyDescent="0.55000000000000004">
      <c r="B12" s="2"/>
    </row>
    <row r="13" spans="2:23" ht="42.5" customHeight="1" x14ac:dyDescent="0.55000000000000004">
      <c r="B13" s="94" t="str">
        <f>IF(区入力シート!B3="","【区入力シートにて事業名入れてください】委託について、下記のとおり応募します。
申請にあたり、【区入力シートにて事業名入れてください】委託事業者募集要領の参加資格に適合し、かつ、提出書類の記載事項に虚偽がないことを誓約します。","　"&amp;区入力シート!B3&amp;"委託について、下記のとおり応募します。
　申請にあたり、"&amp;区入力シート!B3&amp;"委託事業者募集要領の参加資格に適合し、かつ、提出書類の記載事項に虚偽がないことを誓約します。")</f>
        <v>　一般介護予防事業（足腰しゃっきりトレーニング教室）委託について、下記のとおり応募します。
　申請にあたり、一般介護予防事業（足腰しゃっきりトレーニング教室）委託事業者募集要領の参加資格に適合し、かつ、提出書類の記載事項に虚偽がないことを誓約します。</v>
      </c>
      <c r="C13" s="94"/>
      <c r="D13" s="94"/>
      <c r="E13" s="94"/>
      <c r="F13" s="94"/>
      <c r="G13" s="94"/>
      <c r="H13" s="94"/>
      <c r="I13" s="94"/>
      <c r="J13" s="94"/>
      <c r="K13" s="94"/>
      <c r="L13" s="94"/>
      <c r="M13" s="94"/>
      <c r="N13" s="94"/>
      <c r="O13" s="94"/>
      <c r="P13" s="94"/>
      <c r="Q13" s="94"/>
      <c r="R13" s="94"/>
      <c r="S13" s="94"/>
      <c r="T13" s="94"/>
      <c r="U13" s="94"/>
    </row>
    <row r="14" spans="2:23" ht="17.5" customHeight="1" x14ac:dyDescent="0.55000000000000004">
      <c r="B14" s="3"/>
      <c r="C14" s="3"/>
      <c r="D14" s="3"/>
      <c r="E14" s="3"/>
      <c r="F14" s="3"/>
      <c r="G14" s="3"/>
      <c r="H14" s="3"/>
      <c r="I14" s="3"/>
      <c r="J14" s="3"/>
      <c r="K14" s="3"/>
      <c r="L14" s="3"/>
      <c r="M14" s="3"/>
      <c r="N14" s="3"/>
      <c r="O14" s="3"/>
      <c r="P14" s="3"/>
      <c r="Q14" s="3"/>
      <c r="R14" s="3"/>
      <c r="S14" s="3"/>
      <c r="T14" s="3"/>
      <c r="U14" s="3"/>
    </row>
    <row r="15" spans="2:23" ht="20.399999999999999" customHeight="1" x14ac:dyDescent="0.55000000000000004">
      <c r="B15" s="110" t="s">
        <v>34</v>
      </c>
      <c r="C15" s="110"/>
      <c r="D15" s="110"/>
      <c r="E15" s="110"/>
      <c r="F15" s="110"/>
      <c r="G15" s="110"/>
      <c r="H15" s="110"/>
      <c r="I15" s="110"/>
      <c r="J15" s="110"/>
      <c r="K15" s="110"/>
      <c r="L15" s="110"/>
      <c r="M15" s="110"/>
      <c r="N15" s="110"/>
      <c r="O15" s="110"/>
      <c r="P15" s="110"/>
      <c r="Q15" s="110"/>
      <c r="R15" s="110"/>
      <c r="S15" s="110"/>
      <c r="T15" s="110"/>
      <c r="U15" s="110"/>
    </row>
    <row r="16" spans="2:23" ht="20.399999999999999" customHeight="1" x14ac:dyDescent="0.55000000000000004">
      <c r="B16" s="4"/>
      <c r="C16" s="4"/>
      <c r="D16" s="4"/>
      <c r="E16" s="4"/>
      <c r="F16" s="4"/>
      <c r="G16" s="4"/>
      <c r="H16" s="4"/>
      <c r="I16" s="4"/>
      <c r="J16" s="4"/>
      <c r="K16" s="4"/>
      <c r="L16" s="4"/>
      <c r="M16" s="4"/>
      <c r="N16" s="4"/>
      <c r="O16" s="4"/>
      <c r="P16" s="4"/>
      <c r="Q16" s="4"/>
      <c r="R16" s="4"/>
      <c r="S16" s="4"/>
      <c r="T16" s="4"/>
      <c r="U16" s="4"/>
    </row>
    <row r="17" spans="2:26" ht="20.399999999999999" customHeight="1" x14ac:dyDescent="0.55000000000000004">
      <c r="B17" s="15">
        <v>1</v>
      </c>
      <c r="D17" s="94" t="str">
        <f>IF(区入力シート!B3="","応募申請する の募集区分（該当するものに〇、複数可）","応募申請する"&amp;区入力シート!B3&amp;"の募集区分（該当するものに〇、複数可）")</f>
        <v>応募申請する一般介護予防事業（足腰しゃっきりトレーニング教室）の募集区分（該当するものに〇、複数可）</v>
      </c>
      <c r="E17" s="94"/>
      <c r="F17" s="94"/>
      <c r="G17" s="94"/>
      <c r="H17" s="94"/>
      <c r="I17" s="94"/>
      <c r="J17" s="94"/>
      <c r="K17" s="94"/>
      <c r="L17" s="94"/>
      <c r="M17" s="94"/>
      <c r="N17" s="94"/>
      <c r="O17" s="94"/>
      <c r="P17" s="94"/>
      <c r="Q17" s="94"/>
      <c r="R17" s="94"/>
      <c r="S17" s="94"/>
      <c r="T17" s="94"/>
    </row>
    <row r="18" spans="2:26" ht="20.399999999999999" customHeight="1" x14ac:dyDescent="0.55000000000000004">
      <c r="B18" s="15"/>
      <c r="D18" s="94"/>
      <c r="E18" s="94"/>
      <c r="F18" s="94"/>
      <c r="G18" s="94"/>
      <c r="H18" s="94"/>
      <c r="I18" s="94"/>
      <c r="J18" s="94"/>
      <c r="K18" s="94"/>
      <c r="L18" s="94"/>
      <c r="M18" s="94"/>
      <c r="N18" s="94"/>
      <c r="O18" s="94"/>
      <c r="P18" s="94"/>
      <c r="Q18" s="94"/>
      <c r="R18" s="94"/>
      <c r="S18" s="94"/>
      <c r="T18" s="94"/>
      <c r="U18" s="5"/>
    </row>
    <row r="19" spans="2:26" ht="20.399999999999999" customHeight="1" x14ac:dyDescent="0.55000000000000004">
      <c r="B19" s="15"/>
      <c r="C19" s="5"/>
      <c r="D19" s="131" t="s">
        <v>124</v>
      </c>
      <c r="E19" s="132"/>
      <c r="F19" s="133"/>
      <c r="G19" s="137" t="s">
        <v>135</v>
      </c>
      <c r="H19" s="122"/>
      <c r="I19" s="122"/>
      <c r="J19" s="122"/>
      <c r="K19" s="138"/>
      <c r="L19" s="100" t="s">
        <v>134</v>
      </c>
      <c r="M19" s="100"/>
      <c r="N19" s="100"/>
      <c r="O19" s="100"/>
      <c r="P19" s="100" t="s">
        <v>106</v>
      </c>
      <c r="Q19" s="100"/>
      <c r="R19" s="100"/>
      <c r="S19" s="100"/>
      <c r="T19" s="100"/>
      <c r="U19" s="100"/>
    </row>
    <row r="20" spans="2:26" ht="20.399999999999999" customHeight="1" x14ac:dyDescent="0.55000000000000004">
      <c r="B20" s="15"/>
      <c r="C20" s="5"/>
      <c r="D20" s="177"/>
      <c r="E20" s="178"/>
      <c r="F20" s="179"/>
      <c r="G20" s="180" t="s">
        <v>126</v>
      </c>
      <c r="H20" s="181"/>
      <c r="I20" s="181"/>
      <c r="J20" s="181"/>
      <c r="K20" s="182"/>
      <c r="L20" s="183"/>
      <c r="M20" s="183"/>
      <c r="N20" s="183"/>
      <c r="O20" s="183"/>
      <c r="P20" s="183"/>
      <c r="Q20" s="183"/>
      <c r="R20" s="183"/>
      <c r="S20" s="183"/>
      <c r="T20" s="183"/>
      <c r="U20" s="183"/>
      <c r="W20" s="78" t="str">
        <f>IF(D20="","",G20)</f>
        <v/>
      </c>
      <c r="Z20" s="78" t="str">
        <f>W20&amp;W21&amp;W22&amp;W23</f>
        <v/>
      </c>
    </row>
    <row r="21" spans="2:26" ht="20.399999999999999" customHeight="1" x14ac:dyDescent="0.55000000000000004">
      <c r="B21" s="15"/>
      <c r="C21" s="5"/>
      <c r="D21" s="177"/>
      <c r="E21" s="178"/>
      <c r="F21" s="179"/>
      <c r="G21" s="180" t="s">
        <v>128</v>
      </c>
      <c r="H21" s="181"/>
      <c r="I21" s="181"/>
      <c r="J21" s="181"/>
      <c r="K21" s="182"/>
      <c r="L21" s="183"/>
      <c r="M21" s="183"/>
      <c r="N21" s="183"/>
      <c r="O21" s="183"/>
      <c r="P21" s="183"/>
      <c r="Q21" s="183"/>
      <c r="R21" s="183"/>
      <c r="S21" s="183"/>
      <c r="T21" s="183"/>
      <c r="U21" s="183"/>
      <c r="W21" s="78" t="str">
        <f>IF(D21="","",G21)</f>
        <v/>
      </c>
    </row>
    <row r="22" spans="2:26" ht="20.399999999999999" customHeight="1" x14ac:dyDescent="0.55000000000000004">
      <c r="B22" s="15"/>
      <c r="C22" s="5"/>
      <c r="D22" s="177"/>
      <c r="E22" s="178"/>
      <c r="F22" s="179"/>
      <c r="G22" s="180" t="s">
        <v>130</v>
      </c>
      <c r="H22" s="181"/>
      <c r="I22" s="181"/>
      <c r="J22" s="181"/>
      <c r="K22" s="182"/>
      <c r="L22" s="183"/>
      <c r="M22" s="183"/>
      <c r="N22" s="183"/>
      <c r="O22" s="183"/>
      <c r="P22" s="183"/>
      <c r="Q22" s="183"/>
      <c r="R22" s="183"/>
      <c r="S22" s="183"/>
      <c r="T22" s="183"/>
      <c r="U22" s="183"/>
      <c r="W22" s="78" t="str">
        <f t="shared" ref="W22:W23" si="0">IF(D22="","",G22)</f>
        <v/>
      </c>
    </row>
    <row r="23" spans="2:26" ht="20.399999999999999" customHeight="1" x14ac:dyDescent="0.55000000000000004">
      <c r="B23" s="15"/>
      <c r="C23" s="5"/>
      <c r="D23" s="177"/>
      <c r="E23" s="178"/>
      <c r="F23" s="179"/>
      <c r="G23" s="180" t="s">
        <v>151</v>
      </c>
      <c r="H23" s="181"/>
      <c r="I23" s="181"/>
      <c r="J23" s="181"/>
      <c r="K23" s="182"/>
      <c r="L23" s="183"/>
      <c r="M23" s="183"/>
      <c r="N23" s="183"/>
      <c r="O23" s="183"/>
      <c r="P23" s="183"/>
      <c r="Q23" s="183"/>
      <c r="R23" s="183"/>
      <c r="S23" s="183"/>
      <c r="T23" s="183"/>
      <c r="U23" s="183"/>
      <c r="W23" s="78" t="str">
        <f t="shared" si="0"/>
        <v/>
      </c>
    </row>
    <row r="24" spans="2:26" ht="20.399999999999999" customHeight="1" x14ac:dyDescent="0.55000000000000004">
      <c r="B24" s="15"/>
      <c r="C24" s="5"/>
      <c r="D24" s="8" t="s">
        <v>184</v>
      </c>
      <c r="E24" s="9"/>
      <c r="F24" s="9"/>
      <c r="G24" s="184"/>
      <c r="H24" s="184"/>
      <c r="I24" s="184"/>
      <c r="J24" s="184"/>
      <c r="K24" s="184"/>
      <c r="L24" s="73"/>
      <c r="M24" s="73"/>
      <c r="N24" s="73"/>
      <c r="O24" s="73"/>
      <c r="P24" s="73"/>
      <c r="Q24" s="73"/>
      <c r="R24" s="73"/>
      <c r="S24" s="73"/>
      <c r="T24" s="73"/>
      <c r="U24" s="73"/>
    </row>
    <row r="25" spans="2:26" ht="20.399999999999999" customHeight="1" x14ac:dyDescent="0.55000000000000004">
      <c r="B25" s="15"/>
      <c r="D25" s="8" t="s">
        <v>162</v>
      </c>
      <c r="F25" s="9"/>
      <c r="G25" s="184"/>
      <c r="H25" s="184"/>
      <c r="I25" s="184"/>
      <c r="J25" s="184"/>
      <c r="K25" s="184"/>
      <c r="L25" s="73"/>
      <c r="M25" s="73"/>
      <c r="N25" s="73"/>
      <c r="O25" s="73"/>
      <c r="P25" s="73"/>
      <c r="Q25" s="73"/>
      <c r="R25" s="73"/>
      <c r="S25" s="73"/>
      <c r="T25" s="73"/>
      <c r="U25" s="73"/>
    </row>
    <row r="26" spans="2:26" ht="20.399999999999999" customHeight="1" x14ac:dyDescent="0.55000000000000004">
      <c r="B26" s="15"/>
      <c r="C26" s="5"/>
      <c r="D26" s="5"/>
      <c r="E26" s="5"/>
      <c r="F26" s="5"/>
      <c r="G26" s="5"/>
      <c r="H26" s="5"/>
      <c r="I26" s="5"/>
      <c r="J26" s="5"/>
      <c r="K26" s="5"/>
      <c r="L26" s="5"/>
      <c r="M26" s="5"/>
      <c r="N26" s="5"/>
      <c r="O26" s="5"/>
      <c r="P26" s="5"/>
      <c r="Q26" s="5"/>
      <c r="R26" s="5"/>
      <c r="S26" s="5"/>
      <c r="T26" s="5"/>
      <c r="U26" s="5"/>
    </row>
    <row r="27" spans="2:26" ht="20.399999999999999" customHeight="1" x14ac:dyDescent="0.55000000000000004">
      <c r="B27" s="16">
        <v>2</v>
      </c>
      <c r="D27" s="94" t="s">
        <v>35</v>
      </c>
      <c r="E27" s="94"/>
      <c r="F27" s="94"/>
      <c r="G27" s="94"/>
      <c r="R27" s="5"/>
      <c r="S27" s="5"/>
      <c r="T27" s="5"/>
      <c r="U27" s="5"/>
    </row>
    <row r="28" spans="2:26" ht="20.399999999999999" customHeight="1" x14ac:dyDescent="0.55000000000000004">
      <c r="B28" s="14"/>
      <c r="C28" s="125" t="s">
        <v>36</v>
      </c>
      <c r="D28" s="125"/>
      <c r="E28" s="94" t="s">
        <v>40</v>
      </c>
      <c r="F28" s="94"/>
      <c r="G28" s="94"/>
      <c r="H28" s="94"/>
      <c r="I28" s="94"/>
      <c r="J28" s="94"/>
      <c r="K28" s="94"/>
      <c r="L28" s="94"/>
      <c r="M28" s="94"/>
      <c r="N28" s="94"/>
      <c r="O28" s="94"/>
      <c r="P28" s="94"/>
      <c r="Q28" s="94"/>
      <c r="R28" s="94"/>
      <c r="S28" s="94"/>
      <c r="T28" s="94"/>
      <c r="U28" s="94"/>
    </row>
    <row r="29" spans="2:26" ht="20.399999999999999" customHeight="1" x14ac:dyDescent="0.55000000000000004">
      <c r="B29" s="14"/>
      <c r="C29" s="125" t="s">
        <v>37</v>
      </c>
      <c r="D29" s="125"/>
      <c r="E29" s="94" t="s">
        <v>42</v>
      </c>
      <c r="F29" s="94"/>
      <c r="G29" s="94"/>
      <c r="H29" s="94"/>
      <c r="I29" s="94"/>
      <c r="J29" s="94"/>
      <c r="K29" s="94"/>
      <c r="L29" s="94"/>
      <c r="M29" s="94"/>
      <c r="N29" s="94"/>
      <c r="O29" s="94"/>
      <c r="P29" s="94"/>
      <c r="Q29" s="94"/>
      <c r="R29" s="94"/>
      <c r="S29" s="94"/>
      <c r="T29" s="94"/>
      <c r="U29" s="94"/>
    </row>
    <row r="30" spans="2:26" ht="20.399999999999999" customHeight="1" x14ac:dyDescent="0.55000000000000004">
      <c r="B30" s="14"/>
      <c r="C30" s="125" t="s">
        <v>38</v>
      </c>
      <c r="D30" s="125"/>
      <c r="E30" s="94" t="s">
        <v>43</v>
      </c>
      <c r="F30" s="94"/>
      <c r="G30" s="94"/>
      <c r="H30" s="94"/>
      <c r="I30" s="94"/>
      <c r="J30" s="94"/>
      <c r="K30" s="94"/>
      <c r="L30" s="94"/>
      <c r="M30" s="94"/>
      <c r="N30" s="94"/>
      <c r="O30" s="94"/>
      <c r="P30" s="94"/>
      <c r="Q30" s="94"/>
      <c r="R30" s="94"/>
      <c r="S30" s="94"/>
      <c r="T30" s="94"/>
      <c r="U30" s="94"/>
    </row>
    <row r="31" spans="2:26" ht="20.399999999999999" customHeight="1" x14ac:dyDescent="0.55000000000000004">
      <c r="B31" s="14"/>
      <c r="C31" s="125" t="s">
        <v>39</v>
      </c>
      <c r="D31" s="125"/>
      <c r="E31" s="94" t="s">
        <v>44</v>
      </c>
      <c r="F31" s="94"/>
      <c r="G31" s="94"/>
      <c r="H31" s="94"/>
      <c r="I31" s="94"/>
      <c r="J31" s="94"/>
      <c r="K31" s="94"/>
      <c r="L31" s="94"/>
      <c r="M31" s="94"/>
      <c r="N31" s="94"/>
      <c r="O31" s="94"/>
      <c r="P31" s="94"/>
      <c r="Q31" s="94"/>
      <c r="R31" s="94"/>
      <c r="S31" s="94"/>
      <c r="T31" s="94"/>
      <c r="U31" s="94"/>
    </row>
    <row r="32" spans="2:26" ht="20.399999999999999" customHeight="1" x14ac:dyDescent="0.55000000000000004">
      <c r="B32" s="14"/>
      <c r="C32" s="125" t="s">
        <v>45</v>
      </c>
      <c r="D32" s="125"/>
      <c r="E32" s="94" t="s">
        <v>48</v>
      </c>
      <c r="F32" s="94"/>
      <c r="G32" s="94"/>
      <c r="H32" s="94"/>
      <c r="I32" s="94"/>
      <c r="J32" s="94"/>
      <c r="K32" s="94"/>
      <c r="L32" s="94"/>
      <c r="M32" s="94"/>
      <c r="N32" s="94"/>
      <c r="O32" s="94"/>
      <c r="P32" s="94"/>
      <c r="Q32" s="94"/>
      <c r="R32" s="94"/>
      <c r="S32" s="94"/>
      <c r="T32" s="94"/>
      <c r="U32" s="94"/>
    </row>
    <row r="33" spans="2:36" ht="20.399999999999999" customHeight="1" x14ac:dyDescent="0.55000000000000004">
      <c r="B33" s="5"/>
      <c r="C33" s="125" t="s">
        <v>46</v>
      </c>
      <c r="D33" s="125"/>
      <c r="E33" s="94" t="s">
        <v>49</v>
      </c>
      <c r="F33" s="94"/>
      <c r="G33" s="94"/>
      <c r="H33" s="94"/>
      <c r="I33" s="94"/>
      <c r="J33" s="94"/>
      <c r="K33" s="94"/>
      <c r="L33" s="94"/>
      <c r="M33" s="94"/>
      <c r="N33" s="94"/>
      <c r="O33" s="94"/>
      <c r="P33" s="94"/>
      <c r="Q33" s="94"/>
      <c r="R33" s="94"/>
      <c r="S33" s="94"/>
      <c r="T33" s="94"/>
      <c r="U33" s="94"/>
      <c r="V33" s="55"/>
      <c r="W33" s="55"/>
      <c r="X33" s="55"/>
      <c r="Y33" s="55"/>
      <c r="Z33" s="55"/>
      <c r="AA33" s="55"/>
      <c r="AB33" s="55"/>
      <c r="AC33" s="55"/>
      <c r="AD33" s="55"/>
      <c r="AE33" s="55"/>
      <c r="AF33" s="55"/>
      <c r="AG33" s="55"/>
      <c r="AH33" s="55"/>
      <c r="AI33" s="55"/>
      <c r="AJ33" s="55"/>
    </row>
    <row r="34" spans="2:36" ht="20.399999999999999" customHeight="1" x14ac:dyDescent="0.55000000000000004">
      <c r="B34" s="5"/>
      <c r="C34" s="125" t="s">
        <v>47</v>
      </c>
      <c r="D34" s="125"/>
      <c r="E34" s="94" t="s">
        <v>50</v>
      </c>
      <c r="F34" s="94"/>
      <c r="G34" s="94"/>
      <c r="H34" s="94"/>
      <c r="I34" s="94"/>
      <c r="J34" s="94"/>
      <c r="K34" s="94"/>
      <c r="L34" s="94"/>
      <c r="M34" s="94"/>
      <c r="N34" s="94"/>
      <c r="O34" s="94"/>
      <c r="P34" s="94"/>
      <c r="Q34" s="94"/>
      <c r="R34" s="94"/>
      <c r="S34" s="94"/>
      <c r="T34" s="94"/>
      <c r="U34" s="94"/>
      <c r="V34" s="55"/>
      <c r="W34" s="55"/>
      <c r="X34" s="55"/>
      <c r="Y34" s="55"/>
      <c r="Z34" s="55"/>
      <c r="AA34" s="55"/>
      <c r="AB34" s="55"/>
      <c r="AC34" s="55"/>
      <c r="AD34" s="55"/>
      <c r="AE34" s="55"/>
      <c r="AF34" s="55"/>
      <c r="AG34" s="55"/>
      <c r="AH34" s="55"/>
      <c r="AI34" s="55"/>
      <c r="AJ34" s="55"/>
    </row>
    <row r="35" spans="2:36" ht="20.399999999999999" customHeight="1" x14ac:dyDescent="0.55000000000000004">
      <c r="B35" s="14"/>
      <c r="C35" s="17"/>
      <c r="D35" s="17"/>
      <c r="E35" s="3"/>
      <c r="F35" s="3"/>
      <c r="G35" s="3"/>
      <c r="H35" s="3"/>
      <c r="I35" s="3"/>
      <c r="J35" s="3"/>
      <c r="K35" s="3"/>
      <c r="L35" s="3"/>
      <c r="M35" s="3"/>
      <c r="N35" s="3"/>
      <c r="O35" s="3"/>
      <c r="P35" s="3"/>
      <c r="Q35" s="3"/>
      <c r="R35" s="3"/>
      <c r="S35" s="3"/>
      <c r="T35" s="3"/>
      <c r="U35" s="3"/>
    </row>
    <row r="36" spans="2:36" ht="20.399999999999999" customHeight="1" x14ac:dyDescent="0.55000000000000004">
      <c r="B36" s="14"/>
      <c r="C36" s="17"/>
      <c r="D36" s="17"/>
      <c r="E36" s="3"/>
      <c r="F36" s="3"/>
      <c r="G36" s="3"/>
      <c r="H36" s="3"/>
      <c r="I36" s="3"/>
      <c r="J36" s="3"/>
      <c r="K36" s="3"/>
      <c r="L36" s="3"/>
      <c r="M36" s="3"/>
      <c r="N36" s="3"/>
      <c r="O36" s="3"/>
      <c r="P36" s="3"/>
      <c r="Q36" s="3"/>
      <c r="R36" s="3"/>
      <c r="S36" s="3"/>
      <c r="T36" s="3"/>
      <c r="U36" s="3"/>
    </row>
    <row r="37" spans="2:36" ht="20.399999999999999" customHeight="1" x14ac:dyDescent="0.55000000000000004">
      <c r="B37" s="14"/>
      <c r="C37" s="17"/>
      <c r="D37" s="17"/>
      <c r="E37" s="3"/>
      <c r="F37" s="3"/>
      <c r="G37" s="3"/>
      <c r="H37" s="3"/>
      <c r="I37" s="3"/>
      <c r="J37" s="3"/>
      <c r="K37" s="8" t="s">
        <v>55</v>
      </c>
      <c r="L37" s="3"/>
      <c r="M37" s="3"/>
      <c r="N37" s="3"/>
      <c r="O37" s="3"/>
      <c r="P37" s="3"/>
      <c r="Q37" s="3"/>
      <c r="R37" s="3"/>
      <c r="S37" s="3"/>
      <c r="T37" s="3"/>
      <c r="U37" s="3"/>
    </row>
    <row r="38" spans="2:36" ht="20.399999999999999" customHeight="1" x14ac:dyDescent="0.55000000000000004">
      <c r="B38" s="14"/>
      <c r="C38" s="17"/>
      <c r="D38" s="17"/>
      <c r="E38" s="3"/>
      <c r="F38" s="3"/>
      <c r="G38" s="3"/>
      <c r="H38" s="3"/>
      <c r="I38" s="3"/>
      <c r="J38" s="3"/>
      <c r="K38" s="129" t="s">
        <v>56</v>
      </c>
      <c r="L38" s="129"/>
      <c r="M38" s="97" t="str">
        <f>IF('事業者用入力シート（入力用）'!C11="","",'事業者用入力シート（入力用）'!C11)</f>
        <v/>
      </c>
      <c r="N38" s="97"/>
      <c r="O38" s="97"/>
      <c r="P38" s="97"/>
      <c r="Q38" s="97"/>
      <c r="R38" s="97"/>
      <c r="S38" s="97"/>
      <c r="T38" s="97"/>
      <c r="U38" s="97"/>
    </row>
    <row r="39" spans="2:36" ht="20.399999999999999" customHeight="1" x14ac:dyDescent="0.55000000000000004">
      <c r="B39" s="14"/>
      <c r="C39" s="17"/>
      <c r="D39" s="17"/>
      <c r="E39" s="3"/>
      <c r="F39" s="3"/>
      <c r="G39" s="3"/>
      <c r="H39" s="3"/>
      <c r="I39" s="3"/>
      <c r="J39" s="3"/>
      <c r="K39" s="129" t="s">
        <v>57</v>
      </c>
      <c r="L39" s="129"/>
      <c r="M39" s="97" t="str">
        <f>IF('事業者用入力シート（入力用）'!C13="","",'事業者用入力シート（入力用）'!C13)</f>
        <v/>
      </c>
      <c r="N39" s="97"/>
      <c r="O39" s="97"/>
      <c r="P39" s="97"/>
      <c r="Q39" s="97"/>
      <c r="R39" s="97"/>
      <c r="S39" s="97"/>
      <c r="T39" s="97"/>
      <c r="U39" s="97"/>
    </row>
    <row r="40" spans="2:36" ht="20.399999999999999" customHeight="1" x14ac:dyDescent="0.55000000000000004">
      <c r="B40" s="5"/>
      <c r="C40" s="5"/>
      <c r="D40" s="5"/>
      <c r="E40" s="5"/>
      <c r="F40" s="5"/>
      <c r="G40" s="5"/>
      <c r="H40" s="5"/>
      <c r="I40" s="5"/>
      <c r="J40" s="5"/>
      <c r="K40" s="129" t="s">
        <v>29</v>
      </c>
      <c r="L40" s="129"/>
      <c r="M40" s="97" t="str">
        <f>IF('事業者用入力シート（入力用）'!C16="","",'事業者用入力シート（入力用）'!C16)</f>
        <v/>
      </c>
      <c r="N40" s="97"/>
      <c r="O40" s="97"/>
      <c r="P40" s="97"/>
      <c r="Q40" s="97"/>
      <c r="R40" s="97"/>
      <c r="S40" s="97"/>
      <c r="T40" s="97"/>
      <c r="U40" s="97"/>
      <c r="V40" s="55"/>
      <c r="W40" s="55"/>
      <c r="X40" s="55"/>
      <c r="Y40" s="55"/>
      <c r="Z40" s="55"/>
      <c r="AA40" s="55"/>
      <c r="AB40" s="55"/>
      <c r="AC40" s="55"/>
      <c r="AD40" s="55"/>
      <c r="AE40" s="55"/>
      <c r="AF40" s="55"/>
      <c r="AG40" s="55"/>
      <c r="AH40" s="55"/>
      <c r="AI40" s="55"/>
      <c r="AJ40" s="55"/>
    </row>
    <row r="41" spans="2:36" ht="20.399999999999999" customHeight="1" x14ac:dyDescent="0.55000000000000004">
      <c r="B41" s="5"/>
      <c r="C41" s="5"/>
      <c r="D41" s="5"/>
      <c r="E41" s="5"/>
      <c r="F41" s="5"/>
      <c r="G41" s="5"/>
      <c r="H41" s="5"/>
      <c r="I41" s="5"/>
      <c r="J41" s="5"/>
      <c r="K41" s="124" t="s">
        <v>58</v>
      </c>
      <c r="L41" s="124"/>
      <c r="M41" s="97" t="str">
        <f>IF('事業者用入力シート（入力用）'!C17="","",'事業者用入力シート（入力用）'!C17)</f>
        <v/>
      </c>
      <c r="N41" s="97"/>
      <c r="O41" s="97"/>
      <c r="P41" s="97"/>
      <c r="Q41" s="97"/>
      <c r="R41" s="97"/>
      <c r="S41" s="97"/>
      <c r="T41" s="97"/>
      <c r="U41" s="97"/>
      <c r="V41" s="55"/>
      <c r="W41" s="55"/>
      <c r="X41" s="55"/>
      <c r="Y41" s="55"/>
      <c r="Z41" s="55"/>
      <c r="AA41" s="55"/>
      <c r="AB41" s="55"/>
      <c r="AC41" s="55"/>
      <c r="AD41" s="55"/>
      <c r="AE41" s="55"/>
      <c r="AF41" s="55"/>
      <c r="AG41" s="55"/>
      <c r="AH41" s="55"/>
      <c r="AI41" s="55"/>
      <c r="AJ41" s="55"/>
    </row>
    <row r="42" spans="2:36" ht="20.399999999999999" customHeight="1" x14ac:dyDescent="0.55000000000000004">
      <c r="B42" s="5"/>
      <c r="C42" s="5"/>
      <c r="D42" s="5"/>
      <c r="E42" s="5"/>
      <c r="F42" s="5"/>
      <c r="G42" s="5"/>
      <c r="H42" s="5"/>
      <c r="I42" s="5"/>
      <c r="J42" s="5"/>
      <c r="K42" s="110"/>
      <c r="L42" s="110"/>
      <c r="M42" s="5"/>
      <c r="N42" s="5"/>
      <c r="O42" s="5"/>
      <c r="P42" s="5"/>
      <c r="Q42" s="5"/>
      <c r="R42" s="5"/>
      <c r="S42" s="5"/>
      <c r="T42" s="5"/>
      <c r="U42" s="5"/>
      <c r="V42" s="55"/>
      <c r="W42" s="55"/>
      <c r="X42" s="55"/>
      <c r="Y42" s="55"/>
      <c r="Z42" s="55"/>
      <c r="AA42" s="55"/>
      <c r="AB42" s="55"/>
      <c r="AC42" s="55"/>
      <c r="AD42" s="55"/>
      <c r="AE42" s="55"/>
      <c r="AF42" s="55"/>
      <c r="AG42" s="55"/>
      <c r="AH42" s="55"/>
      <c r="AI42" s="55"/>
      <c r="AJ42" s="55"/>
    </row>
    <row r="43" spans="2:36" x14ac:dyDescent="0.55000000000000004">
      <c r="B43" s="2"/>
    </row>
  </sheetData>
  <sheetProtection sheet="1" objects="1" scenarios="1" formatRows="0" insertRows="0" selectLockedCells="1"/>
  <mergeCells count="52">
    <mergeCell ref="L19:O19"/>
    <mergeCell ref="P19:U19"/>
    <mergeCell ref="L21:O21"/>
    <mergeCell ref="P21:U21"/>
    <mergeCell ref="G23:K23"/>
    <mergeCell ref="G22:K22"/>
    <mergeCell ref="G21:K21"/>
    <mergeCell ref="G20:K20"/>
    <mergeCell ref="G19:K19"/>
    <mergeCell ref="L22:O22"/>
    <mergeCell ref="P22:U22"/>
    <mergeCell ref="L23:O23"/>
    <mergeCell ref="P23:U23"/>
    <mergeCell ref="L20:O20"/>
    <mergeCell ref="P20:U20"/>
    <mergeCell ref="B2:C2"/>
    <mergeCell ref="B10:U10"/>
    <mergeCell ref="B13:U13"/>
    <mergeCell ref="C28:D28"/>
    <mergeCell ref="C29:D29"/>
    <mergeCell ref="N5:U5"/>
    <mergeCell ref="N6:U6"/>
    <mergeCell ref="N7:U7"/>
    <mergeCell ref="B15:U15"/>
    <mergeCell ref="D27:G27"/>
    <mergeCell ref="E28:U28"/>
    <mergeCell ref="E29:U29"/>
    <mergeCell ref="D22:F22"/>
    <mergeCell ref="D23:F23"/>
    <mergeCell ref="D17:T18"/>
    <mergeCell ref="D19:F19"/>
    <mergeCell ref="E30:U30"/>
    <mergeCell ref="E31:U31"/>
    <mergeCell ref="D20:F20"/>
    <mergeCell ref="D21:F21"/>
    <mergeCell ref="K42:L42"/>
    <mergeCell ref="K40:L40"/>
    <mergeCell ref="E32:U32"/>
    <mergeCell ref="E34:U34"/>
    <mergeCell ref="K38:L38"/>
    <mergeCell ref="K39:L39"/>
    <mergeCell ref="E33:U33"/>
    <mergeCell ref="M38:U38"/>
    <mergeCell ref="M39:U39"/>
    <mergeCell ref="M40:U40"/>
    <mergeCell ref="M41:U41"/>
    <mergeCell ref="K41:L41"/>
    <mergeCell ref="C32:D32"/>
    <mergeCell ref="C33:D33"/>
    <mergeCell ref="C34:D34"/>
    <mergeCell ref="C30:D30"/>
    <mergeCell ref="C31:D31"/>
  </mergeCells>
  <phoneticPr fontId="20"/>
  <dataValidations count="1">
    <dataValidation type="list" allowBlank="1" showInputMessage="1" showErrorMessage="1" sqref="D20:D23" xr:uid="{81E6E796-1385-4188-89F4-9D2A48857DFA}">
      <formula1>"○"</formula1>
    </dataValidation>
  </dataValidations>
  <pageMargins left="0.75" right="0.75" top="1" bottom="1" header="0.5" footer="0.5"/>
  <pageSetup paperSize="9" scale="76" orientation="portrait" r:id="rId1"/>
  <drawing r:id="rId2"/>
  <extLst>
    <ext xmlns:x14="http://schemas.microsoft.com/office/spreadsheetml/2009/9/main" uri="{CCE6A557-97BC-4b89-ADB6-D9C93CAAB3DF}">
      <x14:dataValidations xmlns:xm="http://schemas.microsoft.com/office/excel/2006/main" count="4">
        <x14:dataValidation type="list" allowBlank="1" xr:uid="{B3328A4B-419E-42F0-8261-78D573821CCF}">
          <x14:formula1>
            <xm:f>リスト等!$C$4:$C$34</xm:f>
          </x14:formula1>
          <xm:sqref>T2</xm:sqref>
        </x14:dataValidation>
        <x14:dataValidation type="list" allowBlank="1" xr:uid="{A9BECCEB-D609-4976-8625-DED6F6703F73}">
          <x14:formula1>
            <xm:f>リスト等!$B$4:$B$15</xm:f>
          </x14:formula1>
          <xm:sqref>R2</xm:sqref>
        </x14:dataValidation>
        <x14:dataValidation type="list" allowBlank="1" xr:uid="{88342598-B72A-4A83-B4B9-19CA3C54596E}">
          <x14:formula1>
            <xm:f>リスト等!$A$4:$A$16</xm:f>
          </x14:formula1>
          <xm:sqref>P2</xm:sqref>
        </x14:dataValidation>
        <x14:dataValidation type="list" allowBlank="1" showInputMessage="1" showErrorMessage="1" xr:uid="{D03F3FD2-0E0E-46D3-B67C-2EDF85EC8B5C}">
          <x14:formula1>
            <xm:f>区入力シート!$E$8:$E$11</xm:f>
          </x14:formula1>
          <xm:sqref>G20:G25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2942A-3DEF-424E-995F-32EE873BFF43}">
  <sheetPr>
    <tabColor theme="9" tint="-0.249977111117893"/>
    <pageSetUpPr fitToPage="1"/>
  </sheetPr>
  <dimension ref="B1:T19"/>
  <sheetViews>
    <sheetView view="pageBreakPreview" topLeftCell="A9" zoomScale="60" zoomScaleNormal="55" workbookViewId="0">
      <selection activeCell="Y11" sqref="Y11"/>
    </sheetView>
  </sheetViews>
  <sheetFormatPr defaultColWidth="8.75" defaultRowHeight="12.5" x14ac:dyDescent="0.55000000000000004"/>
  <cols>
    <col min="1" max="1" width="2.75" style="8" customWidth="1"/>
    <col min="2" max="18" width="4.75" style="8" customWidth="1"/>
    <col min="19" max="19" width="2.75" style="8" customWidth="1"/>
    <col min="20" max="20" width="13.1640625" style="8" customWidth="1"/>
    <col min="21" max="23" width="4.75" style="8" customWidth="1"/>
    <col min="24" max="16384" width="8.75" style="8"/>
  </cols>
  <sheetData>
    <row r="1" spans="2:20" ht="32.4" customHeight="1" x14ac:dyDescent="0.55000000000000004">
      <c r="T1" s="53" t="str">
        <f>HYPERLINK("#目次!A1","←目次へ戻る")</f>
        <v>←目次へ戻る</v>
      </c>
    </row>
    <row r="2" spans="2:20" ht="23" customHeight="1" x14ac:dyDescent="0.55000000000000004">
      <c r="B2" s="111"/>
      <c r="C2" s="112"/>
      <c r="L2" s="8" t="s">
        <v>7</v>
      </c>
      <c r="M2" s="9" t="str">
        <f>IF(様式４応募申請書!$P$2="","",様式４応募申請書!$P$2)</f>
        <v/>
      </c>
      <c r="N2" s="9" t="s">
        <v>6</v>
      </c>
      <c r="O2" s="9" t="str">
        <f>IF(様式４応募申請書!$R$2="","",様式４応募申請書!$R$2)</f>
        <v/>
      </c>
      <c r="P2" s="9" t="s">
        <v>5</v>
      </c>
      <c r="Q2" s="9" t="str">
        <f>IF(様式４応募申請書!$T$2="","",様式４応募申請書!$T$2)</f>
        <v/>
      </c>
      <c r="R2" s="9" t="s">
        <v>4</v>
      </c>
    </row>
    <row r="3" spans="2:20" ht="18" customHeight="1" x14ac:dyDescent="0.55000000000000004">
      <c r="B3" s="2"/>
    </row>
    <row r="4" spans="2:20" ht="23" customHeight="1" x14ac:dyDescent="0.55000000000000004">
      <c r="B4" s="110" t="str">
        <f>IF(区入力シート!B3="","【区入力シートにて事業名を入れてください】委託 事業者概要",区入力シート!B3&amp;"委託 事業者概要")</f>
        <v>一般介護予防事業（足腰しゃっきりトレーニング教室）委託 事業者概要</v>
      </c>
      <c r="C4" s="110"/>
      <c r="D4" s="110"/>
      <c r="E4" s="110"/>
      <c r="F4" s="110"/>
      <c r="G4" s="110"/>
      <c r="H4" s="110"/>
      <c r="I4" s="110"/>
      <c r="J4" s="110"/>
      <c r="K4" s="110"/>
      <c r="L4" s="110"/>
      <c r="M4" s="110"/>
      <c r="N4" s="110"/>
      <c r="O4" s="110"/>
      <c r="P4" s="110"/>
      <c r="Q4" s="110"/>
      <c r="R4" s="110"/>
    </row>
    <row r="5" spans="2:20" ht="11" customHeight="1" x14ac:dyDescent="0.55000000000000004">
      <c r="B5" s="2"/>
    </row>
    <row r="6" spans="2:20" ht="30" customHeight="1" x14ac:dyDescent="0.55000000000000004">
      <c r="B6" s="100" t="s">
        <v>0</v>
      </c>
      <c r="C6" s="100"/>
      <c r="D6" s="100"/>
      <c r="E6" s="100"/>
      <c r="F6" s="82" t="str">
        <f>IF('事業者用入力シート（入力用）'!C6="","",'事業者用入力シート（入力用）'!C6)</f>
        <v/>
      </c>
      <c r="G6" s="82"/>
      <c r="H6" s="82"/>
      <c r="I6" s="82"/>
      <c r="J6" s="82"/>
      <c r="K6" s="82"/>
      <c r="L6" s="82"/>
      <c r="M6" s="82"/>
      <c r="N6" s="82"/>
      <c r="O6" s="82"/>
      <c r="P6" s="82"/>
      <c r="Q6" s="82"/>
      <c r="R6" s="82"/>
    </row>
    <row r="7" spans="2:20" ht="30" customHeight="1" x14ac:dyDescent="0.55000000000000004">
      <c r="B7" s="100" t="s">
        <v>1</v>
      </c>
      <c r="C7" s="100"/>
      <c r="D7" s="100"/>
      <c r="E7" s="100"/>
      <c r="F7" s="10" t="s">
        <v>9</v>
      </c>
      <c r="G7" s="147" t="str">
        <f>IF('事業者用入力シート（入力用）'!C7="","",'事業者用入力シート（入力用）'!C7&amp;" "&amp;'事業者用入力シート（入力用）'!C8)</f>
        <v/>
      </c>
      <c r="H7" s="147"/>
      <c r="I7" s="147"/>
      <c r="J7" s="147"/>
      <c r="K7" s="147"/>
      <c r="L7" s="147"/>
      <c r="M7" s="147"/>
      <c r="N7" s="147"/>
      <c r="O7" s="147"/>
      <c r="P7" s="147"/>
      <c r="Q7" s="147"/>
      <c r="R7" s="148"/>
    </row>
    <row r="8" spans="2:20" ht="30" customHeight="1" x14ac:dyDescent="0.55000000000000004">
      <c r="B8" s="100" t="s">
        <v>61</v>
      </c>
      <c r="C8" s="100"/>
      <c r="D8" s="100"/>
      <c r="E8" s="100"/>
      <c r="F8" s="82" t="str">
        <f>IF('事業者用入力シート（入力用）'!C10="","",'事業者用入力シート（入力用）'!C10)</f>
        <v/>
      </c>
      <c r="G8" s="82"/>
      <c r="H8" s="82"/>
      <c r="I8" s="82"/>
      <c r="J8" s="82"/>
      <c r="K8" s="82"/>
      <c r="L8" s="82"/>
      <c r="M8" s="82"/>
      <c r="N8" s="82"/>
      <c r="O8" s="82"/>
      <c r="P8" s="82"/>
      <c r="Q8" s="82"/>
      <c r="R8" s="82"/>
    </row>
    <row r="9" spans="2:20" ht="30" customHeight="1" x14ac:dyDescent="0.55000000000000004">
      <c r="B9" s="100" t="s">
        <v>62</v>
      </c>
      <c r="C9" s="100"/>
      <c r="D9" s="100"/>
      <c r="E9" s="100"/>
      <c r="F9" s="146"/>
      <c r="G9" s="146"/>
      <c r="H9" s="146"/>
      <c r="I9" s="146"/>
      <c r="J9" s="146"/>
      <c r="K9" s="146"/>
      <c r="L9" s="146"/>
      <c r="M9" s="146"/>
      <c r="N9" s="146"/>
      <c r="O9" s="146"/>
      <c r="P9" s="146"/>
      <c r="Q9" s="146"/>
      <c r="R9" s="146"/>
    </row>
    <row r="10" spans="2:20" ht="30" customHeight="1" x14ac:dyDescent="0.55000000000000004">
      <c r="B10" s="100" t="s">
        <v>63</v>
      </c>
      <c r="C10" s="100"/>
      <c r="D10" s="100"/>
      <c r="E10" s="100"/>
      <c r="F10" s="145"/>
      <c r="G10" s="145"/>
      <c r="H10" s="145"/>
      <c r="I10" s="145"/>
      <c r="J10" s="145"/>
      <c r="K10" s="145"/>
      <c r="L10" s="145"/>
      <c r="M10" s="145"/>
      <c r="N10" s="145"/>
      <c r="O10" s="145"/>
      <c r="P10" s="145"/>
      <c r="Q10" s="145"/>
      <c r="R10" s="145"/>
    </row>
    <row r="11" spans="2:20" ht="30" customHeight="1" x14ac:dyDescent="0.55000000000000004">
      <c r="B11" s="100" t="s">
        <v>64</v>
      </c>
      <c r="C11" s="100"/>
      <c r="D11" s="100"/>
      <c r="E11" s="100"/>
      <c r="F11" s="145"/>
      <c r="G11" s="145"/>
      <c r="H11" s="145"/>
      <c r="I11" s="145"/>
      <c r="J11" s="145"/>
      <c r="K11" s="145"/>
      <c r="L11" s="145"/>
      <c r="M11" s="145"/>
      <c r="N11" s="145"/>
      <c r="O11" s="145"/>
      <c r="P11" s="145"/>
      <c r="Q11" s="145"/>
      <c r="R11" s="145"/>
    </row>
    <row r="12" spans="2:20" ht="55.65" customHeight="1" x14ac:dyDescent="0.55000000000000004">
      <c r="B12" s="137" t="s">
        <v>77</v>
      </c>
      <c r="C12" s="122"/>
      <c r="D12" s="122"/>
      <c r="E12" s="138"/>
      <c r="F12" s="123"/>
      <c r="G12" s="123"/>
      <c r="H12" s="123"/>
      <c r="I12" s="123"/>
      <c r="J12" s="123"/>
      <c r="K12" s="123"/>
      <c r="L12" s="123"/>
      <c r="M12" s="123"/>
      <c r="N12" s="123"/>
      <c r="O12" s="123"/>
      <c r="P12" s="123"/>
      <c r="Q12" s="123"/>
      <c r="R12" s="123"/>
    </row>
    <row r="13" spans="2:20" ht="94" customHeight="1" x14ac:dyDescent="0.55000000000000004">
      <c r="B13" s="100" t="s">
        <v>65</v>
      </c>
      <c r="C13" s="100"/>
      <c r="D13" s="100"/>
      <c r="E13" s="100"/>
      <c r="F13" s="123"/>
      <c r="G13" s="123"/>
      <c r="H13" s="123"/>
      <c r="I13" s="123"/>
      <c r="J13" s="123"/>
      <c r="K13" s="123"/>
      <c r="L13" s="123"/>
      <c r="M13" s="123"/>
      <c r="N13" s="123"/>
      <c r="O13" s="123"/>
      <c r="P13" s="123"/>
      <c r="Q13" s="123"/>
      <c r="R13" s="123"/>
    </row>
    <row r="14" spans="2:20" ht="27.25" customHeight="1" x14ac:dyDescent="0.55000000000000004">
      <c r="B14" s="102" t="s">
        <v>66</v>
      </c>
      <c r="C14" s="103"/>
      <c r="D14" s="103"/>
      <c r="E14" s="104"/>
      <c r="F14" s="139" t="s">
        <v>75</v>
      </c>
      <c r="G14" s="140"/>
      <c r="H14" s="140"/>
      <c r="I14" s="140"/>
      <c r="J14" s="140"/>
      <c r="K14" s="140"/>
      <c r="L14" s="140"/>
      <c r="M14" s="140"/>
      <c r="N14" s="49" t="s">
        <v>76</v>
      </c>
      <c r="O14" s="6" t="s">
        <v>72</v>
      </c>
      <c r="P14" s="6" t="s">
        <v>73</v>
      </c>
      <c r="Q14" s="49" t="s">
        <v>76</v>
      </c>
      <c r="R14" s="57" t="s">
        <v>74</v>
      </c>
    </row>
    <row r="15" spans="2:20" ht="27.25" customHeight="1" x14ac:dyDescent="0.55000000000000004">
      <c r="B15" s="143"/>
      <c r="C15" s="110"/>
      <c r="D15" s="110"/>
      <c r="E15" s="144"/>
      <c r="F15" s="142" t="s">
        <v>67</v>
      </c>
      <c r="G15" s="142"/>
      <c r="H15" s="142"/>
      <c r="I15" s="142"/>
      <c r="J15" s="142"/>
      <c r="K15" s="142"/>
      <c r="L15" s="142"/>
      <c r="M15" s="142"/>
      <c r="N15" s="142"/>
      <c r="O15" s="142"/>
      <c r="P15" s="142"/>
      <c r="Q15" s="142"/>
      <c r="R15" s="142"/>
    </row>
    <row r="16" spans="2:20" ht="94" customHeight="1" x14ac:dyDescent="0.55000000000000004">
      <c r="B16" s="100" t="s">
        <v>68</v>
      </c>
      <c r="C16" s="100"/>
      <c r="D16" s="100"/>
      <c r="E16" s="100"/>
      <c r="F16" s="141" t="s">
        <v>69</v>
      </c>
      <c r="G16" s="141"/>
      <c r="H16" s="141"/>
      <c r="I16" s="141"/>
      <c r="J16" s="141"/>
      <c r="K16" s="141"/>
      <c r="L16" s="141"/>
      <c r="M16" s="141"/>
      <c r="N16" s="141"/>
      <c r="O16" s="141"/>
      <c r="P16" s="141"/>
      <c r="Q16" s="141"/>
      <c r="R16" s="141"/>
    </row>
    <row r="17" spans="2:18" ht="74.900000000000006" customHeight="1" x14ac:dyDescent="0.55000000000000004">
      <c r="B17" s="100" t="s">
        <v>70</v>
      </c>
      <c r="C17" s="100"/>
      <c r="D17" s="100"/>
      <c r="E17" s="100"/>
      <c r="F17" s="141"/>
      <c r="G17" s="141"/>
      <c r="H17" s="141"/>
      <c r="I17" s="141"/>
      <c r="J17" s="141"/>
      <c r="K17" s="141"/>
      <c r="L17" s="141"/>
      <c r="M17" s="141"/>
      <c r="N17" s="141"/>
      <c r="O17" s="141"/>
      <c r="P17" s="141"/>
      <c r="Q17" s="141"/>
      <c r="R17" s="141"/>
    </row>
    <row r="18" spans="2:18" ht="23" customHeight="1" x14ac:dyDescent="0.55000000000000004">
      <c r="B18" s="91" t="s">
        <v>71</v>
      </c>
      <c r="C18" s="91"/>
      <c r="D18" s="91"/>
      <c r="E18" s="91"/>
      <c r="F18" s="91"/>
      <c r="G18" s="91"/>
      <c r="H18" s="91"/>
      <c r="I18" s="91"/>
      <c r="J18" s="91"/>
      <c r="K18" s="91"/>
      <c r="L18" s="91"/>
      <c r="M18" s="91"/>
      <c r="N18" s="91"/>
      <c r="O18" s="91"/>
      <c r="P18" s="91"/>
      <c r="Q18" s="91"/>
      <c r="R18" s="91"/>
    </row>
    <row r="19" spans="2:18" x14ac:dyDescent="0.55000000000000004">
      <c r="B19" s="2"/>
    </row>
  </sheetData>
  <sheetProtection sheet="1" objects="1" scenarios="1" formatRows="0" insertRows="0" selectLockedCells="1"/>
  <mergeCells count="26">
    <mergeCell ref="B8:E8"/>
    <mergeCell ref="F8:R8"/>
    <mergeCell ref="B2:C2"/>
    <mergeCell ref="B4:R4"/>
    <mergeCell ref="B6:E6"/>
    <mergeCell ref="F6:R6"/>
    <mergeCell ref="B7:E7"/>
    <mergeCell ref="G7:R7"/>
    <mergeCell ref="B11:E11"/>
    <mergeCell ref="F11:R11"/>
    <mergeCell ref="B10:E10"/>
    <mergeCell ref="F10:R10"/>
    <mergeCell ref="B9:E9"/>
    <mergeCell ref="F9:R9"/>
    <mergeCell ref="B18:R18"/>
    <mergeCell ref="F15:R15"/>
    <mergeCell ref="B14:E15"/>
    <mergeCell ref="B16:E16"/>
    <mergeCell ref="F16:R16"/>
    <mergeCell ref="B12:E12"/>
    <mergeCell ref="F12:R12"/>
    <mergeCell ref="F14:M14"/>
    <mergeCell ref="B17:E17"/>
    <mergeCell ref="F17:R17"/>
    <mergeCell ref="B13:E13"/>
    <mergeCell ref="F13:R13"/>
  </mergeCells>
  <phoneticPr fontId="20"/>
  <pageMargins left="0.75" right="0.75" top="1" bottom="1" header="0.5" footer="0.5"/>
  <pageSetup paperSize="9" scale="92" fitToHeight="0" orientation="portrait" r:id="rId1"/>
  <drawing r:id="rId2"/>
  <extLst>
    <ext xmlns:x14="http://schemas.microsoft.com/office/spreadsheetml/2009/9/main" uri="{CCE6A557-97BC-4b89-ADB6-D9C93CAAB3DF}">
      <x14:dataValidations xmlns:xm="http://schemas.microsoft.com/office/excel/2006/main" count="4">
        <x14:dataValidation type="list" allowBlank="1" xr:uid="{A23BD54E-786C-44CA-A730-F927BF865D86}">
          <x14:formula1>
            <xm:f>リスト等!$C$4:$C$34</xm:f>
          </x14:formula1>
          <xm:sqref>Q2</xm:sqref>
        </x14:dataValidation>
        <x14:dataValidation type="list" allowBlank="1" xr:uid="{2CE44EE8-2802-40E1-BA00-06691FF28427}">
          <x14:formula1>
            <xm:f>リスト等!$B$4:$B$15</xm:f>
          </x14:formula1>
          <xm:sqref>O2</xm:sqref>
        </x14:dataValidation>
        <x14:dataValidation type="list" allowBlank="1" xr:uid="{F4585428-3968-41C1-A864-A2333217D382}">
          <x14:formula1>
            <xm:f>リスト等!$A$4:$A$16</xm:f>
          </x14:formula1>
          <xm:sqref>M2</xm:sqref>
        </x14:dataValidation>
        <x14:dataValidation type="list" allowBlank="1" showInputMessage="1" showErrorMessage="1" xr:uid="{BDAB148E-D502-4CF7-9BF5-5C1CA8B5C332}">
          <x14:formula1>
            <xm:f>リスト等!$D$4:$D$5</xm:f>
          </x14:formula1>
          <xm:sqref>N14 Q14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4CC4-BAAC-483E-9937-A17C52E52208}">
  <sheetPr>
    <tabColor theme="9" tint="-0.249977111117893"/>
    <pageSetUpPr fitToPage="1"/>
  </sheetPr>
  <dimension ref="B1:AL35"/>
  <sheetViews>
    <sheetView view="pageBreakPreview" zoomScale="60" zoomScaleNormal="70" workbookViewId="0">
      <selection activeCell="AL1" sqref="AL1"/>
    </sheetView>
  </sheetViews>
  <sheetFormatPr defaultColWidth="8.75" defaultRowHeight="12.5" x14ac:dyDescent="0.55000000000000004"/>
  <cols>
    <col min="1" max="1" width="2.6640625" style="8" customWidth="1"/>
    <col min="2" max="2" width="4.75" style="9" customWidth="1"/>
    <col min="3" max="3" width="4.9140625" style="8" customWidth="1"/>
    <col min="4" max="27" width="4.75" style="8" customWidth="1"/>
    <col min="28" max="28" width="4.08203125" style="8" customWidth="1"/>
    <col min="29" max="36" width="4.75" style="8" customWidth="1"/>
    <col min="37" max="37" width="2.6640625" style="8" customWidth="1"/>
    <col min="38" max="38" width="12.9140625" style="8" customWidth="1"/>
    <col min="39" max="41" width="4.75" style="8" customWidth="1"/>
    <col min="42" max="16384" width="8.75" style="8"/>
  </cols>
  <sheetData>
    <row r="1" spans="2:38" ht="30" customHeight="1" x14ac:dyDescent="0.55000000000000004">
      <c r="AL1" s="176" t="str">
        <f>HYPERLINK("#目次!A1","←目次へ戻る")</f>
        <v>←目次へ戻る</v>
      </c>
    </row>
    <row r="2" spans="2:38" ht="20.399999999999999" customHeight="1" x14ac:dyDescent="0.55000000000000004">
      <c r="B2" s="19"/>
      <c r="AD2" s="8" t="s">
        <v>7</v>
      </c>
      <c r="AE2" s="9" t="str">
        <f>IF(様式４応募申請書!$P$2="","",様式４応募申請書!$P$2)</f>
        <v/>
      </c>
      <c r="AF2" s="9" t="s">
        <v>6</v>
      </c>
      <c r="AG2" s="9" t="str">
        <f>IF(様式４応募申請書!$R$2="","",様式４応募申請書!$R$2)</f>
        <v/>
      </c>
      <c r="AH2" s="9" t="s">
        <v>5</v>
      </c>
      <c r="AI2" s="9" t="str">
        <f>IF(様式４応募申請書!$T$2="","",様式４応募申請書!$T$2)</f>
        <v/>
      </c>
      <c r="AJ2" s="9" t="s">
        <v>4</v>
      </c>
    </row>
    <row r="3" spans="2:38" ht="20.399999999999999" customHeight="1" x14ac:dyDescent="0.55000000000000004">
      <c r="B3" s="1"/>
      <c r="AC3" s="18"/>
      <c r="AD3" s="18"/>
      <c r="AE3" s="18"/>
      <c r="AF3" s="18"/>
      <c r="AG3" s="18"/>
      <c r="AH3" s="18"/>
      <c r="AI3" s="18"/>
      <c r="AJ3" s="18"/>
    </row>
    <row r="4" spans="2:38" ht="20.399999999999999" customHeight="1" x14ac:dyDescent="0.55000000000000004">
      <c r="B4" s="110" t="str">
        <f>IF(区入力シート!B3="","【区入力シートにて事業名を入れてください】委託 受託実績報告",区入力シート!B3&amp;"委託 受託実績報告")</f>
        <v>一般介護予防事業（足腰しゃっきりトレーニング教室）委託 受託実績報告</v>
      </c>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row>
    <row r="5" spans="2:38" ht="20.399999999999999" customHeight="1" x14ac:dyDescent="0.5500000000000000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2:38" ht="20.399999999999999" customHeight="1" x14ac:dyDescent="0.55000000000000004">
      <c r="B6" s="20" t="s">
        <v>81</v>
      </c>
      <c r="C6" s="94" t="str">
        <f>IF(区入力シート!B3="","【区入力シートにて事業名を入れてください】の受託実績",区入力シート!B3&amp;"の受託実績")</f>
        <v>一般介護予防事業（足腰しゃっきりトレーニング教室）の受託実績</v>
      </c>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row>
    <row r="7" spans="2:38" ht="17.5" customHeight="1" x14ac:dyDescent="0.55000000000000004">
      <c r="B7" s="20"/>
      <c r="C7" s="100" t="s">
        <v>78</v>
      </c>
      <c r="D7" s="100"/>
      <c r="E7" s="100"/>
      <c r="F7" s="100"/>
      <c r="G7" s="100" t="s">
        <v>171</v>
      </c>
      <c r="H7" s="100"/>
      <c r="I7" s="100"/>
      <c r="J7" s="100"/>
      <c r="K7" s="100" t="s">
        <v>172</v>
      </c>
      <c r="L7" s="100"/>
      <c r="M7" s="100"/>
      <c r="N7" s="100"/>
      <c r="O7" s="74"/>
      <c r="P7" s="74"/>
      <c r="Q7" s="74"/>
      <c r="R7" s="74"/>
      <c r="S7" s="74"/>
      <c r="T7" s="74"/>
      <c r="U7" s="74"/>
      <c r="V7" s="74"/>
      <c r="W7" s="74"/>
      <c r="X7" s="74"/>
      <c r="Y7" s="74"/>
      <c r="Z7" s="74"/>
      <c r="AA7" s="74"/>
      <c r="AB7" s="74"/>
      <c r="AC7" s="74"/>
      <c r="AD7" s="74"/>
      <c r="AE7" s="74"/>
      <c r="AF7" s="74"/>
      <c r="AG7" s="74"/>
      <c r="AH7" s="74"/>
      <c r="AI7" s="74"/>
      <c r="AJ7" s="74"/>
      <c r="AK7" s="74"/>
    </row>
    <row r="8" spans="2:38" ht="20.399999999999999" customHeight="1" x14ac:dyDescent="0.55000000000000004">
      <c r="B8" s="20"/>
      <c r="C8" s="185"/>
      <c r="D8" s="185"/>
      <c r="E8" s="185"/>
      <c r="F8" s="185"/>
      <c r="G8" s="185"/>
      <c r="H8" s="185"/>
      <c r="I8" s="185"/>
      <c r="J8" s="185"/>
      <c r="K8" s="185"/>
      <c r="L8" s="185"/>
      <c r="M8" s="185"/>
      <c r="N8" s="185"/>
      <c r="O8" s="74"/>
      <c r="P8" s="74"/>
      <c r="Q8" s="74"/>
      <c r="R8" s="74"/>
      <c r="S8" s="74"/>
      <c r="T8" s="74"/>
      <c r="U8" s="74"/>
      <c r="V8" s="74"/>
      <c r="W8" s="74"/>
      <c r="X8" s="74"/>
      <c r="Y8" s="74"/>
      <c r="Z8" s="74"/>
      <c r="AA8" s="74"/>
      <c r="AB8" s="74"/>
      <c r="AC8" s="74"/>
      <c r="AD8" s="74"/>
      <c r="AE8" s="74"/>
      <c r="AF8" s="74"/>
      <c r="AG8" s="74"/>
      <c r="AH8" s="74"/>
      <c r="AI8" s="74"/>
      <c r="AJ8" s="74"/>
      <c r="AK8" s="74"/>
    </row>
    <row r="9" spans="2:38" ht="22.4" customHeight="1" x14ac:dyDescent="0.55000000000000004">
      <c r="B9" s="20"/>
      <c r="C9" s="185"/>
      <c r="D9" s="185"/>
      <c r="E9" s="185"/>
      <c r="F9" s="185"/>
      <c r="G9" s="185"/>
      <c r="H9" s="185"/>
      <c r="I9" s="185"/>
      <c r="J9" s="185"/>
      <c r="K9" s="185"/>
      <c r="L9" s="185"/>
      <c r="M9" s="185"/>
      <c r="N9" s="185"/>
      <c r="O9" s="74"/>
      <c r="P9" s="74"/>
      <c r="Q9" s="74"/>
      <c r="R9" s="74"/>
      <c r="S9" s="74"/>
      <c r="T9" s="74"/>
      <c r="U9" s="74"/>
      <c r="V9" s="74"/>
      <c r="W9" s="74"/>
      <c r="X9" s="74"/>
      <c r="Y9" s="74"/>
      <c r="Z9" s="74"/>
      <c r="AA9" s="74"/>
      <c r="AB9" s="74"/>
      <c r="AC9" s="74"/>
      <c r="AD9" s="74"/>
      <c r="AE9" s="74"/>
      <c r="AF9" s="74"/>
      <c r="AG9" s="74"/>
      <c r="AH9" s="74"/>
      <c r="AI9" s="74"/>
      <c r="AJ9" s="74"/>
      <c r="AK9" s="74"/>
    </row>
    <row r="10" spans="2:38" ht="22.4" customHeight="1" x14ac:dyDescent="0.55000000000000004">
      <c r="B10" s="20"/>
      <c r="C10" s="185"/>
      <c r="D10" s="185"/>
      <c r="E10" s="185"/>
      <c r="F10" s="185"/>
      <c r="G10" s="185"/>
      <c r="H10" s="185"/>
      <c r="I10" s="185"/>
      <c r="J10" s="185"/>
      <c r="K10" s="185"/>
      <c r="L10" s="185"/>
      <c r="M10" s="185"/>
      <c r="N10" s="185"/>
      <c r="O10" s="74"/>
      <c r="P10" s="74"/>
      <c r="Q10" s="74"/>
      <c r="R10" s="74"/>
      <c r="S10" s="74"/>
      <c r="T10" s="74"/>
      <c r="U10" s="74"/>
      <c r="V10" s="74"/>
      <c r="W10" s="74"/>
      <c r="X10" s="74"/>
      <c r="Y10" s="74"/>
      <c r="Z10" s="74"/>
      <c r="AA10" s="74"/>
      <c r="AB10" s="74"/>
      <c r="AC10" s="74"/>
      <c r="AD10" s="74"/>
      <c r="AE10" s="74"/>
      <c r="AF10" s="74"/>
      <c r="AG10" s="74"/>
      <c r="AH10" s="74"/>
      <c r="AI10" s="74"/>
      <c r="AJ10" s="74"/>
      <c r="AK10" s="74"/>
    </row>
    <row r="11" spans="2:38" ht="22.4" customHeight="1" x14ac:dyDescent="0.55000000000000004">
      <c r="B11" s="20"/>
      <c r="C11" s="94" t="s">
        <v>173</v>
      </c>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74"/>
    </row>
    <row r="12" spans="2:38" ht="20.399999999999999" customHeight="1" x14ac:dyDescent="0.55000000000000004">
      <c r="B12" s="21" t="s">
        <v>82</v>
      </c>
      <c r="C12" s="94" t="s">
        <v>163</v>
      </c>
      <c r="D12" s="94"/>
      <c r="E12" s="94"/>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row>
    <row r="13" spans="2:38" ht="20.399999999999999" customHeight="1" x14ac:dyDescent="0.55000000000000004">
      <c r="B13" s="21"/>
      <c r="C13" s="18" t="s">
        <v>181</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2:38" ht="20.399999999999999" customHeight="1" x14ac:dyDescent="0.55000000000000004">
      <c r="B14" s="21"/>
      <c r="C14" s="100" t="s">
        <v>78</v>
      </c>
      <c r="D14" s="100"/>
      <c r="E14" s="100"/>
      <c r="F14" s="100"/>
      <c r="G14" s="149" t="s">
        <v>164</v>
      </c>
      <c r="H14" s="150"/>
      <c r="I14" s="150"/>
      <c r="J14" s="150"/>
      <c r="K14" s="150"/>
      <c r="L14" s="151"/>
      <c r="M14" s="152" t="s">
        <v>165</v>
      </c>
      <c r="N14" s="152"/>
      <c r="O14" s="152"/>
      <c r="P14" s="152"/>
      <c r="Q14" s="152"/>
      <c r="R14" s="152"/>
      <c r="S14" s="152"/>
      <c r="T14" s="152"/>
      <c r="U14" s="152"/>
      <c r="V14" s="152"/>
      <c r="W14" s="152"/>
      <c r="X14" s="152"/>
      <c r="Y14" s="152"/>
      <c r="Z14" s="152"/>
      <c r="AA14" s="152"/>
      <c r="AB14" s="152"/>
      <c r="AC14" s="137" t="s">
        <v>166</v>
      </c>
      <c r="AD14" s="122"/>
      <c r="AE14" s="122"/>
      <c r="AF14" s="138"/>
      <c r="AG14" s="149" t="s">
        <v>167</v>
      </c>
      <c r="AH14" s="150"/>
      <c r="AI14" s="150"/>
      <c r="AJ14" s="151"/>
    </row>
    <row r="15" spans="2:38" ht="20.399999999999999" customHeight="1" x14ac:dyDescent="0.55000000000000004">
      <c r="B15" s="21"/>
      <c r="C15" s="186"/>
      <c r="D15" s="187"/>
      <c r="E15" s="187"/>
      <c r="F15" s="188"/>
      <c r="G15" s="189"/>
      <c r="H15" s="190"/>
      <c r="I15" s="190"/>
      <c r="J15" s="190"/>
      <c r="K15" s="190"/>
      <c r="L15" s="191"/>
      <c r="M15" s="183"/>
      <c r="N15" s="183"/>
      <c r="O15" s="183"/>
      <c r="P15" s="183"/>
      <c r="Q15" s="183"/>
      <c r="R15" s="183"/>
      <c r="S15" s="183"/>
      <c r="T15" s="183"/>
      <c r="U15" s="183"/>
      <c r="V15" s="183"/>
      <c r="W15" s="183"/>
      <c r="X15" s="183"/>
      <c r="Y15" s="183"/>
      <c r="Z15" s="183"/>
      <c r="AA15" s="183"/>
      <c r="AB15" s="183"/>
      <c r="AC15" s="186"/>
      <c r="AD15" s="187"/>
      <c r="AE15" s="187"/>
      <c r="AF15" s="188"/>
      <c r="AG15" s="189"/>
      <c r="AH15" s="190"/>
      <c r="AI15" s="190"/>
      <c r="AJ15" s="191"/>
    </row>
    <row r="16" spans="2:38" ht="20.399999999999999" customHeight="1" x14ac:dyDescent="0.55000000000000004">
      <c r="B16" s="21"/>
      <c r="C16" s="186"/>
      <c r="D16" s="187"/>
      <c r="E16" s="187"/>
      <c r="F16" s="188"/>
      <c r="G16" s="189"/>
      <c r="H16" s="190"/>
      <c r="I16" s="190"/>
      <c r="J16" s="190"/>
      <c r="K16" s="190"/>
      <c r="L16" s="191"/>
      <c r="M16" s="183"/>
      <c r="N16" s="183"/>
      <c r="O16" s="183"/>
      <c r="P16" s="183"/>
      <c r="Q16" s="183"/>
      <c r="R16" s="183"/>
      <c r="S16" s="183"/>
      <c r="T16" s="183"/>
      <c r="U16" s="183"/>
      <c r="V16" s="183"/>
      <c r="W16" s="183"/>
      <c r="X16" s="183"/>
      <c r="Y16" s="183"/>
      <c r="Z16" s="183"/>
      <c r="AA16" s="183"/>
      <c r="AB16" s="183"/>
      <c r="AC16" s="186"/>
      <c r="AD16" s="187"/>
      <c r="AE16" s="187"/>
      <c r="AF16" s="188"/>
      <c r="AG16" s="189"/>
      <c r="AH16" s="190"/>
      <c r="AI16" s="190"/>
      <c r="AJ16" s="191"/>
    </row>
    <row r="17" spans="2:36" ht="20.399999999999999" customHeight="1" x14ac:dyDescent="0.55000000000000004">
      <c r="B17" s="21"/>
      <c r="C17" s="186"/>
      <c r="D17" s="187"/>
      <c r="E17" s="187"/>
      <c r="F17" s="188"/>
      <c r="G17" s="189"/>
      <c r="H17" s="190"/>
      <c r="I17" s="190"/>
      <c r="J17" s="190"/>
      <c r="K17" s="190"/>
      <c r="L17" s="191"/>
      <c r="M17" s="183"/>
      <c r="N17" s="183"/>
      <c r="O17" s="183"/>
      <c r="P17" s="183"/>
      <c r="Q17" s="183"/>
      <c r="R17" s="183"/>
      <c r="S17" s="183"/>
      <c r="T17" s="183"/>
      <c r="U17" s="183"/>
      <c r="V17" s="183"/>
      <c r="W17" s="183"/>
      <c r="X17" s="183"/>
      <c r="Y17" s="183"/>
      <c r="Z17" s="183"/>
      <c r="AA17" s="183"/>
      <c r="AB17" s="183"/>
      <c r="AC17" s="186"/>
      <c r="AD17" s="187"/>
      <c r="AE17" s="187"/>
      <c r="AF17" s="188"/>
      <c r="AG17" s="189"/>
      <c r="AH17" s="190"/>
      <c r="AI17" s="190"/>
      <c r="AJ17" s="191"/>
    </row>
    <row r="18" spans="2:36" ht="20.399999999999999" customHeight="1" x14ac:dyDescent="0.55000000000000004">
      <c r="B18" s="21"/>
      <c r="C18" s="186"/>
      <c r="D18" s="187"/>
      <c r="E18" s="187"/>
      <c r="F18" s="188"/>
      <c r="G18" s="189"/>
      <c r="H18" s="190"/>
      <c r="I18" s="190"/>
      <c r="J18" s="190"/>
      <c r="K18" s="190"/>
      <c r="L18" s="191"/>
      <c r="M18" s="183"/>
      <c r="N18" s="183"/>
      <c r="O18" s="183"/>
      <c r="P18" s="183"/>
      <c r="Q18" s="183"/>
      <c r="R18" s="183"/>
      <c r="S18" s="183"/>
      <c r="T18" s="183"/>
      <c r="U18" s="183"/>
      <c r="V18" s="183"/>
      <c r="W18" s="183"/>
      <c r="X18" s="183"/>
      <c r="Y18" s="183"/>
      <c r="Z18" s="183"/>
      <c r="AA18" s="183"/>
      <c r="AB18" s="183"/>
      <c r="AC18" s="186"/>
      <c r="AD18" s="187"/>
      <c r="AE18" s="187"/>
      <c r="AF18" s="188"/>
      <c r="AG18" s="189"/>
      <c r="AH18" s="190"/>
      <c r="AI18" s="190"/>
      <c r="AJ18" s="191"/>
    </row>
    <row r="19" spans="2:36" ht="20.399999999999999" customHeight="1" x14ac:dyDescent="0.55000000000000004">
      <c r="B19" s="21"/>
      <c r="C19" s="186"/>
      <c r="D19" s="187"/>
      <c r="E19" s="187"/>
      <c r="F19" s="188"/>
      <c r="G19" s="189"/>
      <c r="H19" s="190"/>
      <c r="I19" s="190"/>
      <c r="J19" s="190"/>
      <c r="K19" s="190"/>
      <c r="L19" s="191"/>
      <c r="M19" s="183"/>
      <c r="N19" s="183"/>
      <c r="O19" s="183"/>
      <c r="P19" s="183"/>
      <c r="Q19" s="183"/>
      <c r="R19" s="183"/>
      <c r="S19" s="183"/>
      <c r="T19" s="183"/>
      <c r="U19" s="183"/>
      <c r="V19" s="183"/>
      <c r="W19" s="183"/>
      <c r="X19" s="183"/>
      <c r="Y19" s="183"/>
      <c r="Z19" s="183"/>
      <c r="AA19" s="183"/>
      <c r="AB19" s="183"/>
      <c r="AC19" s="186"/>
      <c r="AD19" s="187"/>
      <c r="AE19" s="187"/>
      <c r="AF19" s="188"/>
      <c r="AG19" s="189"/>
      <c r="AH19" s="190"/>
      <c r="AI19" s="190"/>
      <c r="AJ19" s="191"/>
    </row>
    <row r="20" spans="2:36" ht="22.4" customHeight="1" x14ac:dyDescent="0.55000000000000004">
      <c r="B20" s="21"/>
      <c r="C20" s="94" t="s">
        <v>222</v>
      </c>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row>
    <row r="21" spans="2:36" ht="22.4" customHeight="1" x14ac:dyDescent="0.55000000000000004">
      <c r="B21" s="21"/>
      <c r="C21" s="18" t="s">
        <v>168</v>
      </c>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row>
    <row r="22" spans="2:36" ht="22.4" customHeight="1" x14ac:dyDescent="0.55000000000000004">
      <c r="B22" s="21" t="s">
        <v>193</v>
      </c>
      <c r="C22" s="18" t="s">
        <v>223</v>
      </c>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row>
    <row r="23" spans="2:36" ht="22.4" customHeight="1" x14ac:dyDescent="0.55000000000000004">
      <c r="B23" s="21"/>
      <c r="C23" s="126" t="s">
        <v>224</v>
      </c>
      <c r="D23" s="127"/>
      <c r="E23" s="127"/>
      <c r="F23" s="127"/>
      <c r="G23" s="127"/>
      <c r="H23" s="127"/>
      <c r="I23" s="127"/>
      <c r="J23" s="127"/>
      <c r="K23" s="127"/>
      <c r="L23" s="127"/>
      <c r="M23" s="127"/>
      <c r="N23" s="127"/>
      <c r="O23" s="127"/>
      <c r="P23" s="127"/>
      <c r="Q23" s="127"/>
      <c r="R23" s="127"/>
      <c r="S23" s="128"/>
      <c r="T23" s="137" t="s">
        <v>225</v>
      </c>
      <c r="U23" s="122"/>
      <c r="V23" s="122"/>
      <c r="W23" s="122"/>
      <c r="X23" s="122"/>
      <c r="Y23" s="122"/>
      <c r="Z23" s="122"/>
      <c r="AA23" s="122"/>
      <c r="AB23" s="122"/>
      <c r="AC23" s="122"/>
      <c r="AD23" s="122"/>
      <c r="AE23" s="122"/>
      <c r="AF23" s="122"/>
      <c r="AG23" s="122"/>
      <c r="AH23" s="122"/>
      <c r="AI23" s="122"/>
      <c r="AJ23" s="138"/>
    </row>
    <row r="24" spans="2:36" ht="43.65" customHeight="1" x14ac:dyDescent="0.55000000000000004">
      <c r="B24" s="21"/>
      <c r="C24" s="192"/>
      <c r="D24" s="193"/>
      <c r="E24" s="193"/>
      <c r="F24" s="193"/>
      <c r="G24" s="193"/>
      <c r="H24" s="193"/>
      <c r="I24" s="193"/>
      <c r="J24" s="193"/>
      <c r="K24" s="193"/>
      <c r="L24" s="193"/>
      <c r="M24" s="193"/>
      <c r="N24" s="193"/>
      <c r="O24" s="193"/>
      <c r="P24" s="193"/>
      <c r="Q24" s="193"/>
      <c r="R24" s="193"/>
      <c r="S24" s="194"/>
      <c r="T24" s="192"/>
      <c r="U24" s="193"/>
      <c r="V24" s="193"/>
      <c r="W24" s="193"/>
      <c r="X24" s="193"/>
      <c r="Y24" s="193"/>
      <c r="Z24" s="193"/>
      <c r="AA24" s="193"/>
      <c r="AB24" s="193"/>
      <c r="AC24" s="193"/>
      <c r="AD24" s="193"/>
      <c r="AE24" s="193"/>
      <c r="AF24" s="193"/>
      <c r="AG24" s="193"/>
      <c r="AH24" s="193"/>
      <c r="AI24" s="193"/>
      <c r="AJ24" s="194"/>
    </row>
    <row r="25" spans="2:36" ht="43.65" customHeight="1" x14ac:dyDescent="0.55000000000000004">
      <c r="B25" s="21"/>
      <c r="C25" s="192"/>
      <c r="D25" s="193"/>
      <c r="E25" s="193"/>
      <c r="F25" s="193"/>
      <c r="G25" s="193"/>
      <c r="H25" s="193"/>
      <c r="I25" s="193"/>
      <c r="J25" s="193"/>
      <c r="K25" s="193"/>
      <c r="L25" s="193"/>
      <c r="M25" s="193"/>
      <c r="N25" s="193"/>
      <c r="O25" s="193"/>
      <c r="P25" s="193"/>
      <c r="Q25" s="193"/>
      <c r="R25" s="193"/>
      <c r="S25" s="194"/>
      <c r="T25" s="192"/>
      <c r="U25" s="193"/>
      <c r="V25" s="193"/>
      <c r="W25" s="193"/>
      <c r="X25" s="193"/>
      <c r="Y25" s="193"/>
      <c r="Z25" s="193"/>
      <c r="AA25" s="193"/>
      <c r="AB25" s="193"/>
      <c r="AC25" s="193"/>
      <c r="AD25" s="193"/>
      <c r="AE25" s="193"/>
      <c r="AF25" s="193"/>
      <c r="AG25" s="193"/>
      <c r="AH25" s="193"/>
      <c r="AI25" s="193"/>
      <c r="AJ25" s="194"/>
    </row>
    <row r="26" spans="2:36" ht="20.399999999999999" customHeight="1" x14ac:dyDescent="0.55000000000000004">
      <c r="B26" s="21"/>
      <c r="C26" s="18" t="s">
        <v>226</v>
      </c>
      <c r="D26" s="3"/>
      <c r="E26" s="3"/>
      <c r="F26" s="3"/>
      <c r="G26" s="3"/>
      <c r="H26" s="3"/>
      <c r="I26" s="3"/>
      <c r="J26" s="3"/>
      <c r="K26" s="3"/>
      <c r="L26" s="3"/>
      <c r="M26" s="3"/>
      <c r="N26" s="3"/>
      <c r="O26" s="3"/>
      <c r="P26" s="3"/>
      <c r="Q26" s="3"/>
      <c r="R26" s="3"/>
      <c r="S26" s="3"/>
      <c r="T26" s="3"/>
      <c r="U26" s="3"/>
      <c r="Y26" s="3"/>
      <c r="AA26" s="3"/>
      <c r="AB26" s="3"/>
      <c r="AC26" s="3"/>
      <c r="AD26" s="3"/>
      <c r="AE26" s="3"/>
      <c r="AF26" s="3"/>
      <c r="AG26" s="3"/>
      <c r="AH26" s="3"/>
      <c r="AI26" s="3"/>
      <c r="AJ26" s="3"/>
    </row>
    <row r="27" spans="2:36" ht="20.399999999999999" customHeight="1" x14ac:dyDescent="0.55000000000000004">
      <c r="B27" s="21"/>
      <c r="C27" s="3"/>
      <c r="D27" s="3"/>
      <c r="E27" s="3"/>
      <c r="F27" s="3"/>
      <c r="G27" s="3"/>
      <c r="H27" s="3"/>
      <c r="I27" s="3"/>
      <c r="J27" s="3"/>
      <c r="K27" s="3"/>
      <c r="L27" s="3"/>
      <c r="M27" s="3"/>
      <c r="N27" s="3"/>
      <c r="O27" s="3"/>
      <c r="P27" s="3"/>
      <c r="Q27" s="3"/>
      <c r="R27" s="3"/>
      <c r="S27" s="3"/>
      <c r="T27" s="3"/>
      <c r="U27" s="3"/>
      <c r="V27" s="129" t="s">
        <v>169</v>
      </c>
      <c r="W27" s="129"/>
      <c r="X27" s="129"/>
      <c r="Y27" s="129"/>
      <c r="Z27" s="97" t="str">
        <f>IF('事業者用入力シート（入力用）'!C8="","",'事業者用入力シート（入力用）'!C8)</f>
      </c>
      <c r="AA27" s="97"/>
      <c r="AB27" s="97"/>
      <c r="AC27" s="97"/>
      <c r="AD27" s="97"/>
      <c r="AE27" s="97"/>
      <c r="AF27" s="97"/>
      <c r="AG27" s="97"/>
      <c r="AH27" s="97"/>
      <c r="AI27" s="97"/>
      <c r="AJ27" s="97"/>
    </row>
    <row r="28" spans="2:36" ht="20.399999999999999" customHeight="1" x14ac:dyDescent="0.55000000000000004">
      <c r="B28" s="21"/>
      <c r="C28" s="3"/>
      <c r="D28" s="3"/>
      <c r="E28" s="3"/>
      <c r="F28" s="3"/>
      <c r="G28" s="3"/>
      <c r="H28" s="3"/>
      <c r="I28" s="3"/>
      <c r="J28" s="3"/>
      <c r="K28" s="3"/>
      <c r="L28" s="3"/>
      <c r="M28" s="3"/>
      <c r="N28" s="3"/>
      <c r="O28" s="3"/>
      <c r="P28" s="3"/>
      <c r="Q28" s="3"/>
      <c r="R28" s="3"/>
      <c r="S28" s="3"/>
      <c r="T28" s="3"/>
      <c r="U28" s="3"/>
      <c r="V28" s="129" t="s">
        <v>23</v>
      </c>
      <c r="W28" s="129"/>
      <c r="X28" s="129"/>
      <c r="Y28" s="129"/>
      <c r="Z28" s="84" t="str">
        <f>IF('事業者用入力シート（入力用）'!C6="","",'事業者用入力シート（入力用）'!C6)</f>
      </c>
      <c r="AA28" s="84"/>
      <c r="AB28" s="84"/>
      <c r="AC28" s="84"/>
      <c r="AD28" s="84"/>
      <c r="AE28" s="84"/>
      <c r="AF28" s="84"/>
      <c r="AG28" s="84"/>
      <c r="AH28" s="84"/>
      <c r="AI28" s="84"/>
      <c r="AJ28" s="84"/>
    </row>
    <row r="29" spans="2:36" ht="20.399999999999999" customHeight="1" x14ac:dyDescent="0.55000000000000004">
      <c r="B29" s="21"/>
      <c r="C29" s="3"/>
      <c r="D29" s="3"/>
      <c r="E29" s="3"/>
      <c r="F29" s="3"/>
      <c r="G29" s="3"/>
      <c r="H29" s="3"/>
      <c r="I29" s="3"/>
      <c r="J29" s="3"/>
      <c r="K29" s="3"/>
      <c r="L29" s="3"/>
      <c r="M29" s="3"/>
      <c r="N29" s="3"/>
      <c r="O29" s="3"/>
      <c r="P29" s="3"/>
      <c r="Q29" s="3"/>
      <c r="R29" s="3"/>
      <c r="S29" s="3"/>
      <c r="T29" s="3"/>
      <c r="U29" s="3"/>
      <c r="V29" s="129" t="s">
        <v>170</v>
      </c>
      <c r="W29" s="129"/>
      <c r="X29" s="129"/>
      <c r="Y29" s="129"/>
      <c r="Z29" s="84" t="str">
        <f>IF('事業者用入力シート（入力用）'!C9="","",'事業者用入力シート（入力用）'!C9&amp;"　"&amp;'事業者用入力シート（入力用）'!C10)</f>
      </c>
      <c r="AA29" s="84"/>
      <c r="AB29" s="84"/>
      <c r="AC29" s="84"/>
      <c r="AD29" s="84"/>
      <c r="AE29" s="84"/>
      <c r="AF29" s="84"/>
      <c r="AG29" s="84"/>
      <c r="AH29" s="84"/>
      <c r="AI29" s="84"/>
      <c r="AJ29" s="84"/>
    </row>
    <row r="30" spans="2:36" ht="20.399999999999999" customHeight="1" x14ac:dyDescent="0.55000000000000004">
      <c r="B30" s="13"/>
      <c r="C30" s="17"/>
      <c r="D30" s="3"/>
      <c r="E30" s="3"/>
      <c r="F30" s="3"/>
      <c r="G30" s="3"/>
      <c r="H30" s="3"/>
      <c r="I30" s="3"/>
      <c r="J30" s="3"/>
      <c r="K30" s="3"/>
      <c r="L30" s="3"/>
      <c r="M30" s="3"/>
      <c r="N30" s="3"/>
      <c r="O30" s="3"/>
      <c r="P30" s="3"/>
      <c r="Q30" s="3"/>
      <c r="R30" s="3"/>
      <c r="S30" s="3"/>
      <c r="T30" s="3"/>
      <c r="U30" s="3"/>
      <c r="V30" s="3"/>
      <c r="W30" s="3"/>
      <c r="X30" s="3"/>
      <c r="Y30" s="3"/>
      <c r="AA30" s="3"/>
      <c r="AB30" s="3"/>
      <c r="AC30" s="3"/>
      <c r="AD30" s="3"/>
      <c r="AE30" s="3"/>
      <c r="AF30" s="3"/>
      <c r="AG30" s="3"/>
      <c r="AH30" s="3"/>
      <c r="AI30" s="3"/>
      <c r="AJ30" s="3"/>
    </row>
    <row r="31" spans="2:36" ht="20.399999999999999" customHeight="1" x14ac:dyDescent="0.55000000000000004"/>
    <row r="32" spans="2:36" ht="42" customHeight="1" x14ac:dyDescent="0.55000000000000004"/>
    <row r="33" ht="42" customHeight="1" x14ac:dyDescent="0.55000000000000004"/>
    <row r="34" ht="20.399999999999999" customHeight="1" x14ac:dyDescent="0.55000000000000004"/>
    <row r="35" ht="20.399999999999999" customHeight="1" x14ac:dyDescent="0.55000000000000004"/>
  </sheetData>
  <sheetProtection sheet="1" objects="1" scenarios="1" formatRows="0" insertRows="0" selectLockedCells="1"/>
  <mergeCells count="59">
    <mergeCell ref="C9:F9"/>
    <mergeCell ref="C10:F10"/>
    <mergeCell ref="B4:AJ4"/>
    <mergeCell ref="C6:AJ6"/>
    <mergeCell ref="C7:F7"/>
    <mergeCell ref="C8:F8"/>
    <mergeCell ref="G7:J7"/>
    <mergeCell ref="G8:J8"/>
    <mergeCell ref="G9:J9"/>
    <mergeCell ref="G10:J10"/>
    <mergeCell ref="K7:N7"/>
    <mergeCell ref="K8:N8"/>
    <mergeCell ref="K9:N9"/>
    <mergeCell ref="K10:N10"/>
    <mergeCell ref="AC18:AF18"/>
    <mergeCell ref="AG18:AJ18"/>
    <mergeCell ref="AC19:AF19"/>
    <mergeCell ref="AG19:AJ19"/>
    <mergeCell ref="C19:F19"/>
    <mergeCell ref="G19:L19"/>
    <mergeCell ref="M19:AB19"/>
    <mergeCell ref="M15:AB15"/>
    <mergeCell ref="C14:F14"/>
    <mergeCell ref="AC14:AF14"/>
    <mergeCell ref="AG14:AJ14"/>
    <mergeCell ref="AC15:AF15"/>
    <mergeCell ref="AG15:AJ15"/>
    <mergeCell ref="C11:AJ11"/>
    <mergeCell ref="V29:Y29"/>
    <mergeCell ref="Z29:AJ29"/>
    <mergeCell ref="C20:AJ20"/>
    <mergeCell ref="V27:Y27"/>
    <mergeCell ref="Z27:AJ27"/>
    <mergeCell ref="V28:Y28"/>
    <mergeCell ref="Z28:AJ28"/>
    <mergeCell ref="C12:AJ12"/>
    <mergeCell ref="C18:F18"/>
    <mergeCell ref="G18:L18"/>
    <mergeCell ref="M18:AB18"/>
    <mergeCell ref="G14:L14"/>
    <mergeCell ref="M14:AB14"/>
    <mergeCell ref="C15:F15"/>
    <mergeCell ref="G15:L15"/>
    <mergeCell ref="C25:S25"/>
    <mergeCell ref="T25:AJ25"/>
    <mergeCell ref="C16:F16"/>
    <mergeCell ref="G16:L16"/>
    <mergeCell ref="M16:AB16"/>
    <mergeCell ref="AC16:AF16"/>
    <mergeCell ref="AG16:AJ16"/>
    <mergeCell ref="C17:F17"/>
    <mergeCell ref="G17:L17"/>
    <mergeCell ref="M17:AB17"/>
    <mergeCell ref="AC17:AF17"/>
    <mergeCell ref="AG17:AJ17"/>
    <mergeCell ref="T23:AJ23"/>
    <mergeCell ref="C23:S23"/>
    <mergeCell ref="C24:S24"/>
    <mergeCell ref="T24:AJ24"/>
  </mergeCells>
  <phoneticPr fontId="20"/>
  <printOptions horizontalCentered="1"/>
  <pageMargins left="0.74803149606299213" right="0.74803149606299213" top="0.98425196850393704" bottom="0.98425196850393704" header="0.51181102362204722" footer="0.51181102362204722"/>
  <pageSetup paperSize="9" scale="46"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A4DB796-CD1E-4406-AD64-9E99A76C8225}">
          <x14:formula1>
            <xm:f>リスト等!$G$4:$G$7</xm:f>
          </x14:formula1>
          <xm:sqref>G8:J10</xm:sqref>
        </x14:dataValidation>
        <x14:dataValidation type="list" allowBlank="1" showInputMessage="1" showErrorMessage="1" xr:uid="{D7A68480-BA0C-4454-A62C-D4BCB6640C53}">
          <x14:formula1>
            <xm:f>リスト等!$H$4:$H$6</xm:f>
          </x14:formula1>
          <xm:sqref>K8:N10</xm:sqref>
        </x14:dataValidation>
        <x14:dataValidation type="list" allowBlank="1" showInputMessage="1" showErrorMessage="1" xr:uid="{06621942-23A6-4129-91B9-9B63670BED62}">
          <x14:formula1>
            <xm:f>リスト等!$F$4:$F$8</xm:f>
          </x14:formula1>
          <xm:sqref>C8:F10 C15:F19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FF99-E95F-4587-A9CE-30EF0FE97ACE}">
  <sheetPr>
    <tabColor theme="9" tint="-0.249977111117893"/>
    <pageSetUpPr fitToPage="1"/>
  </sheetPr>
  <dimension ref="A1:U73"/>
  <sheetViews>
    <sheetView view="pageBreakPreview" topLeftCell="A22" zoomScale="55" zoomScaleNormal="70" zoomScaleSheetLayoutView="55" workbookViewId="0">
      <selection activeCell="U26" sqref="U26"/>
    </sheetView>
  </sheetViews>
  <sheetFormatPr defaultColWidth="8.75" defaultRowHeight="12.5" x14ac:dyDescent="0.55000000000000004"/>
  <cols>
    <col min="1" max="1" width="4.75" style="9" customWidth="1"/>
    <col min="2" max="2" width="3.08203125" style="8" customWidth="1"/>
    <col min="3" max="10" width="4.75" style="8" customWidth="1"/>
    <col min="11" max="11" width="2.4140625" style="8" customWidth="1"/>
    <col min="12" max="20" width="4.75" style="8" customWidth="1"/>
    <col min="21" max="21" width="13.1640625" style="8" customWidth="1"/>
    <col min="22" max="24" width="4.75" style="8" customWidth="1"/>
    <col min="25" max="16384" width="8.75" style="8"/>
  </cols>
  <sheetData>
    <row r="1" spans="1:21" ht="30" customHeight="1" x14ac:dyDescent="0.55000000000000004">
      <c r="U1" s="53" t="str">
        <f>HYPERLINK("#目次!A1","←目次へ戻る")</f>
        <v>←目次へ戻る</v>
      </c>
    </row>
    <row r="2" spans="1:21" ht="20.399999999999999" customHeight="1" x14ac:dyDescent="0.55000000000000004">
      <c r="A2" s="19"/>
      <c r="M2" s="8" t="s">
        <v>7</v>
      </c>
      <c r="N2" s="9" t="str">
        <f>IF(様式４応募申請書!$P$2="","",様式４応募申請書!$P$2)</f>
        <v/>
      </c>
      <c r="O2" s="9" t="s">
        <v>6</v>
      </c>
      <c r="P2" s="9" t="str">
        <f>IF(様式４応募申請書!$R$2="","",様式４応募申請書!$R$2)</f>
        <v/>
      </c>
      <c r="Q2" s="9" t="s">
        <v>5</v>
      </c>
      <c r="R2" s="9" t="str">
        <f>IF(様式４応募申請書!$T$2="","",様式４応募申請書!$T$2)</f>
        <v/>
      </c>
      <c r="S2" s="9" t="s">
        <v>4</v>
      </c>
    </row>
    <row r="3" spans="1:21" ht="20.399999999999999" customHeight="1" x14ac:dyDescent="0.55000000000000004">
      <c r="L3" s="18"/>
      <c r="M3" s="18"/>
      <c r="N3" s="18"/>
      <c r="O3" s="18"/>
      <c r="P3" s="18"/>
      <c r="Q3" s="18"/>
      <c r="R3" s="18"/>
      <c r="S3" s="18"/>
    </row>
    <row r="4" spans="1:21" ht="20.399999999999999" customHeight="1" x14ac:dyDescent="0.55000000000000004">
      <c r="A4" s="110" t="str">
        <f>IF(区入力シート!B3="","【区入力シートにて事業名を入れてください】委託 事業提案書",区入力シート!B3&amp;"委託 事業提案書")</f>
        <v>一般介護予防事業（足腰しゃっきりトレーニング教室）委託 事業提案書</v>
      </c>
      <c r="B4" s="110"/>
      <c r="C4" s="110"/>
      <c r="D4" s="110"/>
      <c r="E4" s="110"/>
      <c r="F4" s="110"/>
      <c r="G4" s="110"/>
      <c r="H4" s="110"/>
      <c r="I4" s="110"/>
      <c r="J4" s="110"/>
      <c r="K4" s="110"/>
      <c r="L4" s="110"/>
      <c r="M4" s="110"/>
      <c r="N4" s="110"/>
      <c r="O4" s="110"/>
      <c r="P4" s="110"/>
      <c r="Q4" s="110"/>
      <c r="R4" s="110"/>
      <c r="S4" s="110"/>
    </row>
    <row r="5" spans="1:21" ht="20.399999999999999" customHeight="1" x14ac:dyDescent="0.55000000000000004">
      <c r="A5" s="4"/>
      <c r="B5" s="4"/>
      <c r="C5" s="4"/>
      <c r="D5" s="4"/>
      <c r="E5" s="4"/>
      <c r="F5" s="4"/>
      <c r="G5" s="4"/>
      <c r="H5" s="4"/>
      <c r="I5" s="4"/>
      <c r="J5" s="4"/>
      <c r="K5" s="4"/>
      <c r="L5" s="4"/>
      <c r="M5" s="4"/>
      <c r="N5" s="4"/>
      <c r="O5" s="4"/>
      <c r="P5" s="4"/>
      <c r="Q5" s="4"/>
      <c r="R5" s="4"/>
      <c r="S5" s="4"/>
    </row>
    <row r="6" spans="1:21" ht="20.399999999999999" customHeight="1" x14ac:dyDescent="0.55000000000000004">
      <c r="B6" s="157" t="s">
        <v>23</v>
      </c>
      <c r="C6" s="157"/>
      <c r="D6" s="158" t="str">
        <f>IF('事業者用入力シート（入力用）'!C6="","",'事業者用入力シート（入力用）'!C6)</f>
        <v/>
      </c>
      <c r="E6" s="158"/>
      <c r="F6" s="158"/>
      <c r="G6" s="158"/>
      <c r="H6" s="158"/>
      <c r="J6" s="159" t="s">
        <v>220</v>
      </c>
      <c r="K6" s="159"/>
      <c r="L6" s="159"/>
      <c r="M6" s="158" t="str">
        <f>IF(様式４応募申請書!Z20="","",様式４応募申請書!Z20)</f>
        <v/>
      </c>
      <c r="N6" s="158"/>
      <c r="O6" s="158"/>
      <c r="P6" s="158"/>
      <c r="Q6" s="158"/>
      <c r="R6" s="158"/>
      <c r="S6" s="158"/>
    </row>
    <row r="7" spans="1:21" ht="17.5" customHeight="1" x14ac:dyDescent="0.55000000000000004">
      <c r="A7" s="4"/>
      <c r="B7" s="3"/>
      <c r="C7" s="3"/>
      <c r="D7" s="3"/>
      <c r="E7" s="3"/>
      <c r="F7" s="3"/>
      <c r="G7" s="3"/>
      <c r="H7" s="3"/>
      <c r="I7" s="3"/>
      <c r="J7" s="3"/>
      <c r="K7" s="3"/>
      <c r="L7" s="3"/>
      <c r="M7" s="3"/>
      <c r="N7" s="3"/>
      <c r="O7" s="3"/>
      <c r="P7" s="3"/>
      <c r="Q7" s="3"/>
      <c r="R7" s="3"/>
      <c r="S7" s="3"/>
    </row>
    <row r="8" spans="1:21" ht="17.5" customHeight="1" x14ac:dyDescent="0.55000000000000004">
      <c r="A8" s="20" t="s">
        <v>81</v>
      </c>
      <c r="B8" s="18" t="s">
        <v>186</v>
      </c>
      <c r="C8" s="3"/>
      <c r="D8" s="3"/>
      <c r="E8" s="3"/>
      <c r="F8" s="3"/>
      <c r="G8" s="3"/>
      <c r="H8" s="3"/>
      <c r="I8" s="3"/>
      <c r="J8" s="3"/>
      <c r="K8" s="3"/>
      <c r="L8" s="3"/>
      <c r="M8" s="3"/>
      <c r="N8" s="3"/>
      <c r="O8" s="3"/>
      <c r="P8" s="3"/>
      <c r="Q8" s="3"/>
      <c r="R8" s="3"/>
      <c r="S8" s="3"/>
    </row>
    <row r="9" spans="1:21" ht="20.399999999999999" customHeight="1" x14ac:dyDescent="0.55000000000000004">
      <c r="A9" s="20"/>
      <c r="B9" s="94" t="s">
        <v>187</v>
      </c>
      <c r="C9" s="94"/>
      <c r="D9" s="94"/>
      <c r="E9" s="94"/>
      <c r="F9" s="94"/>
      <c r="G9" s="94"/>
      <c r="H9" s="94"/>
      <c r="I9" s="94"/>
      <c r="J9" s="94"/>
      <c r="K9" s="94"/>
      <c r="L9" s="94"/>
      <c r="M9" s="94"/>
      <c r="N9" s="94"/>
      <c r="O9" s="94"/>
      <c r="P9" s="94"/>
      <c r="Q9" s="94"/>
      <c r="R9" s="94"/>
      <c r="S9" s="94"/>
    </row>
    <row r="10" spans="1:21" ht="84.5" customHeight="1" x14ac:dyDescent="0.55000000000000004">
      <c r="A10" s="20"/>
      <c r="B10" s="153"/>
      <c r="C10" s="154"/>
      <c r="D10" s="154"/>
      <c r="E10" s="154"/>
      <c r="F10" s="154"/>
      <c r="G10" s="154"/>
      <c r="H10" s="154"/>
      <c r="I10" s="154"/>
      <c r="J10" s="154"/>
      <c r="K10" s="154"/>
      <c r="L10" s="154"/>
      <c r="M10" s="154"/>
      <c r="N10" s="154"/>
      <c r="O10" s="154"/>
      <c r="P10" s="154"/>
      <c r="Q10" s="154"/>
      <c r="R10" s="154"/>
      <c r="S10" s="155"/>
    </row>
    <row r="11" spans="1:21" ht="20.25" customHeight="1" x14ac:dyDescent="0.55000000000000004">
      <c r="A11" s="20"/>
      <c r="B11" s="94" t="s">
        <v>188</v>
      </c>
      <c r="C11" s="94"/>
      <c r="D11" s="94"/>
      <c r="E11" s="94"/>
      <c r="F11" s="94"/>
      <c r="G11" s="94"/>
      <c r="H11" s="94"/>
      <c r="I11" s="94"/>
      <c r="J11" s="94"/>
      <c r="K11" s="94"/>
      <c r="L11" s="94"/>
      <c r="M11" s="94"/>
      <c r="N11" s="94"/>
      <c r="O11" s="94"/>
      <c r="P11" s="94"/>
      <c r="Q11" s="94"/>
      <c r="R11" s="94"/>
      <c r="S11" s="94"/>
    </row>
    <row r="12" spans="1:21" ht="84.5" customHeight="1" x14ac:dyDescent="0.55000000000000004">
      <c r="A12" s="20"/>
      <c r="B12" s="153"/>
      <c r="C12" s="154"/>
      <c r="D12" s="154"/>
      <c r="E12" s="154"/>
      <c r="F12" s="154"/>
      <c r="G12" s="154"/>
      <c r="H12" s="154"/>
      <c r="I12" s="154"/>
      <c r="J12" s="154"/>
      <c r="K12" s="154"/>
      <c r="L12" s="154"/>
      <c r="M12" s="154"/>
      <c r="N12" s="154"/>
      <c r="O12" s="154"/>
      <c r="P12" s="154"/>
      <c r="Q12" s="154"/>
      <c r="R12" s="154"/>
      <c r="S12" s="155"/>
    </row>
    <row r="13" spans="1:21" ht="20.25" customHeight="1" x14ac:dyDescent="0.55000000000000004">
      <c r="A13" s="20"/>
      <c r="B13" s="94" t="s">
        <v>189</v>
      </c>
      <c r="C13" s="94"/>
      <c r="D13" s="94"/>
      <c r="E13" s="94"/>
      <c r="F13" s="94"/>
      <c r="G13" s="94"/>
      <c r="H13" s="94"/>
      <c r="I13" s="94"/>
      <c r="J13" s="94"/>
      <c r="K13" s="94"/>
      <c r="L13" s="94"/>
      <c r="M13" s="94"/>
      <c r="N13" s="94"/>
      <c r="O13" s="94"/>
      <c r="P13" s="94"/>
      <c r="Q13" s="94"/>
      <c r="R13" s="94"/>
      <c r="S13" s="94"/>
    </row>
    <row r="14" spans="1:21" ht="84.5" customHeight="1" x14ac:dyDescent="0.55000000000000004">
      <c r="A14" s="20"/>
      <c r="B14" s="153"/>
      <c r="C14" s="154"/>
      <c r="D14" s="154"/>
      <c r="E14" s="154"/>
      <c r="F14" s="154"/>
      <c r="G14" s="154"/>
      <c r="H14" s="154"/>
      <c r="I14" s="154"/>
      <c r="J14" s="154"/>
      <c r="K14" s="154"/>
      <c r="L14" s="154"/>
      <c r="M14" s="154"/>
      <c r="N14" s="154"/>
      <c r="O14" s="154"/>
      <c r="P14" s="154"/>
      <c r="Q14" s="154"/>
      <c r="R14" s="154"/>
      <c r="S14" s="155"/>
    </row>
    <row r="15" spans="1:21" ht="22" customHeight="1" x14ac:dyDescent="0.55000000000000004">
      <c r="A15" s="20"/>
      <c r="B15" s="195"/>
      <c r="C15" s="195"/>
      <c r="D15" s="195"/>
      <c r="E15" s="195"/>
      <c r="F15" s="195"/>
      <c r="G15" s="195"/>
      <c r="H15" s="195"/>
      <c r="I15" s="195"/>
      <c r="J15" s="195"/>
      <c r="K15" s="195"/>
      <c r="L15" s="195"/>
      <c r="M15" s="195"/>
      <c r="N15" s="195"/>
      <c r="O15" s="195"/>
      <c r="P15" s="195"/>
      <c r="Q15" s="195"/>
      <c r="R15" s="195"/>
      <c r="S15" s="195"/>
    </row>
    <row r="16" spans="1:21" ht="22" customHeight="1" x14ac:dyDescent="0.55000000000000004">
      <c r="A16" s="20" t="s">
        <v>82</v>
      </c>
      <c r="B16" s="18" t="s">
        <v>190</v>
      </c>
      <c r="C16" s="195"/>
      <c r="D16" s="195"/>
      <c r="E16" s="195"/>
      <c r="F16" s="195"/>
      <c r="G16" s="195"/>
      <c r="H16" s="195"/>
      <c r="I16" s="195"/>
      <c r="J16" s="195"/>
      <c r="K16" s="195"/>
      <c r="L16" s="195"/>
      <c r="M16" s="195"/>
      <c r="N16" s="195"/>
      <c r="O16" s="195"/>
      <c r="P16" s="195"/>
      <c r="Q16" s="195"/>
      <c r="R16" s="195"/>
      <c r="S16" s="195"/>
    </row>
    <row r="17" spans="1:19" ht="20.399999999999999" customHeight="1" x14ac:dyDescent="0.55000000000000004">
      <c r="A17" s="20"/>
      <c r="B17" s="94" t="s">
        <v>191</v>
      </c>
      <c r="C17" s="94"/>
      <c r="D17" s="94"/>
      <c r="E17" s="94"/>
      <c r="F17" s="94"/>
      <c r="G17" s="94"/>
      <c r="H17" s="94"/>
      <c r="I17" s="94"/>
      <c r="J17" s="94"/>
      <c r="K17" s="94"/>
      <c r="L17" s="94"/>
      <c r="M17" s="94"/>
      <c r="N17" s="94"/>
      <c r="O17" s="94"/>
      <c r="P17" s="94"/>
      <c r="Q17" s="94"/>
      <c r="R17" s="94"/>
      <c r="S17" s="94"/>
    </row>
    <row r="18" spans="1:19" ht="84.5" customHeight="1" x14ac:dyDescent="0.55000000000000004">
      <c r="A18" s="20"/>
      <c r="B18" s="153"/>
      <c r="C18" s="154"/>
      <c r="D18" s="154"/>
      <c r="E18" s="154"/>
      <c r="F18" s="154"/>
      <c r="G18" s="154"/>
      <c r="H18" s="154"/>
      <c r="I18" s="154"/>
      <c r="J18" s="154"/>
      <c r="K18" s="154"/>
      <c r="L18" s="154"/>
      <c r="M18" s="154"/>
      <c r="N18" s="154"/>
      <c r="O18" s="154"/>
      <c r="P18" s="154"/>
      <c r="Q18" s="154"/>
      <c r="R18" s="154"/>
      <c r="S18" s="155"/>
    </row>
    <row r="19" spans="1:19" ht="33.9" customHeight="1" x14ac:dyDescent="0.55000000000000004">
      <c r="A19" s="20"/>
      <c r="B19" s="94" t="s">
        <v>227</v>
      </c>
      <c r="C19" s="94"/>
      <c r="D19" s="94"/>
      <c r="E19" s="94"/>
      <c r="F19" s="94"/>
      <c r="G19" s="94"/>
      <c r="H19" s="94"/>
      <c r="I19" s="94"/>
      <c r="J19" s="94"/>
      <c r="K19" s="94"/>
      <c r="L19" s="94"/>
      <c r="M19" s="94"/>
      <c r="N19" s="94"/>
      <c r="O19" s="94"/>
      <c r="P19" s="94"/>
      <c r="Q19" s="94"/>
      <c r="R19" s="94"/>
      <c r="S19" s="94"/>
    </row>
    <row r="20" spans="1:19" ht="84.5" customHeight="1" x14ac:dyDescent="0.55000000000000004">
      <c r="A20" s="20"/>
      <c r="B20" s="153"/>
      <c r="C20" s="154"/>
      <c r="D20" s="154"/>
      <c r="E20" s="154"/>
      <c r="F20" s="154"/>
      <c r="G20" s="154"/>
      <c r="H20" s="154"/>
      <c r="I20" s="154"/>
      <c r="J20" s="154"/>
      <c r="K20" s="154"/>
      <c r="L20" s="154"/>
      <c r="M20" s="154"/>
      <c r="N20" s="154"/>
      <c r="O20" s="154"/>
      <c r="P20" s="154"/>
      <c r="Q20" s="154"/>
      <c r="R20" s="154"/>
      <c r="S20" s="155"/>
    </row>
    <row r="21" spans="1:19" ht="20.399999999999999" customHeight="1" x14ac:dyDescent="0.55000000000000004">
      <c r="A21" s="20"/>
      <c r="B21" s="94" t="s">
        <v>192</v>
      </c>
      <c r="C21" s="94"/>
      <c r="D21" s="94"/>
      <c r="E21" s="94"/>
      <c r="F21" s="94"/>
      <c r="G21" s="94"/>
      <c r="H21" s="94"/>
      <c r="I21" s="94"/>
      <c r="J21" s="94"/>
      <c r="K21" s="94"/>
      <c r="L21" s="94"/>
      <c r="M21" s="94"/>
      <c r="N21" s="94"/>
      <c r="O21" s="94"/>
      <c r="P21" s="94"/>
      <c r="Q21" s="94"/>
      <c r="R21" s="94"/>
      <c r="S21" s="94"/>
    </row>
    <row r="22" spans="1:19" ht="84.5" customHeight="1" x14ac:dyDescent="0.55000000000000004">
      <c r="A22" s="20"/>
      <c r="B22" s="153"/>
      <c r="C22" s="154"/>
      <c r="D22" s="154"/>
      <c r="E22" s="154"/>
      <c r="F22" s="154"/>
      <c r="G22" s="154"/>
      <c r="H22" s="154"/>
      <c r="I22" s="154"/>
      <c r="J22" s="154"/>
      <c r="K22" s="154"/>
      <c r="L22" s="154"/>
      <c r="M22" s="154"/>
      <c r="N22" s="154"/>
      <c r="O22" s="154"/>
      <c r="P22" s="154"/>
      <c r="Q22" s="154"/>
      <c r="R22" s="154"/>
      <c r="S22" s="155"/>
    </row>
    <row r="23" spans="1:19" ht="22" customHeight="1" x14ac:dyDescent="0.55000000000000004">
      <c r="A23" s="20"/>
      <c r="B23" s="195"/>
      <c r="C23" s="195"/>
      <c r="D23" s="195"/>
      <c r="E23" s="195"/>
      <c r="F23" s="195"/>
      <c r="G23" s="195"/>
      <c r="H23" s="195"/>
      <c r="I23" s="195"/>
      <c r="J23" s="195"/>
      <c r="K23" s="195"/>
      <c r="L23" s="195"/>
      <c r="M23" s="195"/>
      <c r="N23" s="195"/>
      <c r="O23" s="195"/>
      <c r="P23" s="195"/>
      <c r="Q23" s="195"/>
      <c r="R23" s="195"/>
      <c r="S23" s="195"/>
    </row>
    <row r="24" spans="1:19" ht="22" customHeight="1" x14ac:dyDescent="0.55000000000000004">
      <c r="A24" s="20" t="s">
        <v>193</v>
      </c>
      <c r="B24" s="18" t="s">
        <v>194</v>
      </c>
      <c r="C24" s="195"/>
      <c r="D24" s="195"/>
      <c r="E24" s="195"/>
      <c r="F24" s="195"/>
      <c r="G24" s="195"/>
      <c r="H24" s="195"/>
      <c r="I24" s="195"/>
      <c r="J24" s="195"/>
      <c r="K24" s="195"/>
      <c r="L24" s="195"/>
      <c r="M24" s="195"/>
      <c r="N24" s="195"/>
      <c r="O24" s="195"/>
      <c r="P24" s="195"/>
      <c r="Q24" s="195"/>
      <c r="R24" s="195"/>
      <c r="S24" s="195"/>
    </row>
    <row r="25" spans="1:19" ht="20.25" customHeight="1" x14ac:dyDescent="0.55000000000000004">
      <c r="A25" s="20"/>
      <c r="B25" s="94" t="s">
        <v>195</v>
      </c>
      <c r="C25" s="94"/>
      <c r="D25" s="94"/>
      <c r="E25" s="94"/>
      <c r="F25" s="94"/>
      <c r="G25" s="94"/>
      <c r="H25" s="94"/>
      <c r="I25" s="94"/>
      <c r="J25" s="94"/>
      <c r="K25" s="94"/>
      <c r="L25" s="94"/>
      <c r="M25" s="94"/>
      <c r="N25" s="94"/>
      <c r="O25" s="94"/>
      <c r="P25" s="94"/>
      <c r="Q25" s="94"/>
      <c r="R25" s="94"/>
      <c r="S25" s="94"/>
    </row>
    <row r="26" spans="1:19" ht="84.5" customHeight="1" x14ac:dyDescent="0.55000000000000004">
      <c r="A26" s="20"/>
      <c r="B26" s="153"/>
      <c r="C26" s="154"/>
      <c r="D26" s="154"/>
      <c r="E26" s="154"/>
      <c r="F26" s="154"/>
      <c r="G26" s="154"/>
      <c r="H26" s="154"/>
      <c r="I26" s="154"/>
      <c r="J26" s="154"/>
      <c r="K26" s="154"/>
      <c r="L26" s="154"/>
      <c r="M26" s="154"/>
      <c r="N26" s="154"/>
      <c r="O26" s="154"/>
      <c r="P26" s="154"/>
      <c r="Q26" s="154"/>
      <c r="R26" s="154"/>
      <c r="S26" s="155"/>
    </row>
    <row r="27" spans="1:19" ht="20.25" customHeight="1" x14ac:dyDescent="0.55000000000000004">
      <c r="A27" s="20"/>
      <c r="B27" s="94" t="s">
        <v>231</v>
      </c>
      <c r="C27" s="94"/>
      <c r="D27" s="94"/>
      <c r="E27" s="94"/>
      <c r="F27" s="94"/>
      <c r="G27" s="94"/>
      <c r="H27" s="94"/>
      <c r="I27" s="94"/>
      <c r="J27" s="94"/>
      <c r="K27" s="94"/>
      <c r="L27" s="94"/>
      <c r="M27" s="94"/>
      <c r="N27" s="94"/>
      <c r="O27" s="94"/>
      <c r="P27" s="94"/>
      <c r="Q27" s="94"/>
      <c r="R27" s="94"/>
      <c r="S27" s="94"/>
    </row>
    <row r="28" spans="1:19" ht="84.5" customHeight="1" x14ac:dyDescent="0.55000000000000004">
      <c r="A28" s="20"/>
      <c r="B28" s="153"/>
      <c r="C28" s="154"/>
      <c r="D28" s="154"/>
      <c r="E28" s="154"/>
      <c r="F28" s="154"/>
      <c r="G28" s="154"/>
      <c r="H28" s="154"/>
      <c r="I28" s="154"/>
      <c r="J28" s="154"/>
      <c r="K28" s="154"/>
      <c r="L28" s="154"/>
      <c r="M28" s="154"/>
      <c r="N28" s="154"/>
      <c r="O28" s="154"/>
      <c r="P28" s="154"/>
      <c r="Q28" s="154"/>
      <c r="R28" s="154"/>
      <c r="S28" s="155"/>
    </row>
    <row r="29" spans="1:19" ht="36" customHeight="1" x14ac:dyDescent="0.55000000000000004">
      <c r="A29" s="20"/>
      <c r="B29" s="156" t="s">
        <v>228</v>
      </c>
      <c r="C29" s="156"/>
      <c r="D29" s="156"/>
      <c r="E29" s="156"/>
      <c r="F29" s="156"/>
      <c r="G29" s="156"/>
      <c r="H29" s="156"/>
      <c r="I29" s="156"/>
      <c r="J29" s="156"/>
      <c r="K29" s="156"/>
      <c r="L29" s="156"/>
      <c r="M29" s="156"/>
      <c r="N29" s="156"/>
      <c r="O29" s="156"/>
      <c r="P29" s="156"/>
      <c r="Q29" s="156"/>
      <c r="R29" s="156"/>
      <c r="S29" s="156"/>
    </row>
    <row r="30" spans="1:19" ht="84.5" customHeight="1" x14ac:dyDescent="0.55000000000000004">
      <c r="A30" s="20"/>
      <c r="B30" s="153"/>
      <c r="C30" s="154"/>
      <c r="D30" s="154"/>
      <c r="E30" s="154"/>
      <c r="F30" s="154"/>
      <c r="G30" s="154"/>
      <c r="H30" s="154"/>
      <c r="I30" s="154"/>
      <c r="J30" s="154"/>
      <c r="K30" s="154"/>
      <c r="L30" s="154"/>
      <c r="M30" s="154"/>
      <c r="N30" s="154"/>
      <c r="O30" s="154"/>
      <c r="P30" s="154"/>
      <c r="Q30" s="154"/>
      <c r="R30" s="154"/>
      <c r="S30" s="155"/>
    </row>
    <row r="31" spans="1:19" ht="20.399999999999999" customHeight="1" x14ac:dyDescent="0.55000000000000004">
      <c r="A31" s="20"/>
      <c r="B31" s="94" t="s">
        <v>229</v>
      </c>
      <c r="C31" s="94"/>
      <c r="D31" s="94"/>
      <c r="E31" s="94"/>
      <c r="F31" s="94"/>
      <c r="G31" s="94"/>
      <c r="H31" s="94"/>
      <c r="I31" s="94"/>
      <c r="J31" s="94"/>
      <c r="K31" s="94"/>
      <c r="L31" s="94"/>
      <c r="M31" s="94"/>
      <c r="N31" s="94"/>
      <c r="O31" s="94"/>
      <c r="P31" s="94"/>
      <c r="Q31" s="94"/>
      <c r="R31" s="94"/>
      <c r="S31" s="94"/>
    </row>
    <row r="32" spans="1:19" ht="20.399999999999999" customHeight="1" x14ac:dyDescent="0.55000000000000004">
      <c r="A32" s="20"/>
      <c r="B32" s="97" t="s">
        <v>196</v>
      </c>
      <c r="C32" s="97"/>
      <c r="D32" s="97"/>
      <c r="E32" s="97"/>
      <c r="F32" s="97"/>
      <c r="G32" s="97"/>
      <c r="H32" s="97"/>
      <c r="I32" s="97"/>
      <c r="J32" s="97"/>
      <c r="K32" s="97"/>
      <c r="L32" s="97"/>
      <c r="M32" s="97"/>
      <c r="N32" s="97"/>
      <c r="O32" s="97"/>
      <c r="P32" s="97"/>
      <c r="Q32" s="97"/>
      <c r="R32" s="97"/>
      <c r="S32" s="97"/>
    </row>
    <row r="33" spans="1:19" ht="84.5" customHeight="1" x14ac:dyDescent="0.55000000000000004">
      <c r="A33" s="20"/>
      <c r="B33" s="153"/>
      <c r="C33" s="154"/>
      <c r="D33" s="154"/>
      <c r="E33" s="154"/>
      <c r="F33" s="154"/>
      <c r="G33" s="154"/>
      <c r="H33" s="154"/>
      <c r="I33" s="154"/>
      <c r="J33" s="154"/>
      <c r="K33" s="154"/>
      <c r="L33" s="154"/>
      <c r="M33" s="154"/>
      <c r="N33" s="154"/>
      <c r="O33" s="154"/>
      <c r="P33" s="154"/>
      <c r="Q33" s="154"/>
      <c r="R33" s="154"/>
      <c r="S33" s="155"/>
    </row>
    <row r="34" spans="1:19" ht="20.399999999999999" customHeight="1" x14ac:dyDescent="0.55000000000000004">
      <c r="A34" s="20"/>
      <c r="B34" s="94" t="s">
        <v>197</v>
      </c>
      <c r="C34" s="94"/>
      <c r="D34" s="94"/>
      <c r="E34" s="94"/>
      <c r="F34" s="94"/>
      <c r="G34" s="94"/>
      <c r="H34" s="94"/>
      <c r="I34" s="94"/>
      <c r="J34" s="94"/>
      <c r="K34" s="94"/>
      <c r="L34" s="94"/>
      <c r="M34" s="94"/>
      <c r="N34" s="94"/>
      <c r="O34" s="94"/>
      <c r="P34" s="94"/>
      <c r="Q34" s="94"/>
      <c r="R34" s="94"/>
      <c r="S34" s="94"/>
    </row>
    <row r="35" spans="1:19" ht="84.5" customHeight="1" x14ac:dyDescent="0.55000000000000004">
      <c r="A35" s="20"/>
      <c r="B35" s="153"/>
      <c r="C35" s="154"/>
      <c r="D35" s="154"/>
      <c r="E35" s="154"/>
      <c r="F35" s="154"/>
      <c r="G35" s="154"/>
      <c r="H35" s="154"/>
      <c r="I35" s="154"/>
      <c r="J35" s="154"/>
      <c r="K35" s="154"/>
      <c r="L35" s="154"/>
      <c r="M35" s="154"/>
      <c r="N35" s="154"/>
      <c r="O35" s="154"/>
      <c r="P35" s="154"/>
      <c r="Q35" s="154"/>
      <c r="R35" s="154"/>
      <c r="S35" s="155"/>
    </row>
    <row r="36" spans="1:19" ht="20.399999999999999" customHeight="1" x14ac:dyDescent="0.55000000000000004">
      <c r="A36" s="20"/>
      <c r="B36" s="94" t="s">
        <v>198</v>
      </c>
      <c r="C36" s="94"/>
      <c r="D36" s="94"/>
      <c r="E36" s="94"/>
      <c r="F36" s="94"/>
      <c r="G36" s="94"/>
      <c r="H36" s="94"/>
      <c r="I36" s="94"/>
      <c r="J36" s="94"/>
      <c r="K36" s="94"/>
      <c r="L36" s="94"/>
      <c r="M36" s="94"/>
      <c r="N36" s="94"/>
      <c r="O36" s="94"/>
      <c r="P36" s="94"/>
      <c r="Q36" s="94"/>
      <c r="R36" s="94"/>
      <c r="S36" s="94"/>
    </row>
    <row r="37" spans="1:19" ht="84.5" customHeight="1" x14ac:dyDescent="0.55000000000000004">
      <c r="A37" s="20"/>
      <c r="B37" s="153"/>
      <c r="C37" s="154"/>
      <c r="D37" s="154"/>
      <c r="E37" s="154"/>
      <c r="F37" s="154"/>
      <c r="G37" s="154"/>
      <c r="H37" s="154"/>
      <c r="I37" s="154"/>
      <c r="J37" s="154"/>
      <c r="K37" s="154"/>
      <c r="L37" s="154"/>
      <c r="M37" s="154"/>
      <c r="N37" s="154"/>
      <c r="O37" s="154"/>
      <c r="P37" s="154"/>
      <c r="Q37" s="154"/>
      <c r="R37" s="154"/>
      <c r="S37" s="155"/>
    </row>
    <row r="38" spans="1:19" ht="20.399999999999999" customHeight="1" x14ac:dyDescent="0.55000000000000004">
      <c r="A38" s="20"/>
      <c r="B38" s="94" t="s">
        <v>230</v>
      </c>
      <c r="C38" s="94"/>
      <c r="D38" s="94"/>
      <c r="E38" s="94"/>
      <c r="F38" s="94"/>
      <c r="G38" s="94"/>
      <c r="H38" s="94"/>
      <c r="I38" s="94"/>
      <c r="J38" s="94"/>
      <c r="K38" s="94"/>
      <c r="L38" s="94"/>
      <c r="M38" s="94"/>
      <c r="N38" s="94"/>
      <c r="O38" s="94"/>
      <c r="P38" s="94"/>
      <c r="Q38" s="94"/>
      <c r="R38" s="94"/>
      <c r="S38" s="94"/>
    </row>
    <row r="39" spans="1:19" ht="84.5" customHeight="1" x14ac:dyDescent="0.55000000000000004">
      <c r="A39" s="20"/>
      <c r="B39" s="153"/>
      <c r="C39" s="154"/>
      <c r="D39" s="154"/>
      <c r="E39" s="154"/>
      <c r="F39" s="154"/>
      <c r="G39" s="154"/>
      <c r="H39" s="154"/>
      <c r="I39" s="154"/>
      <c r="J39" s="154"/>
      <c r="K39" s="154"/>
      <c r="L39" s="154"/>
      <c r="M39" s="154"/>
      <c r="N39" s="154"/>
      <c r="O39" s="154"/>
      <c r="P39" s="154"/>
      <c r="Q39" s="154"/>
      <c r="R39" s="154"/>
      <c r="S39" s="155"/>
    </row>
    <row r="40" spans="1:19" ht="22.4" customHeight="1" x14ac:dyDescent="0.55000000000000004">
      <c r="A40" s="20"/>
      <c r="B40" s="77"/>
      <c r="C40" s="77"/>
      <c r="D40" s="77"/>
      <c r="E40" s="77"/>
      <c r="F40" s="77"/>
      <c r="G40" s="77"/>
      <c r="H40" s="77"/>
      <c r="I40" s="77"/>
      <c r="J40" s="77"/>
      <c r="K40" s="77"/>
      <c r="L40" s="77"/>
      <c r="M40" s="77"/>
      <c r="N40" s="77"/>
      <c r="O40" s="77"/>
      <c r="P40" s="77"/>
      <c r="Q40" s="77"/>
      <c r="R40" s="77"/>
      <c r="S40" s="77"/>
    </row>
    <row r="41" spans="1:19" ht="20.399999999999999" customHeight="1" x14ac:dyDescent="0.55000000000000004">
      <c r="A41" s="20" t="s">
        <v>199</v>
      </c>
      <c r="B41" s="94" t="s">
        <v>200</v>
      </c>
      <c r="C41" s="94"/>
      <c r="D41" s="94"/>
      <c r="E41" s="94"/>
      <c r="F41" s="94"/>
      <c r="G41" s="94"/>
      <c r="H41" s="94"/>
      <c r="I41" s="94"/>
      <c r="J41" s="94"/>
      <c r="K41" s="94"/>
      <c r="L41" s="94"/>
      <c r="M41" s="94"/>
      <c r="N41" s="94"/>
      <c r="O41" s="94"/>
      <c r="P41" s="94"/>
      <c r="Q41" s="94"/>
      <c r="R41" s="94"/>
      <c r="S41" s="94"/>
    </row>
    <row r="42" spans="1:19" ht="20.399999999999999" customHeight="1" x14ac:dyDescent="0.55000000000000004">
      <c r="A42" s="20"/>
      <c r="B42" s="156" t="s">
        <v>201</v>
      </c>
      <c r="C42" s="156"/>
      <c r="D42" s="156"/>
      <c r="E42" s="156"/>
      <c r="F42" s="156"/>
      <c r="G42" s="156"/>
      <c r="H42" s="156"/>
      <c r="I42" s="156"/>
      <c r="J42" s="156"/>
      <c r="K42" s="156"/>
      <c r="L42" s="156"/>
      <c r="M42" s="156"/>
      <c r="N42" s="156"/>
      <c r="O42" s="156"/>
      <c r="P42" s="156"/>
      <c r="Q42" s="156"/>
      <c r="R42" s="156"/>
      <c r="S42" s="156"/>
    </row>
    <row r="43" spans="1:19" ht="84.5" customHeight="1" x14ac:dyDescent="0.55000000000000004">
      <c r="A43" s="20"/>
      <c r="B43" s="153"/>
      <c r="C43" s="154"/>
      <c r="D43" s="154"/>
      <c r="E43" s="154"/>
      <c r="F43" s="154"/>
      <c r="G43" s="154"/>
      <c r="H43" s="154"/>
      <c r="I43" s="154"/>
      <c r="J43" s="154"/>
      <c r="K43" s="154"/>
      <c r="L43" s="154"/>
      <c r="M43" s="154"/>
      <c r="N43" s="154"/>
      <c r="O43" s="154"/>
      <c r="P43" s="154"/>
      <c r="Q43" s="154"/>
      <c r="R43" s="154"/>
      <c r="S43" s="155"/>
    </row>
    <row r="44" spans="1:19" ht="20.399999999999999" customHeight="1" x14ac:dyDescent="0.55000000000000004">
      <c r="A44" s="20"/>
      <c r="B44" s="94" t="s">
        <v>202</v>
      </c>
      <c r="C44" s="94"/>
      <c r="D44" s="94"/>
      <c r="E44" s="94"/>
      <c r="F44" s="94"/>
      <c r="G44" s="94"/>
      <c r="H44" s="94"/>
      <c r="I44" s="94"/>
      <c r="J44" s="94"/>
      <c r="K44" s="94"/>
      <c r="L44" s="94"/>
      <c r="M44" s="94"/>
      <c r="N44" s="94"/>
      <c r="O44" s="94"/>
      <c r="P44" s="94"/>
      <c r="Q44" s="94"/>
      <c r="R44" s="94"/>
      <c r="S44" s="94"/>
    </row>
    <row r="45" spans="1:19" ht="84.5" customHeight="1" x14ac:dyDescent="0.55000000000000004">
      <c r="A45" s="20"/>
      <c r="B45" s="153"/>
      <c r="C45" s="154"/>
      <c r="D45" s="154"/>
      <c r="E45" s="154"/>
      <c r="F45" s="154"/>
      <c r="G45" s="154"/>
      <c r="H45" s="154"/>
      <c r="I45" s="154"/>
      <c r="J45" s="154"/>
      <c r="K45" s="154"/>
      <c r="L45" s="154"/>
      <c r="M45" s="154"/>
      <c r="N45" s="154"/>
      <c r="O45" s="154"/>
      <c r="P45" s="154"/>
      <c r="Q45" s="154"/>
      <c r="R45" s="154"/>
      <c r="S45" s="155"/>
    </row>
    <row r="46" spans="1:19" ht="20.399999999999999" customHeight="1" x14ac:dyDescent="0.55000000000000004">
      <c r="A46" s="20"/>
      <c r="B46" s="94" t="s">
        <v>203</v>
      </c>
      <c r="C46" s="94"/>
      <c r="D46" s="94"/>
      <c r="E46" s="94"/>
      <c r="F46" s="94"/>
      <c r="G46" s="94"/>
      <c r="H46" s="94"/>
      <c r="I46" s="94"/>
      <c r="J46" s="94"/>
      <c r="K46" s="94"/>
      <c r="L46" s="94"/>
      <c r="M46" s="94"/>
      <c r="N46" s="94"/>
      <c r="O46" s="94"/>
      <c r="P46" s="94"/>
      <c r="Q46" s="94"/>
      <c r="R46" s="94"/>
      <c r="S46" s="94"/>
    </row>
    <row r="47" spans="1:19" ht="84.5" customHeight="1" x14ac:dyDescent="0.55000000000000004">
      <c r="A47" s="20"/>
      <c r="B47" s="153"/>
      <c r="C47" s="154"/>
      <c r="D47" s="154"/>
      <c r="E47" s="154"/>
      <c r="F47" s="154"/>
      <c r="G47" s="154"/>
      <c r="H47" s="154"/>
      <c r="I47" s="154"/>
      <c r="J47" s="154"/>
      <c r="K47" s="154"/>
      <c r="L47" s="154"/>
      <c r="M47" s="154"/>
      <c r="N47" s="154"/>
      <c r="O47" s="154"/>
      <c r="P47" s="154"/>
      <c r="Q47" s="154"/>
      <c r="R47" s="154"/>
      <c r="S47" s="155"/>
    </row>
    <row r="48" spans="1:19" ht="22.4" customHeight="1" x14ac:dyDescent="0.55000000000000004">
      <c r="A48" s="20"/>
      <c r="B48" s="77"/>
      <c r="C48" s="77"/>
      <c r="D48" s="77"/>
      <c r="E48" s="77"/>
      <c r="F48" s="77"/>
      <c r="G48" s="77"/>
      <c r="H48" s="77"/>
      <c r="I48" s="77"/>
      <c r="J48" s="77"/>
      <c r="K48" s="77"/>
      <c r="L48" s="77"/>
      <c r="M48" s="77"/>
      <c r="N48" s="77"/>
      <c r="O48" s="77"/>
      <c r="P48" s="77"/>
      <c r="Q48" s="77"/>
      <c r="R48" s="77"/>
      <c r="S48" s="77"/>
    </row>
    <row r="49" spans="1:19" ht="20.399999999999999" customHeight="1" x14ac:dyDescent="0.55000000000000004">
      <c r="A49" s="20" t="s">
        <v>204</v>
      </c>
      <c r="B49" s="94" t="s">
        <v>205</v>
      </c>
      <c r="C49" s="94"/>
      <c r="D49" s="94"/>
      <c r="E49" s="94"/>
      <c r="F49" s="94"/>
      <c r="G49" s="94"/>
      <c r="H49" s="94"/>
      <c r="I49" s="94"/>
      <c r="J49" s="94"/>
      <c r="K49" s="94"/>
      <c r="L49" s="94"/>
      <c r="M49" s="94"/>
      <c r="N49" s="94"/>
      <c r="O49" s="94"/>
      <c r="P49" s="94"/>
      <c r="Q49" s="94"/>
      <c r="R49" s="94"/>
      <c r="S49" s="94"/>
    </row>
    <row r="50" spans="1:19" ht="20.399999999999999" customHeight="1" x14ac:dyDescent="0.55000000000000004">
      <c r="A50" s="20"/>
      <c r="B50" s="18" t="s">
        <v>206</v>
      </c>
      <c r="C50" s="3"/>
      <c r="D50" s="3"/>
      <c r="E50" s="3"/>
      <c r="F50" s="3"/>
      <c r="G50" s="3"/>
      <c r="H50" s="3"/>
      <c r="I50" s="3"/>
      <c r="J50" s="3"/>
      <c r="K50" s="3"/>
      <c r="L50" s="3"/>
      <c r="M50" s="3"/>
      <c r="N50" s="3"/>
      <c r="O50" s="3"/>
      <c r="P50" s="3"/>
      <c r="Q50" s="3"/>
      <c r="R50" s="3"/>
      <c r="S50" s="3"/>
    </row>
    <row r="51" spans="1:19" ht="84.5" customHeight="1" x14ac:dyDescent="0.55000000000000004">
      <c r="A51" s="20"/>
      <c r="B51" s="153"/>
      <c r="C51" s="154"/>
      <c r="D51" s="154"/>
      <c r="E51" s="154"/>
      <c r="F51" s="154"/>
      <c r="G51" s="154"/>
      <c r="H51" s="154"/>
      <c r="I51" s="154"/>
      <c r="J51" s="154"/>
      <c r="K51" s="154"/>
      <c r="L51" s="154"/>
      <c r="M51" s="154"/>
      <c r="N51" s="154"/>
      <c r="O51" s="154"/>
      <c r="P51" s="154"/>
      <c r="Q51" s="154"/>
      <c r="R51" s="154"/>
      <c r="S51" s="155"/>
    </row>
    <row r="52" spans="1:19" ht="20.399999999999999" customHeight="1" x14ac:dyDescent="0.55000000000000004">
      <c r="A52" s="20"/>
      <c r="B52" s="94" t="s">
        <v>207</v>
      </c>
      <c r="C52" s="94"/>
      <c r="D52" s="94"/>
      <c r="E52" s="94"/>
      <c r="F52" s="94"/>
      <c r="G52" s="94"/>
      <c r="H52" s="94"/>
      <c r="I52" s="94"/>
      <c r="J52" s="94"/>
      <c r="K52" s="94"/>
      <c r="L52" s="94"/>
      <c r="M52" s="94"/>
      <c r="N52" s="94"/>
      <c r="O52" s="94"/>
      <c r="P52" s="94"/>
      <c r="Q52" s="94"/>
      <c r="R52" s="94"/>
      <c r="S52" s="94"/>
    </row>
    <row r="53" spans="1:19" ht="84.5" customHeight="1" x14ac:dyDescent="0.55000000000000004">
      <c r="A53" s="20"/>
      <c r="B53" s="153"/>
      <c r="C53" s="154"/>
      <c r="D53" s="154"/>
      <c r="E53" s="154"/>
      <c r="F53" s="154"/>
      <c r="G53" s="154"/>
      <c r="H53" s="154"/>
      <c r="I53" s="154"/>
      <c r="J53" s="154"/>
      <c r="K53" s="154"/>
      <c r="L53" s="154"/>
      <c r="M53" s="154"/>
      <c r="N53" s="154"/>
      <c r="O53" s="154"/>
      <c r="P53" s="154"/>
      <c r="Q53" s="154"/>
      <c r="R53" s="154"/>
      <c r="S53" s="155"/>
    </row>
    <row r="54" spans="1:19" ht="20.399999999999999" customHeight="1" x14ac:dyDescent="0.55000000000000004">
      <c r="A54" s="20"/>
      <c r="B54" s="94" t="s">
        <v>208</v>
      </c>
      <c r="C54" s="94"/>
      <c r="D54" s="94"/>
      <c r="E54" s="94"/>
      <c r="F54" s="94"/>
      <c r="G54" s="94"/>
      <c r="H54" s="94"/>
      <c r="I54" s="94"/>
      <c r="J54" s="94"/>
      <c r="K54" s="94"/>
      <c r="L54" s="94"/>
      <c r="M54" s="94"/>
      <c r="N54" s="94"/>
      <c r="O54" s="94"/>
      <c r="P54" s="94"/>
      <c r="Q54" s="94"/>
      <c r="R54" s="94"/>
      <c r="S54" s="94"/>
    </row>
    <row r="55" spans="1:19" ht="84.5" customHeight="1" x14ac:dyDescent="0.55000000000000004">
      <c r="A55" s="20"/>
      <c r="B55" s="153"/>
      <c r="C55" s="154"/>
      <c r="D55" s="154"/>
      <c r="E55" s="154"/>
      <c r="F55" s="154"/>
      <c r="G55" s="154"/>
      <c r="H55" s="154"/>
      <c r="I55" s="154"/>
      <c r="J55" s="154"/>
      <c r="K55" s="154"/>
      <c r="L55" s="154"/>
      <c r="M55" s="154"/>
      <c r="N55" s="154"/>
      <c r="O55" s="154"/>
      <c r="P55" s="154"/>
      <c r="Q55" s="154"/>
      <c r="R55" s="154"/>
      <c r="S55" s="155"/>
    </row>
    <row r="56" spans="1:19" ht="20.399999999999999" customHeight="1" x14ac:dyDescent="0.55000000000000004">
      <c r="A56" s="20"/>
      <c r="B56" s="8" t="s">
        <v>209</v>
      </c>
    </row>
    <row r="57" spans="1:19" ht="84.5" customHeight="1" x14ac:dyDescent="0.55000000000000004">
      <c r="A57" s="20"/>
      <c r="B57" s="153"/>
      <c r="C57" s="154"/>
      <c r="D57" s="154"/>
      <c r="E57" s="154"/>
      <c r="F57" s="154"/>
      <c r="G57" s="154"/>
      <c r="H57" s="154"/>
      <c r="I57" s="154"/>
      <c r="J57" s="154"/>
      <c r="K57" s="154"/>
      <c r="L57" s="154"/>
      <c r="M57" s="154"/>
      <c r="N57" s="154"/>
      <c r="O57" s="154"/>
      <c r="P57" s="154"/>
      <c r="Q57" s="154"/>
      <c r="R57" s="154"/>
      <c r="S57" s="155"/>
    </row>
    <row r="58" spans="1:19" ht="20.399999999999999" customHeight="1" x14ac:dyDescent="0.55000000000000004">
      <c r="A58" s="20"/>
      <c r="B58" s="8" t="s">
        <v>210</v>
      </c>
    </row>
    <row r="59" spans="1:19" ht="84.5" customHeight="1" x14ac:dyDescent="0.55000000000000004">
      <c r="A59" s="20"/>
      <c r="B59" s="153"/>
      <c r="C59" s="154"/>
      <c r="D59" s="154"/>
      <c r="E59" s="154"/>
      <c r="F59" s="154"/>
      <c r="G59" s="154"/>
      <c r="H59" s="154"/>
      <c r="I59" s="154"/>
      <c r="J59" s="154"/>
      <c r="K59" s="154"/>
      <c r="L59" s="154"/>
      <c r="M59" s="154"/>
      <c r="N59" s="154"/>
      <c r="O59" s="154"/>
      <c r="P59" s="154"/>
      <c r="Q59" s="154"/>
      <c r="R59" s="154"/>
      <c r="S59" s="155"/>
    </row>
    <row r="60" spans="1:19" ht="22.4" customHeight="1" x14ac:dyDescent="0.55000000000000004">
      <c r="A60" s="20"/>
      <c r="B60" s="77"/>
      <c r="C60" s="77"/>
      <c r="D60" s="77"/>
      <c r="E60" s="77"/>
      <c r="F60" s="77"/>
      <c r="G60" s="77"/>
      <c r="H60" s="77"/>
      <c r="I60" s="77"/>
      <c r="J60" s="77"/>
      <c r="K60" s="77"/>
      <c r="L60" s="77"/>
      <c r="M60" s="77"/>
      <c r="N60" s="77"/>
      <c r="O60" s="77"/>
      <c r="P60" s="77"/>
      <c r="Q60" s="77"/>
      <c r="R60" s="77"/>
      <c r="S60" s="77"/>
    </row>
    <row r="61" spans="1:19" ht="20.399999999999999" customHeight="1" x14ac:dyDescent="0.55000000000000004">
      <c r="A61" s="20" t="s">
        <v>211</v>
      </c>
      <c r="B61" s="94" t="s">
        <v>212</v>
      </c>
      <c r="C61" s="94"/>
      <c r="D61" s="94"/>
      <c r="E61" s="94"/>
      <c r="F61" s="94"/>
      <c r="G61" s="94"/>
      <c r="H61" s="94"/>
      <c r="I61" s="94"/>
      <c r="J61" s="94"/>
      <c r="K61" s="94"/>
      <c r="L61" s="94"/>
      <c r="M61" s="94"/>
      <c r="N61" s="94"/>
      <c r="O61" s="94"/>
      <c r="P61" s="94"/>
      <c r="Q61" s="94"/>
      <c r="R61" s="94"/>
      <c r="S61" s="94"/>
    </row>
    <row r="62" spans="1:19" ht="20.399999999999999" customHeight="1" x14ac:dyDescent="0.55000000000000004">
      <c r="A62" s="20"/>
      <c r="B62" s="97" t="s">
        <v>213</v>
      </c>
      <c r="C62" s="97"/>
      <c r="D62" s="97"/>
      <c r="E62" s="97"/>
      <c r="F62" s="97"/>
      <c r="G62" s="97"/>
      <c r="H62" s="97"/>
      <c r="I62" s="97"/>
      <c r="J62" s="97"/>
      <c r="K62" s="97"/>
      <c r="L62" s="97"/>
      <c r="M62" s="97"/>
      <c r="N62" s="97"/>
      <c r="O62" s="97"/>
      <c r="P62" s="97"/>
      <c r="Q62" s="97"/>
      <c r="R62" s="97"/>
      <c r="S62" s="97"/>
    </row>
    <row r="63" spans="1:19" ht="84.5" customHeight="1" x14ac:dyDescent="0.55000000000000004">
      <c r="A63" s="20"/>
      <c r="B63" s="153"/>
      <c r="C63" s="154"/>
      <c r="D63" s="154"/>
      <c r="E63" s="154"/>
      <c r="F63" s="154"/>
      <c r="G63" s="154"/>
      <c r="H63" s="154"/>
      <c r="I63" s="154"/>
      <c r="J63" s="154"/>
      <c r="K63" s="154"/>
      <c r="L63" s="154"/>
      <c r="M63" s="154"/>
      <c r="N63" s="154"/>
      <c r="O63" s="154"/>
      <c r="P63" s="154"/>
      <c r="Q63" s="154"/>
      <c r="R63" s="154"/>
      <c r="S63" s="155"/>
    </row>
    <row r="64" spans="1:19" ht="22.4" customHeight="1" x14ac:dyDescent="0.55000000000000004">
      <c r="A64" s="20"/>
      <c r="B64" s="77"/>
      <c r="C64" s="77"/>
      <c r="D64" s="77"/>
      <c r="E64" s="77"/>
      <c r="F64" s="77"/>
      <c r="G64" s="77"/>
      <c r="H64" s="77"/>
      <c r="I64" s="77"/>
      <c r="J64" s="77"/>
      <c r="K64" s="77"/>
      <c r="L64" s="77"/>
      <c r="M64" s="77"/>
      <c r="N64" s="77"/>
      <c r="O64" s="77"/>
      <c r="P64" s="77"/>
      <c r="Q64" s="77"/>
      <c r="R64" s="77"/>
      <c r="S64" s="77"/>
    </row>
    <row r="65" spans="1:19" ht="20.399999999999999" customHeight="1" x14ac:dyDescent="0.55000000000000004">
      <c r="A65" s="20" t="s">
        <v>214</v>
      </c>
      <c r="B65" s="94" t="s">
        <v>215</v>
      </c>
      <c r="C65" s="94"/>
      <c r="D65" s="94"/>
      <c r="E65" s="94"/>
      <c r="F65" s="94"/>
      <c r="G65" s="94"/>
      <c r="H65" s="94"/>
      <c r="I65" s="94"/>
      <c r="J65" s="94"/>
      <c r="K65" s="94"/>
      <c r="L65" s="94"/>
      <c r="M65" s="94"/>
      <c r="N65" s="94"/>
      <c r="O65" s="94"/>
      <c r="P65" s="94"/>
      <c r="Q65" s="94"/>
      <c r="R65" s="94"/>
      <c r="S65" s="94"/>
    </row>
    <row r="66" spans="1:19" ht="20.399999999999999" customHeight="1" x14ac:dyDescent="0.55000000000000004">
      <c r="A66" s="20"/>
      <c r="B66" s="97" t="s">
        <v>216</v>
      </c>
      <c r="C66" s="97"/>
      <c r="D66" s="97"/>
      <c r="E66" s="97"/>
      <c r="F66" s="97"/>
      <c r="G66" s="97"/>
      <c r="H66" s="97"/>
      <c r="I66" s="97"/>
      <c r="J66" s="97"/>
      <c r="K66" s="97"/>
      <c r="L66" s="97"/>
      <c r="M66" s="97"/>
      <c r="N66" s="97"/>
      <c r="O66" s="97"/>
      <c r="P66" s="97"/>
      <c r="Q66" s="97"/>
      <c r="R66" s="97"/>
      <c r="S66" s="97"/>
    </row>
    <row r="67" spans="1:19" ht="84.5" customHeight="1" x14ac:dyDescent="0.55000000000000004">
      <c r="A67" s="20"/>
      <c r="B67" s="153"/>
      <c r="C67" s="154"/>
      <c r="D67" s="154"/>
      <c r="E67" s="154"/>
      <c r="F67" s="154"/>
      <c r="G67" s="154"/>
      <c r="H67" s="154"/>
      <c r="I67" s="154"/>
      <c r="J67" s="154"/>
      <c r="K67" s="154"/>
      <c r="L67" s="154"/>
      <c r="M67" s="154"/>
      <c r="N67" s="154"/>
      <c r="O67" s="154"/>
      <c r="P67" s="154"/>
      <c r="Q67" s="154"/>
      <c r="R67" s="154"/>
      <c r="S67" s="155"/>
    </row>
    <row r="68" spans="1:19" ht="20.399999999999999" customHeight="1" x14ac:dyDescent="0.55000000000000004">
      <c r="A68" s="20"/>
      <c r="B68" s="84" t="s">
        <v>217</v>
      </c>
      <c r="C68" s="84"/>
      <c r="D68" s="84"/>
      <c r="E68" s="84"/>
      <c r="F68" s="84"/>
      <c r="G68" s="84"/>
      <c r="H68" s="84"/>
      <c r="I68" s="84"/>
      <c r="J68" s="84"/>
      <c r="K68" s="84"/>
      <c r="L68" s="84"/>
      <c r="M68" s="84"/>
      <c r="N68" s="84"/>
      <c r="O68" s="84"/>
      <c r="P68" s="84"/>
      <c r="Q68" s="84"/>
      <c r="R68" s="84"/>
      <c r="S68" s="84"/>
    </row>
    <row r="69" spans="1:19" ht="84.5" customHeight="1" x14ac:dyDescent="0.55000000000000004">
      <c r="A69" s="20"/>
      <c r="B69" s="153"/>
      <c r="C69" s="154"/>
      <c r="D69" s="154"/>
      <c r="E69" s="154"/>
      <c r="F69" s="154"/>
      <c r="G69" s="154"/>
      <c r="H69" s="154"/>
      <c r="I69" s="154"/>
      <c r="J69" s="154"/>
      <c r="K69" s="154"/>
      <c r="L69" s="154"/>
      <c r="M69" s="154"/>
      <c r="N69" s="154"/>
      <c r="O69" s="154"/>
      <c r="P69" s="154"/>
      <c r="Q69" s="154"/>
      <c r="R69" s="154"/>
      <c r="S69" s="155"/>
    </row>
    <row r="70" spans="1:19" ht="20.399999999999999" customHeight="1" x14ac:dyDescent="0.55000000000000004">
      <c r="A70" s="20"/>
      <c r="B70" s="160" t="s">
        <v>218</v>
      </c>
      <c r="C70" s="160"/>
      <c r="D70" s="160"/>
      <c r="E70" s="160"/>
      <c r="F70" s="160"/>
      <c r="G70" s="160"/>
      <c r="H70" s="160"/>
      <c r="I70" s="160"/>
      <c r="J70" s="160"/>
      <c r="K70" s="160"/>
      <c r="L70" s="160"/>
      <c r="M70" s="160"/>
      <c r="N70" s="160"/>
      <c r="O70" s="160"/>
      <c r="P70" s="160"/>
      <c r="Q70" s="160"/>
      <c r="R70" s="160"/>
      <c r="S70" s="160"/>
    </row>
    <row r="71" spans="1:19" ht="84.5" customHeight="1" x14ac:dyDescent="0.55000000000000004">
      <c r="A71" s="20"/>
      <c r="B71" s="153"/>
      <c r="C71" s="154"/>
      <c r="D71" s="154"/>
      <c r="E71" s="154"/>
      <c r="F71" s="154"/>
      <c r="G71" s="154"/>
      <c r="H71" s="154"/>
      <c r="I71" s="154"/>
      <c r="J71" s="154"/>
      <c r="K71" s="154"/>
      <c r="L71" s="154"/>
      <c r="M71" s="154"/>
      <c r="N71" s="154"/>
      <c r="O71" s="154"/>
      <c r="P71" s="154"/>
      <c r="Q71" s="154"/>
      <c r="R71" s="154"/>
      <c r="S71" s="155"/>
    </row>
    <row r="72" spans="1:19" ht="20.399999999999999" customHeight="1" x14ac:dyDescent="0.55000000000000004">
      <c r="A72" s="20"/>
      <c r="B72" s="160" t="s">
        <v>219</v>
      </c>
      <c r="C72" s="160"/>
      <c r="D72" s="160"/>
      <c r="E72" s="160"/>
      <c r="F72" s="160"/>
      <c r="G72" s="160"/>
      <c r="H72" s="160"/>
      <c r="I72" s="160"/>
      <c r="J72" s="160"/>
      <c r="K72" s="160"/>
      <c r="L72" s="160"/>
      <c r="M72" s="160"/>
      <c r="N72" s="160"/>
      <c r="O72" s="160"/>
      <c r="P72" s="160"/>
      <c r="Q72" s="160"/>
      <c r="R72" s="160"/>
      <c r="S72" s="160"/>
    </row>
    <row r="73" spans="1:19" ht="84.5" customHeight="1" x14ac:dyDescent="0.55000000000000004">
      <c r="A73" s="20"/>
      <c r="B73" s="153"/>
      <c r="C73" s="154"/>
      <c r="D73" s="154"/>
      <c r="E73" s="154"/>
      <c r="F73" s="154"/>
      <c r="G73" s="154"/>
      <c r="H73" s="154"/>
      <c r="I73" s="154"/>
      <c r="J73" s="154"/>
      <c r="K73" s="154"/>
      <c r="L73" s="154"/>
      <c r="M73" s="154"/>
      <c r="N73" s="154"/>
      <c r="O73" s="154"/>
      <c r="P73" s="154"/>
      <c r="Q73" s="154"/>
      <c r="R73" s="154"/>
      <c r="S73" s="155"/>
    </row>
  </sheetData>
  <sheetProtection sheet="1" objects="1" scenarios="1" formatRows="0" insertRows="0" selectLockedCells="1"/>
  <mergeCells count="59">
    <mergeCell ref="B73:S73"/>
    <mergeCell ref="M6:S6"/>
    <mergeCell ref="J6:L6"/>
    <mergeCell ref="B68:S68"/>
    <mergeCell ref="B69:S69"/>
    <mergeCell ref="B70:S70"/>
    <mergeCell ref="B71:S71"/>
    <mergeCell ref="B72:S72"/>
    <mergeCell ref="B62:S62"/>
    <mergeCell ref="B63:S63"/>
    <mergeCell ref="B65:S65"/>
    <mergeCell ref="B66:S66"/>
    <mergeCell ref="B67:S67"/>
    <mergeCell ref="B54:S54"/>
    <mergeCell ref="B55:S55"/>
    <mergeCell ref="B57:S57"/>
    <mergeCell ref="B59:S59"/>
    <mergeCell ref="B61:S61"/>
    <mergeCell ref="B47:S47"/>
    <mergeCell ref="B49:S49"/>
    <mergeCell ref="B51:S51"/>
    <mergeCell ref="B52:S52"/>
    <mergeCell ref="B53:S53"/>
    <mergeCell ref="B42:S42"/>
    <mergeCell ref="B43:S43"/>
    <mergeCell ref="B44:S44"/>
    <mergeCell ref="B45:S45"/>
    <mergeCell ref="B46:S46"/>
    <mergeCell ref="A4:S4"/>
    <mergeCell ref="B6:C6"/>
    <mergeCell ref="D6:H6"/>
    <mergeCell ref="B19:S19"/>
    <mergeCell ref="B9:S9"/>
    <mergeCell ref="B20:S20"/>
    <mergeCell ref="B12:S12"/>
    <mergeCell ref="B10:S10"/>
    <mergeCell ref="B11:S11"/>
    <mergeCell ref="B13:S13"/>
    <mergeCell ref="B14:S14"/>
    <mergeCell ref="B17:S17"/>
    <mergeCell ref="B18:S18"/>
    <mergeCell ref="B29:S29"/>
    <mergeCell ref="B21:S21"/>
    <mergeCell ref="B22:S22"/>
    <mergeCell ref="B25:S25"/>
    <mergeCell ref="B26:S26"/>
    <mergeCell ref="B27:S27"/>
    <mergeCell ref="B28:S28"/>
    <mergeCell ref="B30:S30"/>
    <mergeCell ref="B38:S38"/>
    <mergeCell ref="B36:S36"/>
    <mergeCell ref="B41:S41"/>
    <mergeCell ref="B39:S39"/>
    <mergeCell ref="B31:S31"/>
    <mergeCell ref="B32:S32"/>
    <mergeCell ref="B33:S33"/>
    <mergeCell ref="B34:S34"/>
    <mergeCell ref="B35:S35"/>
    <mergeCell ref="B37:S37"/>
  </mergeCells>
  <phoneticPr fontId="20"/>
  <printOptions horizontalCentered="1"/>
  <pageMargins left="0.74803149606299213" right="0.74803149606299213" top="0.98425196850393704" bottom="0.98425196850393704" header="0.51181102362204722" footer="0.51181102362204722"/>
  <pageSetup paperSize="9" scale="87"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ADB2C1B7-0C15-478C-8619-3DF30C04E453}">
          <x14:formula1>
            <xm:f>リスト等!$C$4:$C$34</xm:f>
          </x14:formula1>
          <xm:sqref>R2</xm:sqref>
        </x14:dataValidation>
        <x14:dataValidation type="list" allowBlank="1" xr:uid="{93F27F7F-B831-4979-8A74-114FBFD622E3}">
          <x14:formula1>
            <xm:f>リスト等!$B$4:$B$15</xm:f>
          </x14:formula1>
          <xm:sqref>P2</xm:sqref>
        </x14:dataValidation>
        <x14:dataValidation type="list" allowBlank="1" xr:uid="{EFAB3650-EE8F-4724-BE32-13C56C0A3515}">
          <x14:formula1>
            <xm:f>リスト等!$A$4:$A$16</xm:f>
          </x14:formula1>
          <xm:sqref>N2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9E042-76A7-4314-ABD1-7B30DE22C6DD}">
  <sheetPr>
    <tabColor theme="9" tint="-0.249977111117893"/>
  </sheetPr>
  <dimension ref="B2:D36"/>
  <sheetViews>
    <sheetView zoomScale="70" zoomScaleNormal="70" workbookViewId="0">
      <selection activeCell="B2" sqref="B2:C36"/>
    </sheetView>
  </sheetViews>
  <sheetFormatPr defaultRowHeight="18" x14ac:dyDescent="0.55000000000000004"/>
  <cols>
    <col min="1" max="1" width="4.1640625" customWidth="1"/>
    <col min="2" max="2" width="4.75" customWidth="1"/>
    <col min="3" max="3" width="73.6640625" bestFit="1" customWidth="1"/>
    <col min="4" max="4" width="53.1640625" customWidth="1"/>
  </cols>
  <sheetData>
    <row r="2" spans="2:4" x14ac:dyDescent="0.55000000000000004">
      <c r="C2" t="s">
        <v>115</v>
      </c>
      <c r="D2" t="str">
        <f>IF(様式７提案書!D6="","",様式７提案書!D6)</f>
        <v/>
      </c>
    </row>
    <row r="3" spans="2:4" x14ac:dyDescent="0.55000000000000004">
      <c r="B3" s="52" t="str">
        <f>様式７提案書!A8</f>
        <v>１</v>
      </c>
      <c r="C3" t="str">
        <f>様式７提案書!B8</f>
        <v>個人情報保護の取組について</v>
      </c>
    </row>
    <row r="4" spans="2:4" x14ac:dyDescent="0.55000000000000004">
      <c r="B4" s="52"/>
      <c r="C4" t="str">
        <f>様式７提案書!B9</f>
        <v>ア　個人情報保護および情報セキュリティ確保の取組</v>
      </c>
      <c r="D4" t="str">
        <f>IF(様式７提案書!B10="","",様式７提案書!B10)</f>
        <v/>
      </c>
    </row>
    <row r="5" spans="2:4" x14ac:dyDescent="0.55000000000000004">
      <c r="B5" s="52"/>
      <c r="C5" t="str">
        <f>様式７提案書!B11</f>
        <v>イ　法令順守の取組</v>
      </c>
      <c r="D5" t="str">
        <f>IF(様式７提案書!B12="","",様式７提案書!B12)</f>
        <v/>
      </c>
    </row>
    <row r="6" spans="2:4" x14ac:dyDescent="0.55000000000000004">
      <c r="B6" s="52"/>
      <c r="C6" t="str">
        <f>様式７提案書!B13</f>
        <v>ウ　利用者情報の管理方法等</v>
      </c>
      <c r="D6" t="str">
        <f>IF(様式７提案書!B14="","",様式７提案書!B14)</f>
        <v/>
      </c>
    </row>
    <row r="7" spans="2:4" x14ac:dyDescent="0.55000000000000004">
      <c r="B7" s="52" t="str">
        <f>様式７提案書!A16</f>
        <v>２</v>
      </c>
      <c r="C7" t="str">
        <f>様式７提案書!B16</f>
        <v>本事業の実施体制</v>
      </c>
    </row>
    <row r="8" spans="2:4" x14ac:dyDescent="0.55000000000000004">
      <c r="B8" s="52"/>
      <c r="C8" t="str">
        <f>様式７提案書!B17</f>
        <v>ア　事業の実施目的および現状を踏まえた事業運営の基本的な考え方</v>
      </c>
      <c r="D8" t="str">
        <f>IF(様式７提案書!B18="","",様式７提案書!B18)</f>
        <v/>
      </c>
    </row>
    <row r="9" spans="2:4" x14ac:dyDescent="0.55000000000000004">
      <c r="B9" s="52"/>
      <c r="C9" t="str">
        <f>様式７提案書!B19</f>
        <v>イ　事業を円滑に実施するための実施体制および適正な人員配置 （専門職・有資格者の配置を含む。）</v>
      </c>
      <c r="D9" t="str">
        <f>IF(様式７提案書!B20="","",様式７提案書!B20)</f>
        <v/>
      </c>
    </row>
    <row r="10" spans="2:4" x14ac:dyDescent="0.55000000000000004">
      <c r="B10" s="52"/>
      <c r="C10" t="str">
        <f>様式７提案書!B21</f>
        <v>ウ　従事職員の資質向上に向けた教育・研修体制等</v>
      </c>
      <c r="D10" t="str">
        <f>IF(様式７提案書!B22="","",様式７提案書!B22)</f>
        <v/>
      </c>
    </row>
    <row r="11" spans="2:4" x14ac:dyDescent="0.55000000000000004">
      <c r="B11" s="52" t="str">
        <f>様式７提案書!A24</f>
        <v>３</v>
      </c>
      <c r="C11" t="str">
        <f>様式７提案書!B24</f>
        <v>事業内容</v>
      </c>
    </row>
    <row r="12" spans="2:4" x14ac:dyDescent="0.55000000000000004">
      <c r="B12" s="52"/>
      <c r="C12" t="str">
        <f>様式７提案書!B25</f>
        <v>ア　事業目的の達成に向けた具体的な実施内容（具体的なプログラム）</v>
      </c>
      <c r="D12" t="str">
        <f>IF(様式７提案書!B26="","",様式７提案書!B26)</f>
        <v/>
      </c>
    </row>
    <row r="13" spans="2:4" x14ac:dyDescent="0.55000000000000004">
      <c r="B13" s="52"/>
      <c r="C13" t="str">
        <f>様式７提案書!B27</f>
        <v>イ　認知機能の維持・向上につながる効果的なプログラムの提案、工夫</v>
      </c>
      <c r="D13" t="str">
        <f>IF(様式７提案書!B28="","",様式７提案書!B28)</f>
        <v/>
      </c>
    </row>
    <row r="14" spans="2:4" x14ac:dyDescent="0.55000000000000004">
      <c r="B14" s="52"/>
      <c r="C14" t="str">
        <f>様式７提案書!B29</f>
        <v>ウ　指導方法、高齢者へ配慮する点（高齢者が理解し、行動に移せるための効果的なアドバイスの工夫等）</v>
      </c>
      <c r="D14" t="str">
        <f>IF(様式７提案書!B30="","",様式７提案書!B30)</f>
        <v/>
      </c>
    </row>
    <row r="15" spans="2:4" x14ac:dyDescent="0.55000000000000004">
      <c r="B15" s="52"/>
      <c r="C15" t="str">
        <f>様式７提案書!B31</f>
        <v>エ　介護予防の継続支援</v>
      </c>
    </row>
    <row r="16" spans="2:4" x14ac:dyDescent="0.55000000000000004">
      <c r="B16" s="52"/>
      <c r="C16" t="str">
        <f>様式７提案書!B32</f>
        <v>➀　主体的な健康管理・介護予防に取り組むための支援</v>
      </c>
      <c r="D16" t="str">
        <f>IF(様式７提案書!B33="","",様式７提案書!B33)</f>
        <v/>
      </c>
    </row>
    <row r="17" spans="2:4" x14ac:dyDescent="0.55000000000000004">
      <c r="B17" s="52"/>
      <c r="C17" t="str">
        <f>様式７提案書!B34</f>
        <v>➁　教室終了後等における継続的な介護予防活動への支援</v>
      </c>
      <c r="D17" t="str">
        <f>IF(様式７提案書!B35="","",様式７提案書!B35)</f>
        <v/>
      </c>
    </row>
    <row r="18" spans="2:4" x14ac:dyDescent="0.55000000000000004">
      <c r="B18" s="52"/>
      <c r="C18" t="str">
        <f>様式７提案書!B36</f>
        <v>③　地域活動等への参加促進、活動継続への支援</v>
      </c>
      <c r="D18" t="str">
        <f>IF(様式７提案書!B37="","",様式７提案書!B37)</f>
        <v/>
      </c>
    </row>
    <row r="19" spans="2:4" x14ac:dyDescent="0.55000000000000004">
      <c r="B19" s="52"/>
      <c r="C19" t="str">
        <f>様式７提案書!B38</f>
        <v>オ　専門性等を活かした、事業者独自の工夫・提案</v>
      </c>
      <c r="D19" t="str">
        <f>IF(様式７提案書!B39="","",様式７提案書!B39)</f>
        <v/>
      </c>
    </row>
    <row r="20" spans="2:4" x14ac:dyDescent="0.55000000000000004">
      <c r="B20" s="52" t="str">
        <f>様式７提案書!A41</f>
        <v>４</v>
      </c>
      <c r="C20" t="str">
        <f>様式７提案書!B41</f>
        <v>利用者への対応</v>
      </c>
    </row>
    <row r="21" spans="2:4" x14ac:dyDescent="0.55000000000000004">
      <c r="B21" s="52"/>
      <c r="C21" t="str">
        <f>様式７提案書!B42</f>
        <v>ア　利用者ニーズの把握および事業への反映方法</v>
      </c>
      <c r="D21" t="str">
        <f>IF(様式７提案書!B43="","",様式７提案書!B43)</f>
        <v/>
      </c>
    </row>
    <row r="22" spans="2:4" x14ac:dyDescent="0.55000000000000004">
      <c r="B22" s="52"/>
      <c r="C22" t="str">
        <f>様式７提案書!B44</f>
        <v>イ　利用者への公正・公平な対応</v>
      </c>
      <c r="D22" t="str">
        <f>IF(様式７提案書!B45="","",様式７提案書!B45)</f>
        <v/>
      </c>
    </row>
    <row r="23" spans="2:4" x14ac:dyDescent="0.55000000000000004">
      <c r="B23" s="52"/>
      <c r="C23" t="str">
        <f>様式７提案書!B46</f>
        <v>ウ　従事者の接遇に関する取組</v>
      </c>
      <c r="D23" t="str">
        <f>IF(様式７提案書!B47="","",様式７提案書!B47)</f>
        <v/>
      </c>
    </row>
    <row r="24" spans="2:4" x14ac:dyDescent="0.55000000000000004">
      <c r="B24" s="52" t="str">
        <f>様式７提案書!A49</f>
        <v>５</v>
      </c>
      <c r="C24" t="str">
        <f>様式７提案書!B49</f>
        <v>安全管理</v>
      </c>
    </row>
    <row r="25" spans="2:4" x14ac:dyDescent="0.55000000000000004">
      <c r="B25" s="52"/>
      <c r="C25" t="str">
        <f>様式７提案書!B50</f>
        <v>ア　安全管理および事故防止に関する取組</v>
      </c>
      <c r="D25" t="str">
        <f>IF(様式７提案書!B51="","",様式７提案書!B51)</f>
        <v/>
      </c>
    </row>
    <row r="26" spans="2:4" x14ac:dyDescent="0.55000000000000004">
      <c r="B26" s="52"/>
      <c r="C26" t="str">
        <f>様式７提案書!B52</f>
        <v>イ　感染症予防の対策および工夫</v>
      </c>
      <c r="D26" t="str">
        <f>IF(様式７提案書!B53="","",様式７提案書!B53)</f>
        <v/>
      </c>
    </row>
    <row r="27" spans="2:4" x14ac:dyDescent="0.55000000000000004">
      <c r="B27" s="52"/>
      <c r="C27" t="str">
        <f>様式７提案書!B54</f>
        <v>ウ　災害その他緊急時の危機管理体制および事故発生時の対応</v>
      </c>
      <c r="D27" t="str">
        <f>IF(様式７提案書!B55="","",様式７提案書!B55)</f>
        <v/>
      </c>
    </row>
    <row r="28" spans="2:4" x14ac:dyDescent="0.55000000000000004">
      <c r="B28" s="52"/>
      <c r="C28" t="str">
        <f>様式７提案書!B56</f>
        <v>エ　事故発生時等の区への報告体制</v>
      </c>
      <c r="D28" t="str">
        <f>IF(様式７提案書!B57="","",様式７提案書!B57)</f>
        <v/>
      </c>
    </row>
    <row r="29" spans="2:4" x14ac:dyDescent="0.55000000000000004">
      <c r="B29" s="52"/>
      <c r="C29" t="str">
        <f>様式７提案書!B58</f>
        <v>オ　参加者の傷害保険および従事者の賠償責任保険の内容</v>
      </c>
      <c r="D29" t="str">
        <f>IF(様式７提案書!B59="","",様式７提案書!B59)</f>
        <v/>
      </c>
    </row>
    <row r="30" spans="2:4" x14ac:dyDescent="0.55000000000000004">
      <c r="B30" s="52" t="str">
        <f>様式７提案書!A61</f>
        <v>６</v>
      </c>
      <c r="C30" t="str">
        <f>様式７提案書!B61</f>
        <v>苦情対応</v>
      </c>
    </row>
    <row r="31" spans="2:4" x14ac:dyDescent="0.55000000000000004">
      <c r="B31" s="52"/>
      <c r="C31" t="str">
        <f>様式７提案書!B62</f>
        <v>ア　苦情解決体制</v>
      </c>
      <c r="D31" t="str">
        <f>IF(様式７提案書!B63="","",様式７提案書!B63)</f>
        <v/>
      </c>
    </row>
    <row r="32" spans="2:4" x14ac:dyDescent="0.55000000000000004">
      <c r="B32" s="52" t="str">
        <f>様式７提案書!A65</f>
        <v>７</v>
      </c>
      <c r="C32" t="str">
        <f>様式７提案書!B65</f>
        <v>地域との連携、区民雇用等の促進、地域貢献等</v>
      </c>
    </row>
    <row r="33" spans="2:4" x14ac:dyDescent="0.55000000000000004">
      <c r="B33" s="52"/>
      <c r="C33" t="str">
        <f>様式７提案書!B66</f>
        <v>ア　地域活動、関係機関、ボランティア等との連携および協働</v>
      </c>
      <c r="D33" t="str">
        <f>IF(様式７提案書!B67="","",様式７提案書!B67)</f>
        <v/>
      </c>
    </row>
    <row r="34" spans="2:4" x14ac:dyDescent="0.55000000000000004">
      <c r="B34" s="52"/>
      <c r="C34" t="str">
        <f>様式７提案書!B68</f>
        <v>イ　区民雇用の促進</v>
      </c>
      <c r="D34" t="str">
        <f>IF(様式７提案書!B69="","",様式７提案書!B69)</f>
        <v/>
      </c>
    </row>
    <row r="35" spans="2:4" x14ac:dyDescent="0.55000000000000004">
      <c r="B35" s="52"/>
      <c r="C35" t="str">
        <f>様式７提案書!B70</f>
        <v>ウ　物品等の区内事業者からの調達</v>
      </c>
      <c r="D35" t="str">
        <f>IF(様式７提案書!B71="","",様式７提案書!B71)</f>
        <v/>
      </c>
    </row>
    <row r="36" spans="2:4" x14ac:dyDescent="0.55000000000000004">
      <c r="B36" s="52"/>
      <c r="C36" t="str">
        <f>様式７提案書!B72</f>
        <v>オ　地域貢献、社会貢献および環境配慮に関する取組</v>
      </c>
      <c r="D36" t="str">
        <f>IF(様式７提案書!B73="","",様式７提案書!B73)</f>
        <v/>
      </c>
    </row>
  </sheetData>
  <phoneticPr fontId="2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4A219-4FD5-4315-9254-E7A17F3BD9D9}">
  <sheetPr>
    <tabColor theme="9" tint="-0.249977111117893"/>
    <pageSetUpPr fitToPage="1"/>
  </sheetPr>
  <dimension ref="A1:T47"/>
  <sheetViews>
    <sheetView view="pageBreakPreview" zoomScale="60" zoomScaleNormal="70" workbookViewId="0">
      <selection activeCell="T1" sqref="T1"/>
    </sheetView>
  </sheetViews>
  <sheetFormatPr defaultColWidth="8.75" defaultRowHeight="13" x14ac:dyDescent="0.55000000000000004"/>
  <cols>
    <col min="1" max="1" width="2.4140625" style="29" customWidth="1"/>
    <col min="2" max="17" width="4.75" style="29" customWidth="1"/>
    <col min="18" max="19" width="3.1640625" style="29" customWidth="1"/>
    <col min="20" max="20" width="18.4140625" style="29" customWidth="1"/>
    <col min="21" max="16384" width="8.75" style="29"/>
  </cols>
  <sheetData>
    <row r="1" spans="1:20" ht="26.4" customHeight="1" x14ac:dyDescent="0.55000000000000004">
      <c r="T1" s="176" t="str">
        <f>HYPERLINK("#目次!A1","←目次へ戻る")</f>
        <v>←目次へ戻る</v>
      </c>
    </row>
    <row r="2" spans="1:20" ht="17.5" customHeight="1" x14ac:dyDescent="0.55000000000000004">
      <c r="K2" s="8" t="s">
        <v>7</v>
      </c>
      <c r="L2" s="9" t="str">
        <f>IF(様式４応募申請書!$P$2="","",様式４応募申請書!$P$2)</f>
        <v/>
      </c>
      <c r="M2" s="9" t="s">
        <v>6</v>
      </c>
      <c r="N2" s="9" t="str">
        <f>IF(様式４応募申請書!$R$2="","",様式４応募申請書!$R$2)</f>
        <v/>
      </c>
      <c r="O2" s="9" t="s">
        <v>5</v>
      </c>
      <c r="P2" s="9" t="str">
        <f>IF(様式４応募申請書!$T$2="","",様式４応募申請書!$T$2)</f>
        <v/>
      </c>
      <c r="Q2" s="9" t="s">
        <v>4</v>
      </c>
    </row>
    <row r="3" spans="1:20" ht="17.5" customHeight="1" x14ac:dyDescent="0.55000000000000004"/>
    <row r="4" spans="1:20" ht="17.5" customHeight="1" x14ac:dyDescent="0.55000000000000004">
      <c r="A4" s="161" t="str">
        <f>IF(区入力シート!B2="","【区入力シートで年度等を入力してください】見積書",区入力シート!B2&amp;区入力シート!B3&amp;"見積書")</f>
        <v>令和９年度一般介護予防事業（足腰しゃっきりトレーニング教室）見積書</v>
      </c>
      <c r="B4" s="161"/>
      <c r="C4" s="161"/>
      <c r="D4" s="161"/>
      <c r="E4" s="161"/>
      <c r="F4" s="161"/>
      <c r="G4" s="161"/>
      <c r="H4" s="161"/>
      <c r="I4" s="161"/>
      <c r="J4" s="161"/>
      <c r="K4" s="161"/>
      <c r="L4" s="161"/>
      <c r="M4" s="161"/>
      <c r="N4" s="161"/>
      <c r="O4" s="161"/>
      <c r="P4" s="161"/>
      <c r="Q4" s="161"/>
      <c r="R4" s="161"/>
    </row>
    <row r="5" spans="1:20" ht="17.5" customHeight="1" x14ac:dyDescent="0.55000000000000004">
      <c r="A5" s="161" t="s">
        <v>153</v>
      </c>
      <c r="B5" s="161"/>
      <c r="C5" s="161"/>
      <c r="D5" s="161"/>
      <c r="E5" s="161"/>
      <c r="F5" s="161"/>
      <c r="G5" s="161"/>
      <c r="H5" s="161"/>
      <c r="I5" s="161"/>
      <c r="J5" s="161"/>
      <c r="K5" s="161"/>
      <c r="L5" s="161"/>
      <c r="M5" s="161"/>
      <c r="N5" s="161"/>
      <c r="O5" s="161"/>
      <c r="P5" s="161"/>
      <c r="Q5" s="161"/>
      <c r="R5" s="161"/>
    </row>
    <row r="6" spans="1:20" ht="17.5" customHeight="1" x14ac:dyDescent="0.55000000000000004">
      <c r="A6" s="29" t="s">
        <v>152</v>
      </c>
    </row>
    <row r="7" spans="1:20" ht="18.5" customHeight="1" x14ac:dyDescent="0.2">
      <c r="H7" s="30" t="s">
        <v>106</v>
      </c>
      <c r="I7" s="30"/>
      <c r="J7" s="163" t="str">
        <f>IF('事業者用入力シート（入力用）'!C8="","",'事業者用入力シート（入力用）'!C8)</f>
        <v/>
      </c>
      <c r="K7" s="163"/>
      <c r="L7" s="163"/>
      <c r="M7" s="163"/>
      <c r="N7" s="163"/>
      <c r="O7" s="163"/>
      <c r="P7" s="163"/>
      <c r="Q7" s="163"/>
    </row>
    <row r="8" spans="1:20" ht="18.5" customHeight="1" x14ac:dyDescent="0.2">
      <c r="H8" s="30" t="s">
        <v>107</v>
      </c>
      <c r="I8" s="30"/>
      <c r="J8" s="163" t="str">
        <f>IF('事業者用入力シート（入力用）'!C6="","",'事業者用入力シート（入力用）'!C6)</f>
        <v/>
      </c>
      <c r="K8" s="163"/>
      <c r="L8" s="163"/>
      <c r="M8" s="163"/>
      <c r="N8" s="163"/>
      <c r="O8" s="163"/>
      <c r="P8" s="163"/>
      <c r="Q8" s="163"/>
    </row>
    <row r="9" spans="1:20" ht="18.5" customHeight="1" x14ac:dyDescent="0.2">
      <c r="H9" s="30" t="s">
        <v>108</v>
      </c>
      <c r="I9" s="30"/>
      <c r="J9" s="30"/>
      <c r="K9" s="30"/>
      <c r="L9" s="164" t="str">
        <f>IF(様式１参加表明届!F11="","",様式１参加表明届!F11)</f>
        <v/>
      </c>
      <c r="M9" s="164"/>
      <c r="N9" s="164"/>
      <c r="O9" s="164"/>
      <c r="P9" s="164"/>
      <c r="Q9" s="164"/>
    </row>
    <row r="10" spans="1:20" ht="18.5" customHeight="1" x14ac:dyDescent="0.2">
      <c r="H10" s="31" t="s">
        <v>109</v>
      </c>
      <c r="I10" s="31"/>
      <c r="J10" s="31"/>
      <c r="K10" s="31"/>
      <c r="L10" s="164" t="str">
        <f>IF(様式１参加表明届!F12="","",様式１参加表明届!F12)</f>
        <v/>
      </c>
      <c r="M10" s="164"/>
      <c r="N10" s="164"/>
      <c r="O10" s="164"/>
      <c r="P10" s="164"/>
      <c r="Q10" s="164"/>
    </row>
    <row r="11" spans="1:20" ht="18.5" customHeight="1" x14ac:dyDescent="0.2">
      <c r="H11" s="31" t="s">
        <v>110</v>
      </c>
      <c r="I11" s="31"/>
      <c r="J11" s="164" t="str">
        <f>IF('事業者用入力シート（入力用）'!C16="","",'事業者用入力シート（入力用）'!C16)</f>
        <v/>
      </c>
      <c r="K11" s="164"/>
      <c r="L11" s="164"/>
      <c r="M11" s="164"/>
      <c r="N11" s="164"/>
      <c r="O11" s="164"/>
      <c r="P11" s="164"/>
      <c r="Q11" s="164"/>
    </row>
    <row r="12" spans="1:20" ht="23" customHeight="1" x14ac:dyDescent="0.55000000000000004"/>
    <row r="13" spans="1:20" x14ac:dyDescent="0.55000000000000004">
      <c r="A13" s="59"/>
      <c r="B13" s="60" t="s">
        <v>147</v>
      </c>
      <c r="C13" s="59"/>
      <c r="D13" s="59"/>
      <c r="E13" s="59"/>
      <c r="F13" s="59"/>
      <c r="G13" s="59"/>
      <c r="H13" s="59"/>
      <c r="I13" s="59"/>
      <c r="J13" s="59"/>
      <c r="K13" s="59"/>
      <c r="L13" s="59"/>
      <c r="M13" s="59"/>
      <c r="N13" s="59"/>
      <c r="O13" s="61"/>
      <c r="P13" s="162" t="s">
        <v>137</v>
      </c>
      <c r="Q13" s="162"/>
      <c r="R13" s="162"/>
      <c r="S13" s="62"/>
      <c r="T13" s="59"/>
    </row>
    <row r="14" spans="1:20" x14ac:dyDescent="0.55000000000000004">
      <c r="A14" s="59"/>
      <c r="B14" s="165" t="s">
        <v>111</v>
      </c>
      <c r="C14" s="166"/>
      <c r="D14" s="166"/>
      <c r="E14" s="167"/>
      <c r="F14" s="65" t="s">
        <v>138</v>
      </c>
      <c r="G14" s="196"/>
      <c r="H14" s="196"/>
      <c r="I14" s="66" t="s">
        <v>139</v>
      </c>
      <c r="J14" s="66" t="s">
        <v>140</v>
      </c>
      <c r="K14" s="64">
        <v>6</v>
      </c>
      <c r="L14" s="66" t="s">
        <v>141</v>
      </c>
      <c r="M14" s="66" t="s">
        <v>142</v>
      </c>
      <c r="N14" s="168">
        <f>G14*K14</f>
        <v>0</v>
      </c>
      <c r="O14" s="168"/>
      <c r="P14" s="168"/>
      <c r="Q14" s="67" t="s">
        <v>139</v>
      </c>
      <c r="R14" s="59"/>
      <c r="S14" s="62"/>
      <c r="T14" s="62"/>
    </row>
    <row r="15" spans="1:20" x14ac:dyDescent="0.55000000000000004">
      <c r="A15" s="62"/>
      <c r="B15" s="165" t="s">
        <v>143</v>
      </c>
      <c r="C15" s="166"/>
      <c r="D15" s="166"/>
      <c r="E15" s="167"/>
      <c r="F15" s="65" t="s">
        <v>138</v>
      </c>
      <c r="G15" s="196"/>
      <c r="H15" s="196"/>
      <c r="I15" s="66" t="s">
        <v>139</v>
      </c>
      <c r="J15" s="66" t="s">
        <v>140</v>
      </c>
      <c r="K15" s="64">
        <v>6</v>
      </c>
      <c r="L15" s="66" t="s">
        <v>141</v>
      </c>
      <c r="M15" s="66" t="s">
        <v>142</v>
      </c>
      <c r="N15" s="168">
        <f t="shared" ref="N15:N16" si="0">G15*K15</f>
        <v>0</v>
      </c>
      <c r="O15" s="168"/>
      <c r="P15" s="168"/>
      <c r="Q15" s="67" t="s">
        <v>139</v>
      </c>
      <c r="R15" s="62"/>
      <c r="S15" s="62"/>
      <c r="T15" s="62"/>
    </row>
    <row r="16" spans="1:20" x14ac:dyDescent="0.55000000000000004">
      <c r="A16" s="62"/>
      <c r="B16" s="165" t="s">
        <v>144</v>
      </c>
      <c r="C16" s="166"/>
      <c r="D16" s="166"/>
      <c r="E16" s="167"/>
      <c r="F16" s="65" t="s">
        <v>138</v>
      </c>
      <c r="G16" s="196"/>
      <c r="H16" s="196"/>
      <c r="I16" s="66" t="s">
        <v>139</v>
      </c>
      <c r="J16" s="66" t="s">
        <v>140</v>
      </c>
      <c r="K16" s="64">
        <v>6</v>
      </c>
      <c r="L16" s="66" t="s">
        <v>141</v>
      </c>
      <c r="M16" s="66" t="s">
        <v>142</v>
      </c>
      <c r="N16" s="168">
        <f t="shared" si="0"/>
        <v>0</v>
      </c>
      <c r="O16" s="168"/>
      <c r="P16" s="168"/>
      <c r="Q16" s="67" t="s">
        <v>139</v>
      </c>
      <c r="R16" s="62"/>
      <c r="S16" s="62"/>
      <c r="T16" s="62"/>
    </row>
    <row r="17" spans="1:20" x14ac:dyDescent="0.55000000000000004">
      <c r="A17" s="62"/>
      <c r="B17" s="62"/>
      <c r="C17" s="62"/>
      <c r="D17" s="62"/>
      <c r="E17" s="62"/>
      <c r="F17" s="62"/>
      <c r="G17" s="62"/>
      <c r="H17" s="62"/>
      <c r="I17" s="62"/>
      <c r="J17" s="62"/>
      <c r="K17" s="62"/>
      <c r="L17" s="62"/>
      <c r="M17" s="62"/>
      <c r="N17" s="62"/>
      <c r="O17" s="62"/>
      <c r="P17" s="62"/>
      <c r="Q17" s="62"/>
      <c r="R17" s="62"/>
      <c r="S17" s="62"/>
      <c r="T17" s="62"/>
    </row>
    <row r="18" spans="1:20" x14ac:dyDescent="0.55000000000000004">
      <c r="A18" s="62"/>
      <c r="B18" s="62"/>
      <c r="C18" s="62"/>
      <c r="D18" s="62"/>
      <c r="E18" s="62"/>
      <c r="F18" s="62"/>
      <c r="G18" s="62"/>
      <c r="H18" s="62"/>
      <c r="I18" s="62"/>
      <c r="J18" s="62"/>
      <c r="K18" s="68" t="s">
        <v>145</v>
      </c>
      <c r="L18" s="68"/>
      <c r="M18" s="63"/>
      <c r="N18" s="170">
        <f>SUM(N14:N16)</f>
      </c>
      <c r="O18" s="170"/>
      <c r="P18" s="170"/>
      <c r="Q18" s="69" t="s">
        <v>139</v>
      </c>
      <c r="S18" s="62"/>
      <c r="T18" s="62"/>
    </row>
    <row r="19" spans="1:20" ht="4" customHeight="1" x14ac:dyDescent="0.55000000000000004"/>
    <row r="20" spans="1:20" ht="18" customHeight="1" x14ac:dyDescent="0.55000000000000004">
      <c r="A20" s="62"/>
      <c r="B20" s="62"/>
      <c r="C20" s="62"/>
      <c r="D20" s="62"/>
      <c r="E20" s="62"/>
      <c r="F20" s="62"/>
      <c r="G20" s="62"/>
      <c r="H20" s="62"/>
      <c r="I20" s="169" t="s">
        <v>146</v>
      </c>
      <c r="J20" s="169"/>
      <c r="K20" s="169"/>
      <c r="L20" s="169"/>
      <c r="M20" s="63"/>
      <c r="N20" s="170">
        <f>N18*1.1</f>
      </c>
      <c r="O20" s="170"/>
      <c r="P20" s="170"/>
      <c r="Q20" s="69" t="s">
        <v>139</v>
      </c>
      <c r="S20" s="62"/>
      <c r="T20" s="62"/>
    </row>
    <row r="22" spans="1:20" x14ac:dyDescent="0.55000000000000004">
      <c r="A22" s="62"/>
      <c r="B22" s="60" t="s">
        <v>148</v>
      </c>
      <c r="C22" s="59"/>
      <c r="D22" s="59"/>
      <c r="E22" s="59"/>
      <c r="F22" s="59"/>
      <c r="G22" s="59"/>
      <c r="H22" s="59"/>
      <c r="I22" s="59"/>
      <c r="J22" s="59"/>
      <c r="K22" s="59"/>
      <c r="L22" s="59"/>
      <c r="M22" s="63"/>
      <c r="N22" s="59"/>
      <c r="O22" s="61"/>
      <c r="P22" s="171" t="s">
        <v>137</v>
      </c>
      <c r="Q22" s="171"/>
      <c r="R22" s="162"/>
      <c r="S22" s="62"/>
      <c r="T22" s="62"/>
    </row>
    <row r="23" spans="1:20" x14ac:dyDescent="0.55000000000000004">
      <c r="A23" s="62"/>
      <c r="B23" s="165" t="s">
        <v>111</v>
      </c>
      <c r="C23" s="166"/>
      <c r="D23" s="166"/>
      <c r="E23" s="167"/>
      <c r="F23" s="65" t="s">
        <v>138</v>
      </c>
      <c r="G23" s="196"/>
      <c r="H23" s="196"/>
      <c r="I23" s="66" t="s">
        <v>139</v>
      </c>
      <c r="J23" s="66" t="s">
        <v>140</v>
      </c>
      <c r="K23" s="64">
        <v>6</v>
      </c>
      <c r="L23" s="66" t="s">
        <v>141</v>
      </c>
      <c r="M23" s="66" t="s">
        <v>142</v>
      </c>
      <c r="N23" s="168">
        <f>G23*K23</f>
        <v>0</v>
      </c>
      <c r="O23" s="168"/>
      <c r="P23" s="168"/>
      <c r="Q23" s="67" t="s">
        <v>139</v>
      </c>
      <c r="R23" s="70"/>
      <c r="S23" s="62"/>
      <c r="T23" s="62"/>
    </row>
    <row r="24" spans="1:20" x14ac:dyDescent="0.55000000000000004">
      <c r="A24" s="62"/>
      <c r="B24" s="165" t="s">
        <v>143</v>
      </c>
      <c r="C24" s="166"/>
      <c r="D24" s="166"/>
      <c r="E24" s="167"/>
      <c r="F24" s="65" t="s">
        <v>138</v>
      </c>
      <c r="G24" s="196"/>
      <c r="H24" s="196"/>
      <c r="I24" s="66" t="s">
        <v>139</v>
      </c>
      <c r="J24" s="66" t="s">
        <v>140</v>
      </c>
      <c r="K24" s="64">
        <v>6</v>
      </c>
      <c r="L24" s="66" t="s">
        <v>141</v>
      </c>
      <c r="M24" s="66" t="s">
        <v>142</v>
      </c>
      <c r="N24" s="168">
        <f t="shared" ref="N24:N25" si="1">G24*K24</f>
        <v>0</v>
      </c>
      <c r="O24" s="168"/>
      <c r="P24" s="168"/>
      <c r="Q24" s="67" t="s">
        <v>139</v>
      </c>
      <c r="R24" s="62"/>
      <c r="S24" s="62"/>
      <c r="T24" s="62"/>
    </row>
    <row r="25" spans="1:20" x14ac:dyDescent="0.55000000000000004">
      <c r="A25" s="62"/>
      <c r="B25" s="165" t="s">
        <v>144</v>
      </c>
      <c r="C25" s="166"/>
      <c r="D25" s="166"/>
      <c r="E25" s="167"/>
      <c r="F25" s="65" t="s">
        <v>138</v>
      </c>
      <c r="G25" s="196"/>
      <c r="H25" s="196"/>
      <c r="I25" s="66" t="s">
        <v>139</v>
      </c>
      <c r="J25" s="66" t="s">
        <v>140</v>
      </c>
      <c r="K25" s="64">
        <v>6</v>
      </c>
      <c r="L25" s="66" t="s">
        <v>141</v>
      </c>
      <c r="M25" s="66" t="s">
        <v>142</v>
      </c>
      <c r="N25" s="168">
        <f t="shared" si="1"/>
        <v>0</v>
      </c>
      <c r="O25" s="168"/>
      <c r="P25" s="168"/>
      <c r="Q25" s="67" t="s">
        <v>139</v>
      </c>
      <c r="R25" s="62"/>
      <c r="S25" s="62"/>
      <c r="T25" s="62"/>
    </row>
    <row r="27" spans="1:20" x14ac:dyDescent="0.55000000000000004">
      <c r="I27" s="62"/>
      <c r="J27" s="62"/>
      <c r="K27" s="68" t="s">
        <v>145</v>
      </c>
      <c r="L27" s="68"/>
      <c r="M27" s="63"/>
      <c r="N27" s="170">
        <f>SUM(N23:N25)</f>
      </c>
      <c r="O27" s="170"/>
      <c r="P27" s="170"/>
      <c r="Q27" s="69" t="s">
        <v>139</v>
      </c>
    </row>
    <row r="28" spans="1:20" ht="2.75" customHeight="1" x14ac:dyDescent="0.55000000000000004"/>
    <row r="29" spans="1:20" ht="18" customHeight="1" x14ac:dyDescent="0.55000000000000004">
      <c r="I29" s="169" t="s">
        <v>146</v>
      </c>
      <c r="J29" s="169"/>
      <c r="K29" s="169"/>
      <c r="L29" s="169"/>
      <c r="M29" s="63"/>
      <c r="N29" s="170">
        <f>N27*1.1</f>
      </c>
      <c r="O29" s="170"/>
      <c r="P29" s="170"/>
      <c r="Q29" s="69" t="s">
        <v>139</v>
      </c>
    </row>
    <row r="31" spans="1:20" x14ac:dyDescent="0.55000000000000004">
      <c r="A31" s="59"/>
      <c r="B31" s="60" t="s">
        <v>149</v>
      </c>
      <c r="C31" s="59"/>
      <c r="D31" s="59"/>
      <c r="E31" s="59"/>
      <c r="F31" s="59"/>
      <c r="G31" s="59"/>
      <c r="H31" s="59"/>
      <c r="I31" s="59"/>
      <c r="J31" s="59"/>
      <c r="K31" s="59"/>
      <c r="L31" s="59"/>
      <c r="M31" s="63"/>
      <c r="N31" s="59"/>
      <c r="O31" s="61"/>
      <c r="P31" s="171" t="s">
        <v>137</v>
      </c>
      <c r="Q31" s="171"/>
      <c r="R31" s="162"/>
      <c r="S31" s="62"/>
      <c r="T31" s="59"/>
    </row>
    <row r="32" spans="1:20" x14ac:dyDescent="0.55000000000000004">
      <c r="A32" s="59"/>
      <c r="B32" s="165" t="s">
        <v>111</v>
      </c>
      <c r="C32" s="166"/>
      <c r="D32" s="166"/>
      <c r="E32" s="167"/>
      <c r="F32" s="65" t="s">
        <v>138</v>
      </c>
      <c r="G32" s="196"/>
      <c r="H32" s="196"/>
      <c r="I32" s="66" t="s">
        <v>139</v>
      </c>
      <c r="J32" s="66" t="s">
        <v>140</v>
      </c>
      <c r="K32" s="64">
        <v>6</v>
      </c>
      <c r="L32" s="66" t="s">
        <v>141</v>
      </c>
      <c r="M32" s="66" t="s">
        <v>142</v>
      </c>
      <c r="N32" s="168">
        <f>G32*K32</f>
        <v>0</v>
      </c>
      <c r="O32" s="168"/>
      <c r="P32" s="168"/>
      <c r="Q32" s="67" t="s">
        <v>139</v>
      </c>
      <c r="R32" s="70"/>
      <c r="S32" s="62"/>
      <c r="T32" s="62"/>
    </row>
    <row r="33" spans="1:20" x14ac:dyDescent="0.55000000000000004">
      <c r="A33" s="62"/>
      <c r="B33" s="165" t="s">
        <v>143</v>
      </c>
      <c r="C33" s="166"/>
      <c r="D33" s="166"/>
      <c r="E33" s="167"/>
      <c r="F33" s="65" t="s">
        <v>138</v>
      </c>
      <c r="G33" s="196"/>
      <c r="H33" s="196"/>
      <c r="I33" s="66" t="s">
        <v>139</v>
      </c>
      <c r="J33" s="66" t="s">
        <v>140</v>
      </c>
      <c r="K33" s="64">
        <v>6</v>
      </c>
      <c r="L33" s="66" t="s">
        <v>141</v>
      </c>
      <c r="M33" s="66" t="s">
        <v>142</v>
      </c>
      <c r="N33" s="168">
        <f t="shared" ref="N33:N34" si="2">G33*K33</f>
        <v>0</v>
      </c>
      <c r="O33" s="168"/>
      <c r="P33" s="168"/>
      <c r="Q33" s="67" t="s">
        <v>139</v>
      </c>
      <c r="R33" s="62"/>
      <c r="S33" s="62"/>
      <c r="T33" s="62"/>
    </row>
    <row r="34" spans="1:20" x14ac:dyDescent="0.55000000000000004">
      <c r="A34" s="62"/>
      <c r="B34" s="165" t="s">
        <v>144</v>
      </c>
      <c r="C34" s="166"/>
      <c r="D34" s="166"/>
      <c r="E34" s="167"/>
      <c r="F34" s="65" t="s">
        <v>138</v>
      </c>
      <c r="G34" s="196"/>
      <c r="H34" s="196"/>
      <c r="I34" s="66" t="s">
        <v>139</v>
      </c>
      <c r="J34" s="66" t="s">
        <v>140</v>
      </c>
      <c r="K34" s="64">
        <v>6</v>
      </c>
      <c r="L34" s="66" t="s">
        <v>141</v>
      </c>
      <c r="M34" s="66" t="s">
        <v>142</v>
      </c>
      <c r="N34" s="168">
        <f t="shared" si="2"/>
        <v>0</v>
      </c>
      <c r="O34" s="168"/>
      <c r="P34" s="168"/>
      <c r="Q34" s="67" t="s">
        <v>139</v>
      </c>
      <c r="R34" s="62"/>
      <c r="S34" s="62"/>
      <c r="T34" s="62"/>
    </row>
    <row r="35" spans="1:20" x14ac:dyDescent="0.55000000000000004">
      <c r="A35" s="62"/>
      <c r="B35" s="62"/>
      <c r="C35" s="62"/>
      <c r="D35" s="62"/>
      <c r="E35" s="62"/>
      <c r="F35" s="62"/>
      <c r="G35" s="62"/>
      <c r="H35" s="62"/>
      <c r="I35" s="62"/>
      <c r="J35" s="62"/>
      <c r="K35" s="62"/>
      <c r="L35" s="62"/>
      <c r="M35" s="62"/>
      <c r="N35" s="62"/>
      <c r="R35" s="62"/>
      <c r="S35" s="62"/>
      <c r="T35" s="62"/>
    </row>
    <row r="36" spans="1:20" x14ac:dyDescent="0.55000000000000004">
      <c r="A36" s="62"/>
      <c r="B36" s="62"/>
      <c r="C36" s="62"/>
      <c r="D36" s="62"/>
      <c r="E36" s="62"/>
      <c r="F36" s="62"/>
      <c r="G36" s="62"/>
      <c r="H36" s="62"/>
      <c r="I36" s="62"/>
      <c r="J36" s="62"/>
      <c r="K36" s="68" t="s">
        <v>145</v>
      </c>
      <c r="L36" s="68"/>
      <c r="M36" s="63"/>
      <c r="N36" s="170">
        <f>SUM(N32:N34)</f>
      </c>
      <c r="O36" s="170"/>
      <c r="P36" s="170"/>
      <c r="Q36" s="69" t="s">
        <v>139</v>
      </c>
      <c r="R36" s="62"/>
      <c r="S36" s="62"/>
      <c r="T36" s="62"/>
    </row>
    <row r="37" spans="1:20" ht="4" customHeight="1" x14ac:dyDescent="0.55000000000000004"/>
    <row r="38" spans="1:20" ht="18" customHeight="1" x14ac:dyDescent="0.55000000000000004">
      <c r="A38" s="62"/>
      <c r="B38" s="62"/>
      <c r="C38" s="62"/>
      <c r="D38" s="62"/>
      <c r="E38" s="62"/>
      <c r="F38" s="62"/>
      <c r="G38" s="62"/>
      <c r="H38" s="62"/>
      <c r="I38" s="169" t="s">
        <v>146</v>
      </c>
      <c r="J38" s="169"/>
      <c r="K38" s="169"/>
      <c r="L38" s="169"/>
      <c r="M38" s="63"/>
      <c r="N38" s="170">
        <f>N36*1.1</f>
      </c>
      <c r="O38" s="170"/>
      <c r="P38" s="170"/>
      <c r="Q38" s="69" t="s">
        <v>139</v>
      </c>
      <c r="R38" s="62"/>
      <c r="S38" s="62"/>
      <c r="T38" s="62"/>
    </row>
    <row r="40" spans="1:20" x14ac:dyDescent="0.55000000000000004">
      <c r="A40" s="62"/>
      <c r="B40" s="60" t="s">
        <v>150</v>
      </c>
      <c r="C40" s="59"/>
      <c r="D40" s="59"/>
      <c r="E40" s="59"/>
      <c r="F40" s="59"/>
      <c r="G40" s="59"/>
      <c r="H40" s="59"/>
      <c r="I40" s="59"/>
      <c r="J40" s="59"/>
      <c r="K40" s="59"/>
      <c r="L40" s="59"/>
      <c r="M40" s="63"/>
      <c r="N40" s="59"/>
      <c r="O40" s="61"/>
      <c r="P40" s="171" t="s">
        <v>137</v>
      </c>
      <c r="Q40" s="171"/>
      <c r="R40" s="162"/>
      <c r="S40" s="62"/>
      <c r="T40" s="62"/>
    </row>
    <row r="41" spans="1:20" x14ac:dyDescent="0.55000000000000004">
      <c r="A41" s="62"/>
      <c r="B41" s="165" t="s">
        <v>111</v>
      </c>
      <c r="C41" s="166"/>
      <c r="D41" s="166"/>
      <c r="E41" s="167"/>
      <c r="F41" s="65" t="s">
        <v>138</v>
      </c>
      <c r="G41" s="196"/>
      <c r="H41" s="196"/>
      <c r="I41" s="66" t="s">
        <v>139</v>
      </c>
      <c r="J41" s="66" t="s">
        <v>140</v>
      </c>
      <c r="K41" s="64">
        <v>6</v>
      </c>
      <c r="L41" s="66" t="s">
        <v>141</v>
      </c>
      <c r="M41" s="66" t="s">
        <v>142</v>
      </c>
      <c r="N41" s="168">
        <f>G41*K41</f>
        <v>0</v>
      </c>
      <c r="O41" s="168"/>
      <c r="P41" s="168"/>
      <c r="Q41" s="67" t="s">
        <v>139</v>
      </c>
      <c r="R41" s="70"/>
      <c r="S41" s="62"/>
      <c r="T41" s="62"/>
    </row>
    <row r="42" spans="1:20" x14ac:dyDescent="0.55000000000000004">
      <c r="A42" s="62"/>
      <c r="B42" s="165" t="s">
        <v>143</v>
      </c>
      <c r="C42" s="166"/>
      <c r="D42" s="166"/>
      <c r="E42" s="167"/>
      <c r="F42" s="65" t="s">
        <v>138</v>
      </c>
      <c r="G42" s="196"/>
      <c r="H42" s="196"/>
      <c r="I42" s="66" t="s">
        <v>139</v>
      </c>
      <c r="J42" s="66" t="s">
        <v>140</v>
      </c>
      <c r="K42" s="64">
        <v>6</v>
      </c>
      <c r="L42" s="66" t="s">
        <v>141</v>
      </c>
      <c r="M42" s="66" t="s">
        <v>142</v>
      </c>
      <c r="N42" s="168">
        <f t="shared" ref="N42:N43" si="3">G42*K42</f>
        <v>0</v>
      </c>
      <c r="O42" s="168"/>
      <c r="P42" s="168"/>
      <c r="Q42" s="67" t="s">
        <v>139</v>
      </c>
      <c r="R42" s="62"/>
      <c r="S42" s="62"/>
      <c r="T42" s="62"/>
    </row>
    <row r="43" spans="1:20" x14ac:dyDescent="0.55000000000000004">
      <c r="A43" s="62"/>
      <c r="B43" s="165" t="s">
        <v>144</v>
      </c>
      <c r="C43" s="166"/>
      <c r="D43" s="166"/>
      <c r="E43" s="167"/>
      <c r="F43" s="65" t="s">
        <v>138</v>
      </c>
      <c r="G43" s="196"/>
      <c r="H43" s="196"/>
      <c r="I43" s="66" t="s">
        <v>139</v>
      </c>
      <c r="J43" s="66" t="s">
        <v>140</v>
      </c>
      <c r="K43" s="64">
        <v>6</v>
      </c>
      <c r="L43" s="66" t="s">
        <v>141</v>
      </c>
      <c r="M43" s="66" t="s">
        <v>142</v>
      </c>
      <c r="N43" s="168">
        <f t="shared" si="3"/>
        <v>0</v>
      </c>
      <c r="O43" s="168"/>
      <c r="P43" s="168"/>
      <c r="Q43" s="67" t="s">
        <v>139</v>
      </c>
      <c r="R43" s="62"/>
      <c r="S43" s="62"/>
      <c r="T43" s="62"/>
    </row>
    <row r="45" spans="1:20" x14ac:dyDescent="0.55000000000000004">
      <c r="I45" s="62"/>
      <c r="J45" s="62"/>
      <c r="K45" s="68" t="s">
        <v>145</v>
      </c>
      <c r="L45" s="68"/>
      <c r="M45" s="63"/>
      <c r="N45" s="170">
        <f>SUM(N41:N43)</f>
      </c>
      <c r="O45" s="170"/>
      <c r="P45" s="170"/>
      <c r="Q45" s="69" t="s">
        <v>139</v>
      </c>
    </row>
    <row r="46" spans="1:20" ht="2.75" customHeight="1" x14ac:dyDescent="0.55000000000000004"/>
    <row r="47" spans="1:20" ht="18" customHeight="1" x14ac:dyDescent="0.55000000000000004">
      <c r="I47" s="169" t="s">
        <v>146</v>
      </c>
      <c r="J47" s="169"/>
      <c r="K47" s="169"/>
      <c r="L47" s="169"/>
      <c r="M47" s="63"/>
      <c r="N47" s="170">
        <f>N45*1.1</f>
      </c>
      <c r="O47" s="170"/>
      <c r="P47" s="170"/>
      <c r="Q47" s="69" t="s">
        <v>139</v>
      </c>
    </row>
  </sheetData>
  <sheetProtection sheet="1" objects="1" scenarios="1" formatRows="0" insertRows="0" selectLockedCells="1"/>
  <mergeCells count="59">
    <mergeCell ref="B32:E32"/>
    <mergeCell ref="G32:H32"/>
    <mergeCell ref="N32:P32"/>
    <mergeCell ref="B14:E14"/>
    <mergeCell ref="G14:H14"/>
    <mergeCell ref="N14:P14"/>
    <mergeCell ref="B15:E15"/>
    <mergeCell ref="G15:H15"/>
    <mergeCell ref="N15:P15"/>
    <mergeCell ref="N18:P18"/>
    <mergeCell ref="P22:R22"/>
    <mergeCell ref="B23:E23"/>
    <mergeCell ref="G23:H23"/>
    <mergeCell ref="B16:E16"/>
    <mergeCell ref="G16:H16"/>
    <mergeCell ref="N16:P16"/>
    <mergeCell ref="B34:E34"/>
    <mergeCell ref="G34:H34"/>
    <mergeCell ref="N34:P34"/>
    <mergeCell ref="N36:P36"/>
    <mergeCell ref="I38:L38"/>
    <mergeCell ref="N38:P38"/>
    <mergeCell ref="N45:P45"/>
    <mergeCell ref="I47:L47"/>
    <mergeCell ref="N47:P47"/>
    <mergeCell ref="P40:R40"/>
    <mergeCell ref="B41:E41"/>
    <mergeCell ref="G41:H41"/>
    <mergeCell ref="N41:P41"/>
    <mergeCell ref="B42:E42"/>
    <mergeCell ref="G42:H42"/>
    <mergeCell ref="N42:P42"/>
    <mergeCell ref="B43:E43"/>
    <mergeCell ref="G43:H43"/>
    <mergeCell ref="N43:P43"/>
    <mergeCell ref="B33:E33"/>
    <mergeCell ref="G33:H33"/>
    <mergeCell ref="N33:P33"/>
    <mergeCell ref="I20:L20"/>
    <mergeCell ref="N23:P23"/>
    <mergeCell ref="N24:P24"/>
    <mergeCell ref="N25:P25"/>
    <mergeCell ref="N27:P27"/>
    <mergeCell ref="I29:L29"/>
    <mergeCell ref="N29:P29"/>
    <mergeCell ref="B24:E24"/>
    <mergeCell ref="G24:H24"/>
    <mergeCell ref="B25:E25"/>
    <mergeCell ref="G25:H25"/>
    <mergeCell ref="N20:P20"/>
    <mergeCell ref="P31:R31"/>
    <mergeCell ref="A4:R4"/>
    <mergeCell ref="A5:R5"/>
    <mergeCell ref="P13:R13"/>
    <mergeCell ref="J7:Q7"/>
    <mergeCell ref="J8:Q8"/>
    <mergeCell ref="L9:Q9"/>
    <mergeCell ref="L10:Q10"/>
    <mergeCell ref="J11:Q11"/>
  </mergeCells>
  <phoneticPr fontId="20"/>
  <pageMargins left="0.7" right="0.7" top="0.75" bottom="0.75" header="0.3" footer="0.3"/>
  <pageSetup paperSize="9" scale="98" orientation="portrait" r:id="rId1"/>
  <drawing r:id="rId2"/>
  <extLst>
    <ext xmlns:x14="http://schemas.microsoft.com/office/spreadsheetml/2009/9/main" uri="{CCE6A557-97BC-4b89-ADB6-D9C93CAAB3DF}">
      <x14:dataValidations xmlns:xm="http://schemas.microsoft.com/office/excel/2006/main" count="3">
        <x14:dataValidation type="list" allowBlank="1" xr:uid="{32685FD9-FFB5-4CA1-8738-AF1D8F24211A}">
          <x14:formula1>
            <xm:f>リスト等!$A$4:$A$16</xm:f>
          </x14:formula1>
          <xm:sqref>L2</xm:sqref>
        </x14:dataValidation>
        <x14:dataValidation type="list" allowBlank="1" xr:uid="{1A446E80-C601-452D-A3B6-5428686FDE19}">
          <x14:formula1>
            <xm:f>リスト等!$B$4:$B$15</xm:f>
          </x14:formula1>
          <xm:sqref>N2</xm:sqref>
        </x14:dataValidation>
        <x14:dataValidation type="list" allowBlank="1" xr:uid="{1A0D92BD-A564-42F1-A9CB-D0AF0B28C781}">
          <x14:formula1>
            <xm:f>リスト等!$C$4:$C$34</xm:f>
          </x14:formula1>
          <xm:sqref>P2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68117-E9AB-4DE7-B500-15C5F11D3E62}">
  <sheetPr>
    <tabColor theme="9" tint="-0.249977111117893"/>
    <pageSetUpPr fitToPage="1"/>
  </sheetPr>
  <dimension ref="A1:T47"/>
  <sheetViews>
    <sheetView view="pageBreakPreview" zoomScale="60" zoomScaleNormal="70" workbookViewId="0">
      <selection activeCell="T1" sqref="T1"/>
    </sheetView>
  </sheetViews>
  <sheetFormatPr defaultColWidth="8.75" defaultRowHeight="13" x14ac:dyDescent="0.55000000000000004"/>
  <cols>
    <col min="1" max="1" width="2.4140625" style="29" customWidth="1"/>
    <col min="2" max="17" width="4.75" style="29" customWidth="1"/>
    <col min="18" max="19" width="3.1640625" style="29" customWidth="1"/>
    <col min="20" max="20" width="18.4140625" style="29" customWidth="1"/>
    <col min="21" max="16384" width="8.75" style="29"/>
  </cols>
  <sheetData>
    <row r="1" spans="1:20" ht="26.4" customHeight="1" x14ac:dyDescent="0.55000000000000004">
      <c r="T1" s="176" t="str">
        <f>HYPERLINK("#目次!A1","←目次へ戻る")</f>
        <v>←目次へ戻る</v>
      </c>
    </row>
    <row r="2" spans="1:20" ht="17.5" customHeight="1" x14ac:dyDescent="0.55000000000000004">
      <c r="K2" s="8" t="s">
        <v>7</v>
      </c>
      <c r="L2" s="9" t="str">
        <f>IF(様式４応募申請書!$P$2="","",様式４応募申請書!$P$2)</f>
        <v/>
      </c>
      <c r="M2" s="9" t="s">
        <v>6</v>
      </c>
      <c r="N2" s="9" t="str">
        <f>IF(様式４応募申請書!$R$2="","",様式４応募申請書!$R$2)</f>
        <v/>
      </c>
      <c r="O2" s="9" t="s">
        <v>5</v>
      </c>
      <c r="P2" s="9" t="str">
        <f>IF(様式４応募申請書!$T$2="","",様式４応募申請書!$T$2)</f>
        <v/>
      </c>
      <c r="Q2" s="9" t="s">
        <v>4</v>
      </c>
    </row>
    <row r="3" spans="1:20" ht="17.5" customHeight="1" x14ac:dyDescent="0.55000000000000004"/>
    <row r="4" spans="1:20" ht="17.5" customHeight="1" x14ac:dyDescent="0.55000000000000004">
      <c r="A4" s="161" t="str">
        <f>IF(区入力シート!B2="","【区入力シートで年度等を入力してください】見積書",区入力シート!B2&amp;区入力シート!B3&amp;"見積書")</f>
        <v>令和９年度一般介護予防事業（足腰しゃっきりトレーニング教室）見積書</v>
      </c>
      <c r="B4" s="161"/>
      <c r="C4" s="161"/>
      <c r="D4" s="161"/>
      <c r="E4" s="161"/>
      <c r="F4" s="161"/>
      <c r="G4" s="161"/>
      <c r="H4" s="161"/>
      <c r="I4" s="161"/>
      <c r="J4" s="161"/>
      <c r="K4" s="161"/>
      <c r="L4" s="161"/>
      <c r="M4" s="161"/>
      <c r="N4" s="161"/>
      <c r="O4" s="161"/>
      <c r="P4" s="161"/>
      <c r="Q4" s="161"/>
      <c r="R4" s="161"/>
    </row>
    <row r="5" spans="1:20" ht="17.5" customHeight="1" x14ac:dyDescent="0.55000000000000004">
      <c r="A5" s="161" t="s">
        <v>156</v>
      </c>
      <c r="B5" s="161"/>
      <c r="C5" s="161"/>
      <c r="D5" s="161"/>
      <c r="E5" s="161"/>
      <c r="F5" s="161"/>
      <c r="G5" s="161"/>
      <c r="H5" s="161"/>
      <c r="I5" s="161"/>
      <c r="J5" s="161"/>
      <c r="K5" s="161"/>
      <c r="L5" s="161"/>
      <c r="M5" s="161"/>
      <c r="N5" s="161"/>
      <c r="O5" s="161"/>
      <c r="P5" s="161"/>
      <c r="Q5" s="161"/>
      <c r="R5" s="161"/>
    </row>
    <row r="6" spans="1:20" ht="17.5" customHeight="1" x14ac:dyDescent="0.55000000000000004">
      <c r="A6" s="29" t="s">
        <v>152</v>
      </c>
    </row>
    <row r="7" spans="1:20" ht="18.5" customHeight="1" x14ac:dyDescent="0.2">
      <c r="H7" s="30" t="s">
        <v>106</v>
      </c>
      <c r="I7" s="30"/>
      <c r="J7" s="163" t="str">
        <f>IF('事業者用入力シート（入力用）'!C8="","",'事業者用入力シート（入力用）'!C8)</f>
        <v/>
      </c>
      <c r="K7" s="163"/>
      <c r="L7" s="163"/>
      <c r="M7" s="163"/>
      <c r="N7" s="163"/>
      <c r="O7" s="163"/>
      <c r="P7" s="163"/>
      <c r="Q7" s="163"/>
    </row>
    <row r="8" spans="1:20" ht="18.5" customHeight="1" x14ac:dyDescent="0.2">
      <c r="H8" s="30" t="s">
        <v>107</v>
      </c>
      <c r="I8" s="30"/>
      <c r="J8" s="163" t="str">
        <f>IF('事業者用入力シート（入力用）'!C6="","",'事業者用入力シート（入力用）'!C6)</f>
        <v/>
      </c>
      <c r="K8" s="163"/>
      <c r="L8" s="163"/>
      <c r="M8" s="163"/>
      <c r="N8" s="163"/>
      <c r="O8" s="163"/>
      <c r="P8" s="163"/>
      <c r="Q8" s="163"/>
    </row>
    <row r="9" spans="1:20" ht="18.5" customHeight="1" x14ac:dyDescent="0.2">
      <c r="H9" s="30" t="s">
        <v>108</v>
      </c>
      <c r="I9" s="30"/>
      <c r="J9" s="30"/>
      <c r="K9" s="30"/>
      <c r="L9" s="164" t="str">
        <f>IF(様式１参加表明届!F11="","",様式１参加表明届!F11)</f>
        <v/>
      </c>
      <c r="M9" s="164"/>
      <c r="N9" s="164"/>
      <c r="O9" s="164"/>
      <c r="P9" s="164"/>
      <c r="Q9" s="164"/>
    </row>
    <row r="10" spans="1:20" ht="18.5" customHeight="1" x14ac:dyDescent="0.2">
      <c r="H10" s="31" t="s">
        <v>109</v>
      </c>
      <c r="I10" s="31"/>
      <c r="J10" s="31"/>
      <c r="K10" s="31"/>
      <c r="L10" s="164" t="str">
        <f>IF(様式１参加表明届!F12="","",様式１参加表明届!F12)</f>
        <v/>
      </c>
      <c r="M10" s="164"/>
      <c r="N10" s="164"/>
      <c r="O10" s="164"/>
      <c r="P10" s="164"/>
      <c r="Q10" s="164"/>
    </row>
    <row r="11" spans="1:20" ht="18.5" customHeight="1" x14ac:dyDescent="0.2">
      <c r="H11" s="31" t="s">
        <v>110</v>
      </c>
      <c r="I11" s="31"/>
      <c r="J11" s="164" t="str">
        <f>IF('事業者用入力シート（入力用）'!C16="","",'事業者用入力シート（入力用）'!C16)</f>
        <v/>
      </c>
      <c r="K11" s="164"/>
      <c r="L11" s="164"/>
      <c r="M11" s="164"/>
      <c r="N11" s="164"/>
      <c r="O11" s="164"/>
      <c r="P11" s="164"/>
      <c r="Q11" s="164"/>
    </row>
    <row r="12" spans="1:20" ht="23" customHeight="1" x14ac:dyDescent="0.55000000000000004"/>
    <row r="13" spans="1:20" x14ac:dyDescent="0.55000000000000004">
      <c r="A13" s="59"/>
      <c r="B13" s="60" t="s">
        <v>147</v>
      </c>
      <c r="C13" s="59"/>
      <c r="D13" s="59"/>
      <c r="E13" s="59"/>
      <c r="F13" s="59"/>
      <c r="G13" s="59"/>
      <c r="H13" s="59"/>
      <c r="I13" s="59"/>
      <c r="J13" s="59"/>
      <c r="K13" s="59"/>
      <c r="L13" s="59"/>
      <c r="M13" s="59"/>
      <c r="N13" s="59"/>
      <c r="O13" s="61"/>
      <c r="P13" s="162" t="s">
        <v>137</v>
      </c>
      <c r="Q13" s="162"/>
      <c r="R13" s="162"/>
      <c r="S13" s="62"/>
      <c r="T13" s="59"/>
    </row>
    <row r="14" spans="1:20" x14ac:dyDescent="0.55000000000000004">
      <c r="A14" s="59"/>
      <c r="B14" s="165" t="s">
        <v>111</v>
      </c>
      <c r="C14" s="166"/>
      <c r="D14" s="166"/>
      <c r="E14" s="167"/>
      <c r="F14" s="65" t="s">
        <v>138</v>
      </c>
      <c r="G14" s="196"/>
      <c r="H14" s="196"/>
      <c r="I14" s="66" t="s">
        <v>139</v>
      </c>
      <c r="J14" s="66" t="s">
        <v>140</v>
      </c>
      <c r="K14" s="64">
        <v>6</v>
      </c>
      <c r="L14" s="66" t="s">
        <v>141</v>
      </c>
      <c r="M14" s="66" t="s">
        <v>142</v>
      </c>
      <c r="N14" s="168">
        <f>G14*K14</f>
        <v>0</v>
      </c>
      <c r="O14" s="168"/>
      <c r="P14" s="168"/>
      <c r="Q14" s="67" t="s">
        <v>139</v>
      </c>
      <c r="R14" s="59"/>
      <c r="S14" s="62"/>
      <c r="T14" s="62"/>
    </row>
    <row r="15" spans="1:20" x14ac:dyDescent="0.55000000000000004">
      <c r="A15" s="62"/>
      <c r="B15" s="165" t="s">
        <v>143</v>
      </c>
      <c r="C15" s="166"/>
      <c r="D15" s="166"/>
      <c r="E15" s="167"/>
      <c r="F15" s="65" t="s">
        <v>138</v>
      </c>
      <c r="G15" s="196"/>
      <c r="H15" s="196"/>
      <c r="I15" s="66" t="s">
        <v>139</v>
      </c>
      <c r="J15" s="66" t="s">
        <v>140</v>
      </c>
      <c r="K15" s="64">
        <v>6</v>
      </c>
      <c r="L15" s="66" t="s">
        <v>141</v>
      </c>
      <c r="M15" s="66" t="s">
        <v>142</v>
      </c>
      <c r="N15" s="168">
        <f t="shared" ref="N15:N16" si="0">G15*K15</f>
        <v>0</v>
      </c>
      <c r="O15" s="168"/>
      <c r="P15" s="168"/>
      <c r="Q15" s="67" t="s">
        <v>139</v>
      </c>
      <c r="R15" s="62"/>
      <c r="S15" s="62"/>
      <c r="T15" s="62"/>
    </row>
    <row r="16" spans="1:20" x14ac:dyDescent="0.55000000000000004">
      <c r="A16" s="62"/>
      <c r="B16" s="165" t="s">
        <v>144</v>
      </c>
      <c r="C16" s="166"/>
      <c r="D16" s="166"/>
      <c r="E16" s="167"/>
      <c r="F16" s="65" t="s">
        <v>138</v>
      </c>
      <c r="G16" s="196"/>
      <c r="H16" s="196"/>
      <c r="I16" s="66" t="s">
        <v>139</v>
      </c>
      <c r="J16" s="66" t="s">
        <v>140</v>
      </c>
      <c r="K16" s="64">
        <v>6</v>
      </c>
      <c r="L16" s="66" t="s">
        <v>141</v>
      </c>
      <c r="M16" s="66" t="s">
        <v>142</v>
      </c>
      <c r="N16" s="168">
        <f t="shared" si="0"/>
        <v>0</v>
      </c>
      <c r="O16" s="168"/>
      <c r="P16" s="168"/>
      <c r="Q16" s="67" t="s">
        <v>139</v>
      </c>
      <c r="R16" s="62"/>
      <c r="S16" s="62"/>
      <c r="T16" s="62"/>
    </row>
    <row r="17" spans="1:20" x14ac:dyDescent="0.55000000000000004">
      <c r="A17" s="62"/>
      <c r="B17" s="62"/>
      <c r="C17" s="62"/>
      <c r="D17" s="62"/>
      <c r="E17" s="62"/>
      <c r="F17" s="62"/>
      <c r="G17" s="62"/>
      <c r="H17" s="62"/>
      <c r="I17" s="62"/>
      <c r="J17" s="62"/>
      <c r="K17" s="62"/>
      <c r="L17" s="62"/>
      <c r="M17" s="62"/>
      <c r="N17" s="62"/>
      <c r="O17" s="62"/>
      <c r="P17" s="62"/>
      <c r="Q17" s="62"/>
      <c r="R17" s="62"/>
      <c r="S17" s="62"/>
      <c r="T17" s="62"/>
    </row>
    <row r="18" spans="1:20" x14ac:dyDescent="0.55000000000000004">
      <c r="A18" s="62"/>
      <c r="B18" s="62"/>
      <c r="C18" s="62"/>
      <c r="D18" s="62"/>
      <c r="E18" s="62"/>
      <c r="F18" s="62"/>
      <c r="G18" s="62"/>
      <c r="H18" s="62"/>
      <c r="I18" s="62"/>
      <c r="J18" s="62"/>
      <c r="K18" s="68" t="s">
        <v>145</v>
      </c>
      <c r="L18" s="68"/>
      <c r="M18" s="63"/>
      <c r="N18" s="170">
        <f>SUM(N14:N16)</f>
      </c>
      <c r="O18" s="170"/>
      <c r="P18" s="170"/>
      <c r="Q18" s="69" t="s">
        <v>139</v>
      </c>
      <c r="S18" s="62"/>
      <c r="T18" s="62"/>
    </row>
    <row r="19" spans="1:20" ht="4" customHeight="1" x14ac:dyDescent="0.55000000000000004"/>
    <row r="20" spans="1:20" ht="18" customHeight="1" x14ac:dyDescent="0.55000000000000004">
      <c r="A20" s="62"/>
      <c r="B20" s="62"/>
      <c r="C20" s="62"/>
      <c r="D20" s="62"/>
      <c r="E20" s="62"/>
      <c r="F20" s="62"/>
      <c r="G20" s="62"/>
      <c r="H20" s="62"/>
      <c r="I20" s="169" t="s">
        <v>146</v>
      </c>
      <c r="J20" s="169"/>
      <c r="K20" s="169"/>
      <c r="L20" s="169"/>
      <c r="M20" s="63"/>
      <c r="N20" s="170">
        <f>N18*1.1</f>
      </c>
      <c r="O20" s="170"/>
      <c r="P20" s="170"/>
      <c r="Q20" s="69" t="s">
        <v>139</v>
      </c>
      <c r="S20" s="62"/>
      <c r="T20" s="62"/>
    </row>
    <row r="22" spans="1:20" x14ac:dyDescent="0.55000000000000004">
      <c r="A22" s="62"/>
      <c r="B22" s="60" t="s">
        <v>148</v>
      </c>
      <c r="C22" s="59"/>
      <c r="D22" s="59"/>
      <c r="E22" s="59"/>
      <c r="F22" s="59"/>
      <c r="G22" s="59"/>
      <c r="H22" s="59"/>
      <c r="I22" s="59"/>
      <c r="J22" s="59"/>
      <c r="K22" s="59"/>
      <c r="L22" s="59"/>
      <c r="M22" s="63"/>
      <c r="N22" s="59"/>
      <c r="O22" s="61"/>
      <c r="P22" s="171" t="s">
        <v>137</v>
      </c>
      <c r="Q22" s="171"/>
      <c r="R22" s="162"/>
      <c r="S22" s="62"/>
      <c r="T22" s="62"/>
    </row>
    <row r="23" spans="1:20" x14ac:dyDescent="0.55000000000000004">
      <c r="A23" s="62"/>
      <c r="B23" s="165" t="s">
        <v>111</v>
      </c>
      <c r="C23" s="166"/>
      <c r="D23" s="166"/>
      <c r="E23" s="167"/>
      <c r="F23" s="65" t="s">
        <v>138</v>
      </c>
      <c r="G23" s="196"/>
      <c r="H23" s="196"/>
      <c r="I23" s="66" t="s">
        <v>139</v>
      </c>
      <c r="J23" s="66" t="s">
        <v>140</v>
      </c>
      <c r="K23" s="64">
        <v>6</v>
      </c>
      <c r="L23" s="66" t="s">
        <v>141</v>
      </c>
      <c r="M23" s="66" t="s">
        <v>142</v>
      </c>
      <c r="N23" s="168">
        <f>G23*K23</f>
        <v>0</v>
      </c>
      <c r="O23" s="168"/>
      <c r="P23" s="168"/>
      <c r="Q23" s="67" t="s">
        <v>139</v>
      </c>
      <c r="R23" s="70"/>
      <c r="S23" s="62"/>
      <c r="T23" s="62"/>
    </row>
    <row r="24" spans="1:20" x14ac:dyDescent="0.55000000000000004">
      <c r="A24" s="62"/>
      <c r="B24" s="165" t="s">
        <v>143</v>
      </c>
      <c r="C24" s="166"/>
      <c r="D24" s="166"/>
      <c r="E24" s="167"/>
      <c r="F24" s="65" t="s">
        <v>138</v>
      </c>
      <c r="G24" s="196"/>
      <c r="H24" s="196"/>
      <c r="I24" s="66" t="s">
        <v>139</v>
      </c>
      <c r="J24" s="66" t="s">
        <v>140</v>
      </c>
      <c r="K24" s="64">
        <v>6</v>
      </c>
      <c r="L24" s="66" t="s">
        <v>141</v>
      </c>
      <c r="M24" s="66" t="s">
        <v>142</v>
      </c>
      <c r="N24" s="168">
        <f t="shared" ref="N24:N25" si="1">G24*K24</f>
        <v>0</v>
      </c>
      <c r="O24" s="168"/>
      <c r="P24" s="168"/>
      <c r="Q24" s="67" t="s">
        <v>139</v>
      </c>
      <c r="R24" s="62"/>
      <c r="S24" s="62"/>
      <c r="T24" s="62"/>
    </row>
    <row r="25" spans="1:20" x14ac:dyDescent="0.55000000000000004">
      <c r="A25" s="62"/>
      <c r="B25" s="165" t="s">
        <v>144</v>
      </c>
      <c r="C25" s="166"/>
      <c r="D25" s="166"/>
      <c r="E25" s="167"/>
      <c r="F25" s="65" t="s">
        <v>138</v>
      </c>
      <c r="G25" s="196"/>
      <c r="H25" s="196"/>
      <c r="I25" s="66" t="s">
        <v>139</v>
      </c>
      <c r="J25" s="66" t="s">
        <v>140</v>
      </c>
      <c r="K25" s="64">
        <v>6</v>
      </c>
      <c r="L25" s="66" t="s">
        <v>141</v>
      </c>
      <c r="M25" s="66" t="s">
        <v>142</v>
      </c>
      <c r="N25" s="168">
        <f t="shared" si="1"/>
        <v>0</v>
      </c>
      <c r="O25" s="168"/>
      <c r="P25" s="168"/>
      <c r="Q25" s="67" t="s">
        <v>139</v>
      </c>
      <c r="R25" s="62"/>
      <c r="S25" s="62"/>
      <c r="T25" s="62"/>
    </row>
    <row r="27" spans="1:20" x14ac:dyDescent="0.55000000000000004">
      <c r="I27" s="62"/>
      <c r="J27" s="62"/>
      <c r="K27" s="68" t="s">
        <v>145</v>
      </c>
      <c r="L27" s="68"/>
      <c r="M27" s="63"/>
      <c r="N27" s="170">
        <f>SUM(N23:N25)</f>
      </c>
      <c r="O27" s="170"/>
      <c r="P27" s="170"/>
      <c r="Q27" s="69" t="s">
        <v>139</v>
      </c>
    </row>
    <row r="28" spans="1:20" ht="2.75" customHeight="1" x14ac:dyDescent="0.55000000000000004"/>
    <row r="29" spans="1:20" ht="18" customHeight="1" x14ac:dyDescent="0.55000000000000004">
      <c r="I29" s="169" t="s">
        <v>146</v>
      </c>
      <c r="J29" s="169"/>
      <c r="K29" s="169"/>
      <c r="L29" s="169"/>
      <c r="M29" s="63"/>
      <c r="N29" s="170">
        <f>N27*1.1</f>
      </c>
      <c r="O29" s="170"/>
      <c r="P29" s="170"/>
      <c r="Q29" s="69" t="s">
        <v>139</v>
      </c>
    </row>
    <row r="31" spans="1:20" x14ac:dyDescent="0.55000000000000004">
      <c r="A31" s="59"/>
      <c r="B31" s="60" t="s">
        <v>149</v>
      </c>
      <c r="C31" s="59"/>
      <c r="D31" s="59"/>
      <c r="E31" s="59"/>
      <c r="F31" s="59"/>
      <c r="G31" s="59"/>
      <c r="H31" s="59"/>
      <c r="I31" s="59"/>
      <c r="J31" s="59"/>
      <c r="K31" s="59"/>
      <c r="L31" s="59"/>
      <c r="M31" s="63"/>
      <c r="N31" s="59"/>
      <c r="O31" s="61"/>
      <c r="P31" s="171" t="s">
        <v>137</v>
      </c>
      <c r="Q31" s="171"/>
      <c r="R31" s="162"/>
      <c r="S31" s="62"/>
      <c r="T31" s="59"/>
    </row>
    <row r="32" spans="1:20" x14ac:dyDescent="0.55000000000000004">
      <c r="A32" s="59"/>
      <c r="B32" s="165" t="s">
        <v>111</v>
      </c>
      <c r="C32" s="166"/>
      <c r="D32" s="166"/>
      <c r="E32" s="167"/>
      <c r="F32" s="65" t="s">
        <v>138</v>
      </c>
      <c r="G32" s="196"/>
      <c r="H32" s="196"/>
      <c r="I32" s="66" t="s">
        <v>139</v>
      </c>
      <c r="J32" s="66" t="s">
        <v>140</v>
      </c>
      <c r="K32" s="64">
        <v>6</v>
      </c>
      <c r="L32" s="66" t="s">
        <v>141</v>
      </c>
      <c r="M32" s="66" t="s">
        <v>142</v>
      </c>
      <c r="N32" s="168">
        <f>G32*K32</f>
        <v>0</v>
      </c>
      <c r="O32" s="168"/>
      <c r="P32" s="168"/>
      <c r="Q32" s="67" t="s">
        <v>139</v>
      </c>
      <c r="R32" s="70"/>
      <c r="S32" s="62"/>
      <c r="T32" s="62"/>
    </row>
    <row r="33" spans="1:20" x14ac:dyDescent="0.55000000000000004">
      <c r="A33" s="62"/>
      <c r="B33" s="165" t="s">
        <v>143</v>
      </c>
      <c r="C33" s="166"/>
      <c r="D33" s="166"/>
      <c r="E33" s="167"/>
      <c r="F33" s="65" t="s">
        <v>138</v>
      </c>
      <c r="G33" s="196"/>
      <c r="H33" s="196"/>
      <c r="I33" s="66" t="s">
        <v>139</v>
      </c>
      <c r="J33" s="66" t="s">
        <v>140</v>
      </c>
      <c r="K33" s="64">
        <v>6</v>
      </c>
      <c r="L33" s="66" t="s">
        <v>141</v>
      </c>
      <c r="M33" s="66" t="s">
        <v>142</v>
      </c>
      <c r="N33" s="168">
        <f t="shared" ref="N33:N34" si="2">G33*K33</f>
        <v>0</v>
      </c>
      <c r="O33" s="168"/>
      <c r="P33" s="168"/>
      <c r="Q33" s="67" t="s">
        <v>139</v>
      </c>
      <c r="R33" s="62"/>
      <c r="S33" s="62"/>
      <c r="T33" s="62"/>
    </row>
    <row r="34" spans="1:20" x14ac:dyDescent="0.55000000000000004">
      <c r="A34" s="62"/>
      <c r="B34" s="165" t="s">
        <v>144</v>
      </c>
      <c r="C34" s="166"/>
      <c r="D34" s="166"/>
      <c r="E34" s="167"/>
      <c r="F34" s="65" t="s">
        <v>138</v>
      </c>
      <c r="G34" s="196"/>
      <c r="H34" s="196"/>
      <c r="I34" s="66" t="s">
        <v>139</v>
      </c>
      <c r="J34" s="66" t="s">
        <v>140</v>
      </c>
      <c r="K34" s="64">
        <v>6</v>
      </c>
      <c r="L34" s="66" t="s">
        <v>141</v>
      </c>
      <c r="M34" s="66" t="s">
        <v>142</v>
      </c>
      <c r="N34" s="168">
        <f t="shared" si="2"/>
        <v>0</v>
      </c>
      <c r="O34" s="168"/>
      <c r="P34" s="168"/>
      <c r="Q34" s="67" t="s">
        <v>139</v>
      </c>
      <c r="R34" s="62"/>
      <c r="S34" s="62"/>
      <c r="T34" s="62"/>
    </row>
    <row r="35" spans="1:20" x14ac:dyDescent="0.55000000000000004">
      <c r="A35" s="62"/>
      <c r="B35" s="62"/>
      <c r="C35" s="62"/>
      <c r="D35" s="62"/>
      <c r="E35" s="62"/>
      <c r="F35" s="62"/>
      <c r="G35" s="62"/>
      <c r="H35" s="62"/>
      <c r="I35" s="62"/>
      <c r="J35" s="62"/>
      <c r="K35" s="62"/>
      <c r="L35" s="62"/>
      <c r="M35" s="62"/>
      <c r="N35" s="62"/>
      <c r="R35" s="62"/>
      <c r="S35" s="62"/>
      <c r="T35" s="62"/>
    </row>
    <row r="36" spans="1:20" x14ac:dyDescent="0.55000000000000004">
      <c r="A36" s="62"/>
      <c r="B36" s="62"/>
      <c r="C36" s="62"/>
      <c r="D36" s="62"/>
      <c r="E36" s="62"/>
      <c r="F36" s="62"/>
      <c r="G36" s="62"/>
      <c r="H36" s="62"/>
      <c r="I36" s="62"/>
      <c r="J36" s="62"/>
      <c r="K36" s="68" t="s">
        <v>145</v>
      </c>
      <c r="L36" s="68"/>
      <c r="M36" s="63"/>
      <c r="N36" s="170">
        <f>SUM(N32:N34)</f>
      </c>
      <c r="O36" s="170"/>
      <c r="P36" s="170"/>
      <c r="Q36" s="69" t="s">
        <v>139</v>
      </c>
      <c r="R36" s="62"/>
      <c r="S36" s="62"/>
      <c r="T36" s="62"/>
    </row>
    <row r="37" spans="1:20" ht="4" customHeight="1" x14ac:dyDescent="0.55000000000000004"/>
    <row r="38" spans="1:20" ht="18" customHeight="1" x14ac:dyDescent="0.55000000000000004">
      <c r="A38" s="62"/>
      <c r="B38" s="62"/>
      <c r="C38" s="62"/>
      <c r="D38" s="62"/>
      <c r="E38" s="62"/>
      <c r="F38" s="62"/>
      <c r="G38" s="62"/>
      <c r="H38" s="62"/>
      <c r="I38" s="169" t="s">
        <v>146</v>
      </c>
      <c r="J38" s="169"/>
      <c r="K38" s="169"/>
      <c r="L38" s="169"/>
      <c r="M38" s="63"/>
      <c r="N38" s="170">
        <f>N36*1.1</f>
      </c>
      <c r="O38" s="170"/>
      <c r="P38" s="170"/>
      <c r="Q38" s="69" t="s">
        <v>139</v>
      </c>
      <c r="R38" s="62"/>
      <c r="S38" s="62"/>
      <c r="T38" s="62"/>
    </row>
    <row r="40" spans="1:20" x14ac:dyDescent="0.55000000000000004">
      <c r="A40" s="62"/>
      <c r="B40" s="60" t="s">
        <v>150</v>
      </c>
      <c r="C40" s="59"/>
      <c r="D40" s="59"/>
      <c r="E40" s="59"/>
      <c r="F40" s="59"/>
      <c r="G40" s="59"/>
      <c r="H40" s="59"/>
      <c r="I40" s="59"/>
      <c r="J40" s="59"/>
      <c r="K40" s="59"/>
      <c r="L40" s="59"/>
      <c r="M40" s="63"/>
      <c r="N40" s="59"/>
      <c r="O40" s="61"/>
      <c r="P40" s="171" t="s">
        <v>137</v>
      </c>
      <c r="Q40" s="171"/>
      <c r="R40" s="162"/>
      <c r="S40" s="62"/>
      <c r="T40" s="62"/>
    </row>
    <row r="41" spans="1:20" x14ac:dyDescent="0.55000000000000004">
      <c r="A41" s="62"/>
      <c r="B41" s="165" t="s">
        <v>111</v>
      </c>
      <c r="C41" s="166"/>
      <c r="D41" s="166"/>
      <c r="E41" s="167"/>
      <c r="F41" s="65" t="s">
        <v>138</v>
      </c>
      <c r="G41" s="196"/>
      <c r="H41" s="196"/>
      <c r="I41" s="66" t="s">
        <v>139</v>
      </c>
      <c r="J41" s="66" t="s">
        <v>140</v>
      </c>
      <c r="K41" s="64">
        <v>6</v>
      </c>
      <c r="L41" s="66" t="s">
        <v>141</v>
      </c>
      <c r="M41" s="66" t="s">
        <v>142</v>
      </c>
      <c r="N41" s="168">
        <f>G41*K41</f>
        <v>0</v>
      </c>
      <c r="O41" s="168"/>
      <c r="P41" s="168"/>
      <c r="Q41" s="67" t="s">
        <v>139</v>
      </c>
      <c r="R41" s="70"/>
      <c r="S41" s="62"/>
      <c r="T41" s="62"/>
    </row>
    <row r="42" spans="1:20" x14ac:dyDescent="0.55000000000000004">
      <c r="A42" s="62"/>
      <c r="B42" s="165" t="s">
        <v>143</v>
      </c>
      <c r="C42" s="166"/>
      <c r="D42" s="166"/>
      <c r="E42" s="167"/>
      <c r="F42" s="65" t="s">
        <v>138</v>
      </c>
      <c r="G42" s="196"/>
      <c r="H42" s="196"/>
      <c r="I42" s="66" t="s">
        <v>139</v>
      </c>
      <c r="J42" s="66" t="s">
        <v>140</v>
      </c>
      <c r="K42" s="64">
        <v>6</v>
      </c>
      <c r="L42" s="66" t="s">
        <v>141</v>
      </c>
      <c r="M42" s="66" t="s">
        <v>142</v>
      </c>
      <c r="N42" s="168">
        <f t="shared" ref="N42:N43" si="3">G42*K42</f>
        <v>0</v>
      </c>
      <c r="O42" s="168"/>
      <c r="P42" s="168"/>
      <c r="Q42" s="67" t="s">
        <v>139</v>
      </c>
      <c r="R42" s="62"/>
      <c r="S42" s="62"/>
      <c r="T42" s="62"/>
    </row>
    <row r="43" spans="1:20" x14ac:dyDescent="0.55000000000000004">
      <c r="A43" s="62"/>
      <c r="B43" s="165" t="s">
        <v>144</v>
      </c>
      <c r="C43" s="166"/>
      <c r="D43" s="166"/>
      <c r="E43" s="167"/>
      <c r="F43" s="65" t="s">
        <v>138</v>
      </c>
      <c r="G43" s="196"/>
      <c r="H43" s="196"/>
      <c r="I43" s="66" t="s">
        <v>139</v>
      </c>
      <c r="J43" s="66" t="s">
        <v>140</v>
      </c>
      <c r="K43" s="64">
        <v>6</v>
      </c>
      <c r="L43" s="66" t="s">
        <v>141</v>
      </c>
      <c r="M43" s="66" t="s">
        <v>142</v>
      </c>
      <c r="N43" s="168">
        <f t="shared" si="3"/>
        <v>0</v>
      </c>
      <c r="O43" s="168"/>
      <c r="P43" s="168"/>
      <c r="Q43" s="67" t="s">
        <v>139</v>
      </c>
      <c r="R43" s="62"/>
      <c r="S43" s="62"/>
      <c r="T43" s="62"/>
    </row>
    <row r="45" spans="1:20" x14ac:dyDescent="0.55000000000000004">
      <c r="I45" s="62"/>
      <c r="J45" s="62"/>
      <c r="K45" s="68" t="s">
        <v>145</v>
      </c>
      <c r="L45" s="68"/>
      <c r="M45" s="63"/>
      <c r="N45" s="170">
        <f>SUM(N41:N43)</f>
      </c>
      <c r="O45" s="170"/>
      <c r="P45" s="170"/>
      <c r="Q45" s="69" t="s">
        <v>139</v>
      </c>
    </row>
    <row r="46" spans="1:20" ht="2.75" customHeight="1" x14ac:dyDescent="0.55000000000000004"/>
    <row r="47" spans="1:20" ht="18" customHeight="1" x14ac:dyDescent="0.55000000000000004">
      <c r="I47" s="169" t="s">
        <v>146</v>
      </c>
      <c r="J47" s="169"/>
      <c r="K47" s="169"/>
      <c r="L47" s="169"/>
      <c r="M47" s="63"/>
      <c r="N47" s="170">
        <f>N45*1.1</f>
      </c>
      <c r="O47" s="170"/>
      <c r="P47" s="170"/>
      <c r="Q47" s="69" t="s">
        <v>139</v>
      </c>
    </row>
  </sheetData>
  <sheetProtection sheet="1" objects="1" scenarios="1" formatRows="0" insertRows="0" selectLockedCells="1"/>
  <mergeCells count="59">
    <mergeCell ref="B15:E15"/>
    <mergeCell ref="G15:H15"/>
    <mergeCell ref="N15:P15"/>
    <mergeCell ref="A4:R4"/>
    <mergeCell ref="A5:R5"/>
    <mergeCell ref="J7:Q7"/>
    <mergeCell ref="J8:Q8"/>
    <mergeCell ref="L9:Q9"/>
    <mergeCell ref="L10:Q10"/>
    <mergeCell ref="J11:Q11"/>
    <mergeCell ref="P13:R13"/>
    <mergeCell ref="B14:E14"/>
    <mergeCell ref="G14:H14"/>
    <mergeCell ref="N14:P14"/>
    <mergeCell ref="B16:E16"/>
    <mergeCell ref="G16:H16"/>
    <mergeCell ref="N16:P16"/>
    <mergeCell ref="N18:P18"/>
    <mergeCell ref="I20:L20"/>
    <mergeCell ref="N20:P20"/>
    <mergeCell ref="P22:R22"/>
    <mergeCell ref="B23:E23"/>
    <mergeCell ref="G23:H23"/>
    <mergeCell ref="N23:P23"/>
    <mergeCell ref="B24:E24"/>
    <mergeCell ref="G24:H24"/>
    <mergeCell ref="N24:P24"/>
    <mergeCell ref="B25:E25"/>
    <mergeCell ref="G25:H25"/>
    <mergeCell ref="N25:P25"/>
    <mergeCell ref="N27:P27"/>
    <mergeCell ref="I29:L29"/>
    <mergeCell ref="N29:P29"/>
    <mergeCell ref="P31:R31"/>
    <mergeCell ref="B32:E32"/>
    <mergeCell ref="G32:H32"/>
    <mergeCell ref="N32:P32"/>
    <mergeCell ref="B33:E33"/>
    <mergeCell ref="G33:H33"/>
    <mergeCell ref="N33:P33"/>
    <mergeCell ref="B34:E34"/>
    <mergeCell ref="G34:H34"/>
    <mergeCell ref="N34:P34"/>
    <mergeCell ref="N36:P36"/>
    <mergeCell ref="I38:L38"/>
    <mergeCell ref="N38:P38"/>
    <mergeCell ref="P40:R40"/>
    <mergeCell ref="B41:E41"/>
    <mergeCell ref="G41:H41"/>
    <mergeCell ref="N41:P41"/>
    <mergeCell ref="B42:E42"/>
    <mergeCell ref="G42:H42"/>
    <mergeCell ref="N42:P42"/>
    <mergeCell ref="B43:E43"/>
    <mergeCell ref="G43:H43"/>
    <mergeCell ref="N43:P43"/>
    <mergeCell ref="N45:P45"/>
    <mergeCell ref="I47:L47"/>
    <mergeCell ref="N47:P47"/>
  </mergeCells>
  <phoneticPr fontId="20"/>
  <pageMargins left="0.7" right="0.7" top="0.75" bottom="0.75" header="0.3" footer="0.3"/>
  <pageSetup paperSize="9" scale="98" orientation="portrait" r:id="rId1"/>
  <drawing r:id="rId2"/>
  <extLst>
    <ext xmlns:x14="http://schemas.microsoft.com/office/spreadsheetml/2009/9/main" uri="{CCE6A557-97BC-4b89-ADB6-D9C93CAAB3DF}">
      <x14:dataValidations xmlns:xm="http://schemas.microsoft.com/office/excel/2006/main" count="3">
        <x14:dataValidation type="list" allowBlank="1" xr:uid="{7DFD1E08-5F4E-4008-8A72-AE2AE3ED7273}">
          <x14:formula1>
            <xm:f>リスト等!$C$4:$C$34</xm:f>
          </x14:formula1>
          <xm:sqref>P2</xm:sqref>
        </x14:dataValidation>
        <x14:dataValidation type="list" allowBlank="1" xr:uid="{2ABA40B7-BB7C-449B-B967-ACF97BF1665F}">
          <x14:formula1>
            <xm:f>リスト等!$B$4:$B$15</xm:f>
          </x14:formula1>
          <xm:sqref>N2</xm:sqref>
        </x14:dataValidation>
        <x14:dataValidation type="list" allowBlank="1" xr:uid="{5777A95A-9B29-45B1-8694-83207DEFE82A}">
          <x14:formula1>
            <xm:f>リスト等!$A$4:$A$16</xm:f>
          </x14:formula1>
          <xm:sqref>L2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2CE77-C135-4A1E-86AD-712A06A2E607}">
  <sheetPr>
    <tabColor theme="9" tint="-0.249977111117893"/>
    <pageSetUpPr fitToPage="1"/>
  </sheetPr>
  <dimension ref="A1:T47"/>
  <sheetViews>
    <sheetView view="pageBreakPreview" zoomScale="60" zoomScaleNormal="70" workbookViewId="0">
      <selection activeCell="A5" sqref="A5:R5"/>
    </sheetView>
  </sheetViews>
  <sheetFormatPr defaultColWidth="8.75" defaultRowHeight="13" x14ac:dyDescent="0.55000000000000004"/>
  <cols>
    <col min="1" max="1" width="2.4140625" style="29" customWidth="1"/>
    <col min="2" max="17" width="4.75" style="29" customWidth="1"/>
    <col min="18" max="19" width="3.1640625" style="29" customWidth="1"/>
    <col min="20" max="20" width="18.4140625" style="29" customWidth="1"/>
    <col min="21" max="16384" width="8.75" style="29"/>
  </cols>
  <sheetData>
    <row r="1" spans="1:20" ht="26.4" customHeight="1" x14ac:dyDescent="0.55000000000000004">
      <c r="T1" s="176" t="str">
        <f>HYPERLINK("#目次!A1","←目次へ戻る")</f>
        <v>←目次へ戻る</v>
      </c>
    </row>
    <row r="2" spans="1:20" ht="17.5" customHeight="1" x14ac:dyDescent="0.55000000000000004">
      <c r="K2" s="8" t="s">
        <v>7</v>
      </c>
      <c r="L2" s="9" t="str">
        <f>IF(様式４応募申請書!$P$2="","",様式４応募申請書!$P$2)</f>
        <v/>
      </c>
      <c r="M2" s="9" t="s">
        <v>6</v>
      </c>
      <c r="N2" s="9" t="str">
        <f>IF(様式４応募申請書!$R$2="","",様式４応募申請書!$R$2)</f>
        <v/>
      </c>
      <c r="O2" s="9" t="s">
        <v>5</v>
      </c>
      <c r="P2" s="9" t="str">
        <f>IF(様式４応募申請書!$T$2="","",様式４応募申請書!$T$2)</f>
        <v/>
      </c>
      <c r="Q2" s="9" t="s">
        <v>4</v>
      </c>
    </row>
    <row r="3" spans="1:20" ht="17.5" customHeight="1" x14ac:dyDescent="0.55000000000000004"/>
    <row r="4" spans="1:20" ht="17.5" customHeight="1" x14ac:dyDescent="0.55000000000000004">
      <c r="A4" s="161" t="str">
        <f>IF(区入力シート!B2="","【区入力シートで年度等を入力してください】見積書",区入力シート!B2&amp;区入力シート!B3&amp;"見積書")</f>
        <v>令和９年度一般介護予防事業（足腰しゃっきりトレーニング教室）見積書</v>
      </c>
      <c r="B4" s="161"/>
      <c r="C4" s="161"/>
      <c r="D4" s="161"/>
      <c r="E4" s="161"/>
      <c r="F4" s="161"/>
      <c r="G4" s="161"/>
      <c r="H4" s="161"/>
      <c r="I4" s="161"/>
      <c r="J4" s="161"/>
      <c r="K4" s="161"/>
      <c r="L4" s="161"/>
      <c r="M4" s="161"/>
      <c r="N4" s="161"/>
      <c r="O4" s="161"/>
      <c r="P4" s="161"/>
      <c r="Q4" s="161"/>
      <c r="R4" s="161"/>
    </row>
    <row r="5" spans="1:20" ht="17.5" customHeight="1" x14ac:dyDescent="0.55000000000000004">
      <c r="A5" s="161" t="s">
        <v>155</v>
      </c>
      <c r="B5" s="161"/>
      <c r="C5" s="161"/>
      <c r="D5" s="161"/>
      <c r="E5" s="161"/>
      <c r="F5" s="161"/>
      <c r="G5" s="161"/>
      <c r="H5" s="161"/>
      <c r="I5" s="161"/>
      <c r="J5" s="161"/>
      <c r="K5" s="161"/>
      <c r="L5" s="161"/>
      <c r="M5" s="161"/>
      <c r="N5" s="161"/>
      <c r="O5" s="161"/>
      <c r="P5" s="161"/>
      <c r="Q5" s="161"/>
      <c r="R5" s="161"/>
    </row>
    <row r="6" spans="1:20" ht="17.5" customHeight="1" x14ac:dyDescent="0.55000000000000004">
      <c r="A6" s="29" t="s">
        <v>152</v>
      </c>
    </row>
    <row r="7" spans="1:20" ht="18.5" customHeight="1" x14ac:dyDescent="0.2">
      <c r="H7" s="30" t="s">
        <v>106</v>
      </c>
      <c r="I7" s="30"/>
      <c r="J7" s="163" t="str">
        <f>IF('事業者用入力シート（入力用）'!C8="","",'事業者用入力シート（入力用）'!C8)</f>
        <v/>
      </c>
      <c r="K7" s="163"/>
      <c r="L7" s="163"/>
      <c r="M7" s="163"/>
      <c r="N7" s="163"/>
      <c r="O7" s="163"/>
      <c r="P7" s="163"/>
      <c r="Q7" s="163"/>
    </row>
    <row r="8" spans="1:20" ht="18.5" customHeight="1" x14ac:dyDescent="0.2">
      <c r="H8" s="30" t="s">
        <v>107</v>
      </c>
      <c r="I8" s="30"/>
      <c r="J8" s="163" t="str">
        <f>IF('事業者用入力シート（入力用）'!C6="","",'事業者用入力シート（入力用）'!C6)</f>
        <v/>
      </c>
      <c r="K8" s="163"/>
      <c r="L8" s="163"/>
      <c r="M8" s="163"/>
      <c r="N8" s="163"/>
      <c r="O8" s="163"/>
      <c r="P8" s="163"/>
      <c r="Q8" s="163"/>
    </row>
    <row r="9" spans="1:20" ht="18.5" customHeight="1" x14ac:dyDescent="0.2">
      <c r="H9" s="30" t="s">
        <v>108</v>
      </c>
      <c r="I9" s="30"/>
      <c r="J9" s="30"/>
      <c r="K9" s="30"/>
      <c r="L9" s="164" t="str">
        <f>IF(様式１参加表明届!F11="","",様式１参加表明届!F11)</f>
        <v/>
      </c>
      <c r="M9" s="164"/>
      <c r="N9" s="164"/>
      <c r="O9" s="164"/>
      <c r="P9" s="164"/>
      <c r="Q9" s="164"/>
    </row>
    <row r="10" spans="1:20" ht="18.5" customHeight="1" x14ac:dyDescent="0.2">
      <c r="H10" s="31" t="s">
        <v>109</v>
      </c>
      <c r="I10" s="31"/>
      <c r="J10" s="31"/>
      <c r="K10" s="31"/>
      <c r="L10" s="164" t="str">
        <f>IF(様式１参加表明届!F12="","",様式１参加表明届!F12)</f>
        <v/>
      </c>
      <c r="M10" s="164"/>
      <c r="N10" s="164"/>
      <c r="O10" s="164"/>
      <c r="P10" s="164"/>
      <c r="Q10" s="164"/>
    </row>
    <row r="11" spans="1:20" ht="18.5" customHeight="1" x14ac:dyDescent="0.2">
      <c r="H11" s="31" t="s">
        <v>110</v>
      </c>
      <c r="I11" s="31"/>
      <c r="J11" s="164" t="str">
        <f>IF('事業者用入力シート（入力用）'!C16="","",'事業者用入力シート（入力用）'!C16)</f>
        <v/>
      </c>
      <c r="K11" s="164"/>
      <c r="L11" s="164"/>
      <c r="M11" s="164"/>
      <c r="N11" s="164"/>
      <c r="O11" s="164"/>
      <c r="P11" s="164"/>
      <c r="Q11" s="164"/>
    </row>
    <row r="12" spans="1:20" ht="23" customHeight="1" x14ac:dyDescent="0.55000000000000004"/>
    <row r="13" spans="1:20" x14ac:dyDescent="0.55000000000000004">
      <c r="A13" s="59"/>
      <c r="B13" s="60" t="s">
        <v>147</v>
      </c>
      <c r="C13" s="59"/>
      <c r="D13" s="59"/>
      <c r="E13" s="59"/>
      <c r="F13" s="59"/>
      <c r="G13" s="59"/>
      <c r="H13" s="59"/>
      <c r="I13" s="59"/>
      <c r="J13" s="59"/>
      <c r="K13" s="59"/>
      <c r="L13" s="59"/>
      <c r="M13" s="59"/>
      <c r="N13" s="59"/>
      <c r="O13" s="61"/>
      <c r="P13" s="162" t="s">
        <v>137</v>
      </c>
      <c r="Q13" s="162"/>
      <c r="R13" s="162"/>
      <c r="S13" s="62"/>
      <c r="T13" s="59"/>
    </row>
    <row r="14" spans="1:20" x14ac:dyDescent="0.55000000000000004">
      <c r="A14" s="59"/>
      <c r="B14" s="165" t="s">
        <v>111</v>
      </c>
      <c r="C14" s="166"/>
      <c r="D14" s="166"/>
      <c r="E14" s="167"/>
      <c r="F14" s="65" t="s">
        <v>138</v>
      </c>
      <c r="G14" s="196"/>
      <c r="H14" s="196"/>
      <c r="I14" s="66" t="s">
        <v>139</v>
      </c>
      <c r="J14" s="66" t="s">
        <v>140</v>
      </c>
      <c r="K14" s="64">
        <v>6</v>
      </c>
      <c r="L14" s="66" t="s">
        <v>141</v>
      </c>
      <c r="M14" s="66" t="s">
        <v>142</v>
      </c>
      <c r="N14" s="168">
        <f>G14*K14</f>
        <v>0</v>
      </c>
      <c r="O14" s="168"/>
      <c r="P14" s="168"/>
      <c r="Q14" s="67" t="s">
        <v>139</v>
      </c>
      <c r="R14" s="59"/>
      <c r="S14" s="62"/>
      <c r="T14" s="62"/>
    </row>
    <row r="15" spans="1:20" x14ac:dyDescent="0.55000000000000004">
      <c r="A15" s="62"/>
      <c r="B15" s="165" t="s">
        <v>143</v>
      </c>
      <c r="C15" s="166"/>
      <c r="D15" s="166"/>
      <c r="E15" s="167"/>
      <c r="F15" s="65" t="s">
        <v>138</v>
      </c>
      <c r="G15" s="196"/>
      <c r="H15" s="196"/>
      <c r="I15" s="66" t="s">
        <v>139</v>
      </c>
      <c r="J15" s="66" t="s">
        <v>140</v>
      </c>
      <c r="K15" s="64">
        <v>6</v>
      </c>
      <c r="L15" s="66" t="s">
        <v>141</v>
      </c>
      <c r="M15" s="66" t="s">
        <v>142</v>
      </c>
      <c r="N15" s="168">
        <f t="shared" ref="N15:N16" si="0">G15*K15</f>
        <v>0</v>
      </c>
      <c r="O15" s="168"/>
      <c r="P15" s="168"/>
      <c r="Q15" s="67" t="s">
        <v>139</v>
      </c>
      <c r="R15" s="62"/>
      <c r="S15" s="62"/>
      <c r="T15" s="62"/>
    </row>
    <row r="16" spans="1:20" x14ac:dyDescent="0.55000000000000004">
      <c r="A16" s="62"/>
      <c r="B16" s="165" t="s">
        <v>144</v>
      </c>
      <c r="C16" s="166"/>
      <c r="D16" s="166"/>
      <c r="E16" s="167"/>
      <c r="F16" s="65" t="s">
        <v>138</v>
      </c>
      <c r="G16" s="196"/>
      <c r="H16" s="196"/>
      <c r="I16" s="66" t="s">
        <v>139</v>
      </c>
      <c r="J16" s="66" t="s">
        <v>140</v>
      </c>
      <c r="K16" s="64">
        <v>6</v>
      </c>
      <c r="L16" s="66" t="s">
        <v>141</v>
      </c>
      <c r="M16" s="66" t="s">
        <v>142</v>
      </c>
      <c r="N16" s="168">
        <f t="shared" si="0"/>
        <v>0</v>
      </c>
      <c r="O16" s="168"/>
      <c r="P16" s="168"/>
      <c r="Q16" s="67" t="s">
        <v>139</v>
      </c>
      <c r="R16" s="62"/>
      <c r="S16" s="62"/>
      <c r="T16" s="62"/>
    </row>
    <row r="17" spans="1:20" x14ac:dyDescent="0.55000000000000004">
      <c r="A17" s="62"/>
      <c r="B17" s="62"/>
      <c r="C17" s="62"/>
      <c r="D17" s="62"/>
      <c r="E17" s="62"/>
      <c r="F17" s="62"/>
      <c r="G17" s="62"/>
      <c r="H17" s="62"/>
      <c r="I17" s="62"/>
      <c r="J17" s="62"/>
      <c r="K17" s="62"/>
      <c r="L17" s="62"/>
      <c r="M17" s="62"/>
      <c r="N17" s="62"/>
      <c r="O17" s="62"/>
      <c r="P17" s="62"/>
      <c r="Q17" s="62"/>
      <c r="R17" s="62"/>
      <c r="S17" s="62"/>
      <c r="T17" s="62"/>
    </row>
    <row r="18" spans="1:20" x14ac:dyDescent="0.55000000000000004">
      <c r="A18" s="62"/>
      <c r="B18" s="62"/>
      <c r="C18" s="62"/>
      <c r="D18" s="62"/>
      <c r="E18" s="62"/>
      <c r="F18" s="62"/>
      <c r="G18" s="62"/>
      <c r="H18" s="62"/>
      <c r="I18" s="62"/>
      <c r="J18" s="62"/>
      <c r="K18" s="68" t="s">
        <v>145</v>
      </c>
      <c r="L18" s="68"/>
      <c r="M18" s="63"/>
      <c r="N18" s="170">
        <f>SUM(N14:N16)</f>
      </c>
      <c r="O18" s="170"/>
      <c r="P18" s="170"/>
      <c r="Q18" s="69" t="s">
        <v>139</v>
      </c>
      <c r="S18" s="62"/>
      <c r="T18" s="62"/>
    </row>
    <row r="19" spans="1:20" ht="4" customHeight="1" x14ac:dyDescent="0.55000000000000004"/>
    <row r="20" spans="1:20" ht="18" customHeight="1" x14ac:dyDescent="0.55000000000000004">
      <c r="A20" s="62"/>
      <c r="B20" s="62"/>
      <c r="C20" s="62"/>
      <c r="D20" s="62"/>
      <c r="E20" s="62"/>
      <c r="F20" s="62"/>
      <c r="G20" s="62"/>
      <c r="H20" s="62"/>
      <c r="I20" s="169" t="s">
        <v>146</v>
      </c>
      <c r="J20" s="169"/>
      <c r="K20" s="169"/>
      <c r="L20" s="169"/>
      <c r="M20" s="63"/>
      <c r="N20" s="170">
        <f>N18*1.1</f>
      </c>
      <c r="O20" s="170"/>
      <c r="P20" s="170"/>
      <c r="Q20" s="69" t="s">
        <v>139</v>
      </c>
      <c r="S20" s="62"/>
      <c r="T20" s="62"/>
    </row>
    <row r="22" spans="1:20" x14ac:dyDescent="0.55000000000000004">
      <c r="A22" s="62"/>
      <c r="B22" s="60" t="s">
        <v>148</v>
      </c>
      <c r="C22" s="59"/>
      <c r="D22" s="59"/>
      <c r="E22" s="59"/>
      <c r="F22" s="59"/>
      <c r="G22" s="59"/>
      <c r="H22" s="59"/>
      <c r="I22" s="59"/>
      <c r="J22" s="59"/>
      <c r="K22" s="59"/>
      <c r="L22" s="59"/>
      <c r="M22" s="63"/>
      <c r="N22" s="59"/>
      <c r="O22" s="61"/>
      <c r="P22" s="171" t="s">
        <v>137</v>
      </c>
      <c r="Q22" s="171"/>
      <c r="R22" s="162"/>
      <c r="S22" s="62"/>
      <c r="T22" s="62"/>
    </row>
    <row r="23" spans="1:20" x14ac:dyDescent="0.55000000000000004">
      <c r="A23" s="62"/>
      <c r="B23" s="165" t="s">
        <v>111</v>
      </c>
      <c r="C23" s="166"/>
      <c r="D23" s="166"/>
      <c r="E23" s="167"/>
      <c r="F23" s="65" t="s">
        <v>138</v>
      </c>
      <c r="G23" s="196"/>
      <c r="H23" s="196"/>
      <c r="I23" s="66" t="s">
        <v>139</v>
      </c>
      <c r="J23" s="66" t="s">
        <v>140</v>
      </c>
      <c r="K23" s="64">
        <v>6</v>
      </c>
      <c r="L23" s="66" t="s">
        <v>141</v>
      </c>
      <c r="M23" s="66" t="s">
        <v>142</v>
      </c>
      <c r="N23" s="168">
        <f>G23*K23</f>
        <v>0</v>
      </c>
      <c r="O23" s="168"/>
      <c r="P23" s="168"/>
      <c r="Q23" s="67" t="s">
        <v>139</v>
      </c>
      <c r="R23" s="70"/>
      <c r="S23" s="62"/>
      <c r="T23" s="62"/>
    </row>
    <row r="24" spans="1:20" x14ac:dyDescent="0.55000000000000004">
      <c r="A24" s="62"/>
      <c r="B24" s="165" t="s">
        <v>143</v>
      </c>
      <c r="C24" s="166"/>
      <c r="D24" s="166"/>
      <c r="E24" s="167"/>
      <c r="F24" s="65" t="s">
        <v>138</v>
      </c>
      <c r="G24" s="196"/>
      <c r="H24" s="196"/>
      <c r="I24" s="66" t="s">
        <v>139</v>
      </c>
      <c r="J24" s="66" t="s">
        <v>140</v>
      </c>
      <c r="K24" s="64">
        <v>6</v>
      </c>
      <c r="L24" s="66" t="s">
        <v>141</v>
      </c>
      <c r="M24" s="66" t="s">
        <v>142</v>
      </c>
      <c r="N24" s="168">
        <f t="shared" ref="N24:N25" si="1">G24*K24</f>
        <v>0</v>
      </c>
      <c r="O24" s="168"/>
      <c r="P24" s="168"/>
      <c r="Q24" s="67" t="s">
        <v>139</v>
      </c>
      <c r="R24" s="62"/>
      <c r="S24" s="62"/>
      <c r="T24" s="62"/>
    </row>
    <row r="25" spans="1:20" x14ac:dyDescent="0.55000000000000004">
      <c r="A25" s="62"/>
      <c r="B25" s="165" t="s">
        <v>144</v>
      </c>
      <c r="C25" s="166"/>
      <c r="D25" s="166"/>
      <c r="E25" s="167"/>
      <c r="F25" s="65" t="s">
        <v>138</v>
      </c>
      <c r="G25" s="196"/>
      <c r="H25" s="196"/>
      <c r="I25" s="66" t="s">
        <v>139</v>
      </c>
      <c r="J25" s="66" t="s">
        <v>140</v>
      </c>
      <c r="K25" s="64">
        <v>6</v>
      </c>
      <c r="L25" s="66" t="s">
        <v>141</v>
      </c>
      <c r="M25" s="66" t="s">
        <v>142</v>
      </c>
      <c r="N25" s="168">
        <f t="shared" si="1"/>
        <v>0</v>
      </c>
      <c r="O25" s="168"/>
      <c r="P25" s="168"/>
      <c r="Q25" s="67" t="s">
        <v>139</v>
      </c>
      <c r="R25" s="62"/>
      <c r="S25" s="62"/>
      <c r="T25" s="62"/>
    </row>
    <row r="27" spans="1:20" x14ac:dyDescent="0.55000000000000004">
      <c r="I27" s="62"/>
      <c r="J27" s="62"/>
      <c r="K27" s="68" t="s">
        <v>145</v>
      </c>
      <c r="L27" s="68"/>
      <c r="M27" s="63"/>
      <c r="N27" s="170">
        <f>SUM(N23:N25)</f>
      </c>
      <c r="O27" s="170"/>
      <c r="P27" s="170"/>
      <c r="Q27" s="69" t="s">
        <v>139</v>
      </c>
    </row>
    <row r="28" spans="1:20" ht="2.75" customHeight="1" x14ac:dyDescent="0.55000000000000004"/>
    <row r="29" spans="1:20" ht="18" customHeight="1" x14ac:dyDescent="0.55000000000000004">
      <c r="I29" s="169" t="s">
        <v>146</v>
      </c>
      <c r="J29" s="169"/>
      <c r="K29" s="169"/>
      <c r="L29" s="169"/>
      <c r="M29" s="63"/>
      <c r="N29" s="170">
        <f>N27*1.1</f>
      </c>
      <c r="O29" s="170"/>
      <c r="P29" s="170"/>
      <c r="Q29" s="69" t="s">
        <v>139</v>
      </c>
    </row>
    <row r="31" spans="1:20" x14ac:dyDescent="0.55000000000000004">
      <c r="A31" s="59"/>
      <c r="B31" s="60" t="s">
        <v>149</v>
      </c>
      <c r="C31" s="59"/>
      <c r="D31" s="59"/>
      <c r="E31" s="59"/>
      <c r="F31" s="59"/>
      <c r="G31" s="59"/>
      <c r="H31" s="59"/>
      <c r="I31" s="59"/>
      <c r="J31" s="59"/>
      <c r="K31" s="59"/>
      <c r="L31" s="59"/>
      <c r="M31" s="63"/>
      <c r="N31" s="59"/>
      <c r="O31" s="61"/>
      <c r="P31" s="171" t="s">
        <v>137</v>
      </c>
      <c r="Q31" s="171"/>
      <c r="R31" s="162"/>
      <c r="S31" s="62"/>
      <c r="T31" s="59"/>
    </row>
    <row r="32" spans="1:20" x14ac:dyDescent="0.55000000000000004">
      <c r="A32" s="59"/>
      <c r="B32" s="165" t="s">
        <v>111</v>
      </c>
      <c r="C32" s="166"/>
      <c r="D32" s="166"/>
      <c r="E32" s="167"/>
      <c r="F32" s="65" t="s">
        <v>138</v>
      </c>
      <c r="G32" s="196"/>
      <c r="H32" s="196"/>
      <c r="I32" s="66" t="s">
        <v>139</v>
      </c>
      <c r="J32" s="66" t="s">
        <v>140</v>
      </c>
      <c r="K32" s="64">
        <v>6</v>
      </c>
      <c r="L32" s="66" t="s">
        <v>141</v>
      </c>
      <c r="M32" s="66" t="s">
        <v>142</v>
      </c>
      <c r="N32" s="168">
        <f>G32*K32</f>
        <v>0</v>
      </c>
      <c r="O32" s="168"/>
      <c r="P32" s="168"/>
      <c r="Q32" s="67" t="s">
        <v>139</v>
      </c>
      <c r="R32" s="70"/>
      <c r="S32" s="62"/>
      <c r="T32" s="62"/>
    </row>
    <row r="33" spans="1:20" x14ac:dyDescent="0.55000000000000004">
      <c r="A33" s="62"/>
      <c r="B33" s="165" t="s">
        <v>143</v>
      </c>
      <c r="C33" s="166"/>
      <c r="D33" s="166"/>
      <c r="E33" s="167"/>
      <c r="F33" s="65" t="s">
        <v>138</v>
      </c>
      <c r="G33" s="196"/>
      <c r="H33" s="196"/>
      <c r="I33" s="66" t="s">
        <v>139</v>
      </c>
      <c r="J33" s="66" t="s">
        <v>140</v>
      </c>
      <c r="K33" s="64">
        <v>6</v>
      </c>
      <c r="L33" s="66" t="s">
        <v>141</v>
      </c>
      <c r="M33" s="66" t="s">
        <v>142</v>
      </c>
      <c r="N33" s="168">
        <f t="shared" ref="N33:N34" si="2">G33*K33</f>
        <v>0</v>
      </c>
      <c r="O33" s="168"/>
      <c r="P33" s="168"/>
      <c r="Q33" s="67" t="s">
        <v>139</v>
      </c>
      <c r="R33" s="62"/>
      <c r="S33" s="62"/>
      <c r="T33" s="62"/>
    </row>
    <row r="34" spans="1:20" x14ac:dyDescent="0.55000000000000004">
      <c r="A34" s="62"/>
      <c r="B34" s="165" t="s">
        <v>144</v>
      </c>
      <c r="C34" s="166"/>
      <c r="D34" s="166"/>
      <c r="E34" s="167"/>
      <c r="F34" s="65" t="s">
        <v>138</v>
      </c>
      <c r="G34" s="196"/>
      <c r="H34" s="196"/>
      <c r="I34" s="66" t="s">
        <v>139</v>
      </c>
      <c r="J34" s="66" t="s">
        <v>140</v>
      </c>
      <c r="K34" s="64">
        <v>6</v>
      </c>
      <c r="L34" s="66" t="s">
        <v>141</v>
      </c>
      <c r="M34" s="66" t="s">
        <v>142</v>
      </c>
      <c r="N34" s="168">
        <f t="shared" si="2"/>
        <v>0</v>
      </c>
      <c r="O34" s="168"/>
      <c r="P34" s="168"/>
      <c r="Q34" s="67" t="s">
        <v>139</v>
      </c>
      <c r="R34" s="62"/>
      <c r="S34" s="62"/>
      <c r="T34" s="62"/>
    </row>
    <row r="35" spans="1:20" x14ac:dyDescent="0.55000000000000004">
      <c r="A35" s="62"/>
      <c r="B35" s="62"/>
      <c r="C35" s="62"/>
      <c r="D35" s="62"/>
      <c r="E35" s="62"/>
      <c r="F35" s="62"/>
      <c r="G35" s="62"/>
      <c r="H35" s="62"/>
      <c r="I35" s="62"/>
      <c r="J35" s="62"/>
      <c r="K35" s="62"/>
      <c r="L35" s="62"/>
      <c r="M35" s="62"/>
      <c r="N35" s="62"/>
      <c r="R35" s="62"/>
      <c r="S35" s="62"/>
      <c r="T35" s="62"/>
    </row>
    <row r="36" spans="1:20" x14ac:dyDescent="0.55000000000000004">
      <c r="A36" s="62"/>
      <c r="B36" s="62"/>
      <c r="C36" s="62"/>
      <c r="D36" s="62"/>
      <c r="E36" s="62"/>
      <c r="F36" s="62"/>
      <c r="G36" s="62"/>
      <c r="H36" s="62"/>
      <c r="I36" s="62"/>
      <c r="J36" s="62"/>
      <c r="K36" s="68" t="s">
        <v>145</v>
      </c>
      <c r="L36" s="68"/>
      <c r="M36" s="63"/>
      <c r="N36" s="170">
        <f>SUM(N32:N34)</f>
      </c>
      <c r="O36" s="170"/>
      <c r="P36" s="170"/>
      <c r="Q36" s="69" t="s">
        <v>139</v>
      </c>
      <c r="R36" s="62"/>
      <c r="S36" s="62"/>
      <c r="T36" s="62"/>
    </row>
    <row r="37" spans="1:20" ht="4" customHeight="1" x14ac:dyDescent="0.55000000000000004"/>
    <row r="38" spans="1:20" ht="18" customHeight="1" x14ac:dyDescent="0.55000000000000004">
      <c r="A38" s="62"/>
      <c r="B38" s="62"/>
      <c r="C38" s="62"/>
      <c r="D38" s="62"/>
      <c r="E38" s="62"/>
      <c r="F38" s="62"/>
      <c r="G38" s="62"/>
      <c r="H38" s="62"/>
      <c r="I38" s="169" t="s">
        <v>146</v>
      </c>
      <c r="J38" s="169"/>
      <c r="K38" s="169"/>
      <c r="L38" s="169"/>
      <c r="M38" s="63"/>
      <c r="N38" s="170">
        <f>N36*1.1</f>
      </c>
      <c r="O38" s="170"/>
      <c r="P38" s="170"/>
      <c r="Q38" s="69" t="s">
        <v>139</v>
      </c>
      <c r="R38" s="62"/>
      <c r="S38" s="62"/>
      <c r="T38" s="62"/>
    </row>
    <row r="40" spans="1:20" x14ac:dyDescent="0.55000000000000004">
      <c r="A40" s="62"/>
      <c r="B40" s="60" t="s">
        <v>150</v>
      </c>
      <c r="C40" s="59"/>
      <c r="D40" s="59"/>
      <c r="E40" s="59"/>
      <c r="F40" s="59"/>
      <c r="G40" s="59"/>
      <c r="H40" s="59"/>
      <c r="I40" s="59"/>
      <c r="J40" s="59"/>
      <c r="K40" s="59"/>
      <c r="L40" s="59"/>
      <c r="M40" s="63"/>
      <c r="N40" s="59"/>
      <c r="O40" s="61"/>
      <c r="P40" s="171" t="s">
        <v>137</v>
      </c>
      <c r="Q40" s="171"/>
      <c r="R40" s="162"/>
      <c r="S40" s="62"/>
      <c r="T40" s="62"/>
    </row>
    <row r="41" spans="1:20" x14ac:dyDescent="0.55000000000000004">
      <c r="A41" s="62"/>
      <c r="B41" s="165" t="s">
        <v>111</v>
      </c>
      <c r="C41" s="166"/>
      <c r="D41" s="166"/>
      <c r="E41" s="167"/>
      <c r="F41" s="65" t="s">
        <v>138</v>
      </c>
      <c r="G41" s="196"/>
      <c r="H41" s="196"/>
      <c r="I41" s="66" t="s">
        <v>139</v>
      </c>
      <c r="J41" s="66" t="s">
        <v>140</v>
      </c>
      <c r="K41" s="64">
        <v>6</v>
      </c>
      <c r="L41" s="66" t="s">
        <v>141</v>
      </c>
      <c r="M41" s="66" t="s">
        <v>142</v>
      </c>
      <c r="N41" s="168">
        <f>G41*K41</f>
        <v>0</v>
      </c>
      <c r="O41" s="168"/>
      <c r="P41" s="168"/>
      <c r="Q41" s="67" t="s">
        <v>139</v>
      </c>
      <c r="R41" s="70"/>
      <c r="S41" s="62"/>
      <c r="T41" s="62"/>
    </row>
    <row r="42" spans="1:20" x14ac:dyDescent="0.55000000000000004">
      <c r="A42" s="62"/>
      <c r="B42" s="165" t="s">
        <v>143</v>
      </c>
      <c r="C42" s="166"/>
      <c r="D42" s="166"/>
      <c r="E42" s="167"/>
      <c r="F42" s="65" t="s">
        <v>138</v>
      </c>
      <c r="G42" s="196"/>
      <c r="H42" s="196"/>
      <c r="I42" s="66" t="s">
        <v>139</v>
      </c>
      <c r="J42" s="66" t="s">
        <v>140</v>
      </c>
      <c r="K42" s="64">
        <v>6</v>
      </c>
      <c r="L42" s="66" t="s">
        <v>141</v>
      </c>
      <c r="M42" s="66" t="s">
        <v>142</v>
      </c>
      <c r="N42" s="168">
        <f t="shared" ref="N42:N43" si="3">G42*K42</f>
        <v>0</v>
      </c>
      <c r="O42" s="168"/>
      <c r="P42" s="168"/>
      <c r="Q42" s="67" t="s">
        <v>139</v>
      </c>
      <c r="R42" s="62"/>
      <c r="S42" s="62"/>
      <c r="T42" s="62"/>
    </row>
    <row r="43" spans="1:20" x14ac:dyDescent="0.55000000000000004">
      <c r="A43" s="62"/>
      <c r="B43" s="165" t="s">
        <v>144</v>
      </c>
      <c r="C43" s="166"/>
      <c r="D43" s="166"/>
      <c r="E43" s="167"/>
      <c r="F43" s="65" t="s">
        <v>138</v>
      </c>
      <c r="G43" s="196"/>
      <c r="H43" s="196"/>
      <c r="I43" s="66" t="s">
        <v>139</v>
      </c>
      <c r="J43" s="66" t="s">
        <v>140</v>
      </c>
      <c r="K43" s="64">
        <v>6</v>
      </c>
      <c r="L43" s="66" t="s">
        <v>141</v>
      </c>
      <c r="M43" s="66" t="s">
        <v>142</v>
      </c>
      <c r="N43" s="168">
        <f t="shared" si="3"/>
        <v>0</v>
      </c>
      <c r="O43" s="168"/>
      <c r="P43" s="168"/>
      <c r="Q43" s="67" t="s">
        <v>139</v>
      </c>
      <c r="R43" s="62"/>
      <c r="S43" s="62"/>
      <c r="T43" s="62"/>
    </row>
    <row r="45" spans="1:20" x14ac:dyDescent="0.55000000000000004">
      <c r="I45" s="62"/>
      <c r="J45" s="62"/>
      <c r="K45" s="68" t="s">
        <v>145</v>
      </c>
      <c r="L45" s="68"/>
      <c r="M45" s="63"/>
      <c r="N45" s="170">
        <f>SUM(N41:N43)</f>
      </c>
      <c r="O45" s="170"/>
      <c r="P45" s="170"/>
      <c r="Q45" s="69" t="s">
        <v>139</v>
      </c>
    </row>
    <row r="46" spans="1:20" ht="2.75" customHeight="1" x14ac:dyDescent="0.55000000000000004"/>
    <row r="47" spans="1:20" ht="18" customHeight="1" x14ac:dyDescent="0.55000000000000004">
      <c r="I47" s="169" t="s">
        <v>146</v>
      </c>
      <c r="J47" s="169"/>
      <c r="K47" s="169"/>
      <c r="L47" s="169"/>
      <c r="M47" s="63"/>
      <c r="N47" s="170">
        <f>N45*1.1</f>
      </c>
      <c r="O47" s="170"/>
      <c r="P47" s="170"/>
      <c r="Q47" s="69" t="s">
        <v>139</v>
      </c>
    </row>
  </sheetData>
  <sheetProtection sheet="1" objects="1" scenarios="1" formatRows="0" insertRows="0" selectLockedCells="1"/>
  <mergeCells count="59">
    <mergeCell ref="B15:E15"/>
    <mergeCell ref="G15:H15"/>
    <mergeCell ref="N15:P15"/>
    <mergeCell ref="A4:R4"/>
    <mergeCell ref="A5:R5"/>
    <mergeCell ref="J7:Q7"/>
    <mergeCell ref="J8:Q8"/>
    <mergeCell ref="L9:Q9"/>
    <mergeCell ref="L10:Q10"/>
    <mergeCell ref="J11:Q11"/>
    <mergeCell ref="P13:R13"/>
    <mergeCell ref="B14:E14"/>
    <mergeCell ref="G14:H14"/>
    <mergeCell ref="N14:P14"/>
    <mergeCell ref="B16:E16"/>
    <mergeCell ref="G16:H16"/>
    <mergeCell ref="N16:P16"/>
    <mergeCell ref="N18:P18"/>
    <mergeCell ref="I20:L20"/>
    <mergeCell ref="N20:P20"/>
    <mergeCell ref="P22:R22"/>
    <mergeCell ref="B23:E23"/>
    <mergeCell ref="G23:H23"/>
    <mergeCell ref="N23:P23"/>
    <mergeCell ref="B24:E24"/>
    <mergeCell ref="G24:H24"/>
    <mergeCell ref="N24:P24"/>
    <mergeCell ref="B25:E25"/>
    <mergeCell ref="G25:H25"/>
    <mergeCell ref="N25:P25"/>
    <mergeCell ref="N27:P27"/>
    <mergeCell ref="I29:L29"/>
    <mergeCell ref="N29:P29"/>
    <mergeCell ref="P31:R31"/>
    <mergeCell ref="B32:E32"/>
    <mergeCell ref="G32:H32"/>
    <mergeCell ref="N32:P32"/>
    <mergeCell ref="B33:E33"/>
    <mergeCell ref="G33:H33"/>
    <mergeCell ref="N33:P33"/>
    <mergeCell ref="B34:E34"/>
    <mergeCell ref="G34:H34"/>
    <mergeCell ref="N34:P34"/>
    <mergeCell ref="N36:P36"/>
    <mergeCell ref="I38:L38"/>
    <mergeCell ref="N38:P38"/>
    <mergeCell ref="P40:R40"/>
    <mergeCell ref="B41:E41"/>
    <mergeCell ref="G41:H41"/>
    <mergeCell ref="N41:P41"/>
    <mergeCell ref="B42:E42"/>
    <mergeCell ref="G42:H42"/>
    <mergeCell ref="N42:P42"/>
    <mergeCell ref="B43:E43"/>
    <mergeCell ref="G43:H43"/>
    <mergeCell ref="N43:P43"/>
    <mergeCell ref="N45:P45"/>
    <mergeCell ref="I47:L47"/>
    <mergeCell ref="N47:P47"/>
  </mergeCells>
  <phoneticPr fontId="20"/>
  <pageMargins left="0.7" right="0.7" top="0.75" bottom="0.75" header="0.3" footer="0.3"/>
  <pageSetup paperSize="9" scale="98" orientation="portrait" r:id="rId1"/>
  <drawing r:id="rId2"/>
  <extLst>
    <ext xmlns:x14="http://schemas.microsoft.com/office/spreadsheetml/2009/9/main" uri="{CCE6A557-97BC-4b89-ADB6-D9C93CAAB3DF}">
      <x14:dataValidations xmlns:xm="http://schemas.microsoft.com/office/excel/2006/main" count="3">
        <x14:dataValidation type="list" allowBlank="1" xr:uid="{D31C5222-011E-480B-A89E-2D383F6FB522}">
          <x14:formula1>
            <xm:f>リスト等!$A$4:$A$16</xm:f>
          </x14:formula1>
          <xm:sqref>L2</xm:sqref>
        </x14:dataValidation>
        <x14:dataValidation type="list" allowBlank="1" xr:uid="{3A9E262F-D8AA-454A-AB8A-CA0A9063929A}">
          <x14:formula1>
            <xm:f>リスト等!$B$4:$B$15</xm:f>
          </x14:formula1>
          <xm:sqref>N2</xm:sqref>
        </x14:dataValidation>
        <x14:dataValidation type="list" allowBlank="1" xr:uid="{AFB06082-1D14-40B9-9639-98E1FB038786}">
          <x14:formula1>
            <xm:f>リスト等!$C$4:$C$34</xm:f>
          </x14:formula1>
          <xm:sqref>P2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041F6-C6E7-4738-978C-83132534E97C}">
  <sheetPr>
    <tabColor theme="9" tint="-0.249977111117893"/>
    <pageSetUpPr fitToPage="1"/>
  </sheetPr>
  <dimension ref="A1:T47"/>
  <sheetViews>
    <sheetView view="pageBreakPreview" zoomScale="60" zoomScaleNormal="70" workbookViewId="0">
      <selection activeCell="T1" sqref="T1"/>
    </sheetView>
  </sheetViews>
  <sheetFormatPr defaultColWidth="8.75" defaultRowHeight="13" x14ac:dyDescent="0.55000000000000004"/>
  <cols>
    <col min="1" max="1" width="2.4140625" style="29" customWidth="1"/>
    <col min="2" max="17" width="4.75" style="29" customWidth="1"/>
    <col min="18" max="19" width="3.1640625" style="29" customWidth="1"/>
    <col min="20" max="20" width="18.4140625" style="29" customWidth="1"/>
    <col min="21" max="16384" width="8.75" style="29"/>
  </cols>
  <sheetData>
    <row r="1" spans="1:20" ht="26.4" customHeight="1" x14ac:dyDescent="0.55000000000000004">
      <c r="T1" s="176" t="str">
        <f>HYPERLINK("#目次!A1","←目次へ戻る")</f>
        <v>←目次へ戻る</v>
      </c>
    </row>
    <row r="2" spans="1:20" ht="17.5" customHeight="1" x14ac:dyDescent="0.55000000000000004">
      <c r="K2" s="8" t="s">
        <v>7</v>
      </c>
      <c r="L2" s="9" t="str">
        <f>IF(様式４応募申請書!$P$2="","",様式４応募申請書!$P$2)</f>
        <v/>
      </c>
      <c r="M2" s="9" t="s">
        <v>6</v>
      </c>
      <c r="N2" s="9" t="str">
        <f>IF(様式４応募申請書!$R$2="","",様式４応募申請書!$R$2)</f>
        <v/>
      </c>
      <c r="O2" s="9" t="s">
        <v>5</v>
      </c>
      <c r="P2" s="9" t="str">
        <f>IF(様式４応募申請書!$T$2="","",様式４応募申請書!$T$2)</f>
        <v/>
      </c>
      <c r="Q2" s="9" t="s">
        <v>4</v>
      </c>
    </row>
    <row r="3" spans="1:20" ht="17.5" customHeight="1" x14ac:dyDescent="0.55000000000000004"/>
    <row r="4" spans="1:20" ht="17.5" customHeight="1" x14ac:dyDescent="0.55000000000000004">
      <c r="A4" s="161" t="str">
        <f>IF(区入力シート!B2="","【区入力シートで年度等を入力してください】見積書",区入力シート!B2&amp;区入力シート!B3&amp;"見積書")</f>
        <v>令和９年度一般介護予防事業（足腰しゃっきりトレーニング教室）見積書</v>
      </c>
      <c r="B4" s="161"/>
      <c r="C4" s="161"/>
      <c r="D4" s="161"/>
      <c r="E4" s="161"/>
      <c r="F4" s="161"/>
      <c r="G4" s="161"/>
      <c r="H4" s="161"/>
      <c r="I4" s="161"/>
      <c r="J4" s="161"/>
      <c r="K4" s="161"/>
      <c r="L4" s="161"/>
      <c r="M4" s="161"/>
      <c r="N4" s="161"/>
      <c r="O4" s="161"/>
      <c r="P4" s="161"/>
      <c r="Q4" s="161"/>
      <c r="R4" s="161"/>
    </row>
    <row r="5" spans="1:20" ht="17.5" customHeight="1" x14ac:dyDescent="0.55000000000000004">
      <c r="A5" s="161" t="s">
        <v>154</v>
      </c>
      <c r="B5" s="161"/>
      <c r="C5" s="161"/>
      <c r="D5" s="161"/>
      <c r="E5" s="161"/>
      <c r="F5" s="161"/>
      <c r="G5" s="161"/>
      <c r="H5" s="161"/>
      <c r="I5" s="161"/>
      <c r="J5" s="161"/>
      <c r="K5" s="161"/>
      <c r="L5" s="161"/>
      <c r="M5" s="161"/>
      <c r="N5" s="161"/>
      <c r="O5" s="161"/>
      <c r="P5" s="161"/>
      <c r="Q5" s="161"/>
      <c r="R5" s="161"/>
    </row>
    <row r="6" spans="1:20" ht="17.5" customHeight="1" x14ac:dyDescent="0.55000000000000004">
      <c r="A6" s="29" t="s">
        <v>152</v>
      </c>
    </row>
    <row r="7" spans="1:20" ht="18.5" customHeight="1" x14ac:dyDescent="0.2">
      <c r="H7" s="30" t="s">
        <v>106</v>
      </c>
      <c r="I7" s="30"/>
      <c r="J7" s="163" t="str">
        <f>IF('事業者用入力シート（入力用）'!C8="","",'事業者用入力シート（入力用）'!C8)</f>
        <v/>
      </c>
      <c r="K7" s="163"/>
      <c r="L7" s="163"/>
      <c r="M7" s="163"/>
      <c r="N7" s="163"/>
      <c r="O7" s="163"/>
      <c r="P7" s="163"/>
      <c r="Q7" s="163"/>
    </row>
    <row r="8" spans="1:20" ht="18.5" customHeight="1" x14ac:dyDescent="0.2">
      <c r="H8" s="30" t="s">
        <v>107</v>
      </c>
      <c r="I8" s="30"/>
      <c r="J8" s="163" t="str">
        <f>IF('事業者用入力シート（入力用）'!C6="","",'事業者用入力シート（入力用）'!C6)</f>
        <v/>
      </c>
      <c r="K8" s="163"/>
      <c r="L8" s="163"/>
      <c r="M8" s="163"/>
      <c r="N8" s="163"/>
      <c r="O8" s="163"/>
      <c r="P8" s="163"/>
      <c r="Q8" s="163"/>
    </row>
    <row r="9" spans="1:20" ht="18.5" customHeight="1" x14ac:dyDescent="0.2">
      <c r="H9" s="30" t="s">
        <v>108</v>
      </c>
      <c r="I9" s="30"/>
      <c r="J9" s="30"/>
      <c r="K9" s="30"/>
      <c r="L9" s="164" t="str">
        <f>IF(様式１参加表明届!F11="","",様式１参加表明届!F11)</f>
        <v/>
      </c>
      <c r="M9" s="164"/>
      <c r="N9" s="164"/>
      <c r="O9" s="164"/>
      <c r="P9" s="164"/>
      <c r="Q9" s="164"/>
    </row>
    <row r="10" spans="1:20" ht="18.5" customHeight="1" x14ac:dyDescent="0.2">
      <c r="H10" s="31" t="s">
        <v>109</v>
      </c>
      <c r="I10" s="31"/>
      <c r="J10" s="31"/>
      <c r="K10" s="31"/>
      <c r="L10" s="164" t="str">
        <f>IF(様式１参加表明届!F12="","",様式１参加表明届!F12)</f>
        <v/>
      </c>
      <c r="M10" s="164"/>
      <c r="N10" s="164"/>
      <c r="O10" s="164"/>
      <c r="P10" s="164"/>
      <c r="Q10" s="164"/>
    </row>
    <row r="11" spans="1:20" ht="18.5" customHeight="1" x14ac:dyDescent="0.2">
      <c r="H11" s="31" t="s">
        <v>110</v>
      </c>
      <c r="I11" s="31"/>
      <c r="J11" s="164" t="str">
        <f>IF('事業者用入力シート（入力用）'!C16="","",'事業者用入力シート（入力用）'!C16)</f>
        <v/>
      </c>
      <c r="K11" s="164"/>
      <c r="L11" s="164"/>
      <c r="M11" s="164"/>
      <c r="N11" s="164"/>
      <c r="O11" s="164"/>
      <c r="P11" s="164"/>
      <c r="Q11" s="164"/>
    </row>
    <row r="12" spans="1:20" ht="23" customHeight="1" x14ac:dyDescent="0.55000000000000004"/>
    <row r="13" spans="1:20" x14ac:dyDescent="0.55000000000000004">
      <c r="A13" s="59"/>
      <c r="B13" s="60" t="s">
        <v>147</v>
      </c>
      <c r="C13" s="59"/>
      <c r="D13" s="59"/>
      <c r="E13" s="59"/>
      <c r="F13" s="59"/>
      <c r="G13" s="59"/>
      <c r="H13" s="59"/>
      <c r="I13" s="59"/>
      <c r="J13" s="59"/>
      <c r="K13" s="59"/>
      <c r="L13" s="59"/>
      <c r="M13" s="59"/>
      <c r="N13" s="59"/>
      <c r="O13" s="61"/>
      <c r="P13" s="162" t="s">
        <v>137</v>
      </c>
      <c r="Q13" s="162"/>
      <c r="R13" s="162"/>
      <c r="S13" s="62"/>
      <c r="T13" s="59"/>
    </row>
    <row r="14" spans="1:20" x14ac:dyDescent="0.55000000000000004">
      <c r="A14" s="59"/>
      <c r="B14" s="165" t="s">
        <v>111</v>
      </c>
      <c r="C14" s="166"/>
      <c r="D14" s="166"/>
      <c r="E14" s="167"/>
      <c r="F14" s="65" t="s">
        <v>138</v>
      </c>
      <c r="G14" s="196"/>
      <c r="H14" s="196"/>
      <c r="I14" s="66" t="s">
        <v>139</v>
      </c>
      <c r="J14" s="66" t="s">
        <v>140</v>
      </c>
      <c r="K14" s="64">
        <v>6</v>
      </c>
      <c r="L14" s="66" t="s">
        <v>141</v>
      </c>
      <c r="M14" s="66" t="s">
        <v>142</v>
      </c>
      <c r="N14" s="168">
        <f>G14*K14</f>
        <v>0</v>
      </c>
      <c r="O14" s="168"/>
      <c r="P14" s="168"/>
      <c r="Q14" s="67" t="s">
        <v>139</v>
      </c>
      <c r="R14" s="59"/>
      <c r="S14" s="62"/>
      <c r="T14" s="62"/>
    </row>
    <row r="15" spans="1:20" x14ac:dyDescent="0.55000000000000004">
      <c r="A15" s="62"/>
      <c r="B15" s="165" t="s">
        <v>143</v>
      </c>
      <c r="C15" s="166"/>
      <c r="D15" s="166"/>
      <c r="E15" s="167"/>
      <c r="F15" s="65" t="s">
        <v>138</v>
      </c>
      <c r="G15" s="196"/>
      <c r="H15" s="196"/>
      <c r="I15" s="66" t="s">
        <v>139</v>
      </c>
      <c r="J15" s="66" t="s">
        <v>140</v>
      </c>
      <c r="K15" s="64">
        <v>6</v>
      </c>
      <c r="L15" s="66" t="s">
        <v>141</v>
      </c>
      <c r="M15" s="66" t="s">
        <v>142</v>
      </c>
      <c r="N15" s="168">
        <f t="shared" ref="N15:N16" si="0">G15*K15</f>
        <v>0</v>
      </c>
      <c r="O15" s="168"/>
      <c r="P15" s="168"/>
      <c r="Q15" s="67" t="s">
        <v>139</v>
      </c>
      <c r="R15" s="62"/>
      <c r="S15" s="62"/>
      <c r="T15" s="62"/>
    </row>
    <row r="16" spans="1:20" x14ac:dyDescent="0.55000000000000004">
      <c r="A16" s="62"/>
      <c r="B16" s="165" t="s">
        <v>144</v>
      </c>
      <c r="C16" s="166"/>
      <c r="D16" s="166"/>
      <c r="E16" s="167"/>
      <c r="F16" s="65" t="s">
        <v>138</v>
      </c>
      <c r="G16" s="196"/>
      <c r="H16" s="196"/>
      <c r="I16" s="66" t="s">
        <v>139</v>
      </c>
      <c r="J16" s="66" t="s">
        <v>140</v>
      </c>
      <c r="K16" s="64">
        <v>6</v>
      </c>
      <c r="L16" s="66" t="s">
        <v>141</v>
      </c>
      <c r="M16" s="66" t="s">
        <v>142</v>
      </c>
      <c r="N16" s="168">
        <f t="shared" si="0"/>
        <v>0</v>
      </c>
      <c r="O16" s="168"/>
      <c r="P16" s="168"/>
      <c r="Q16" s="67" t="s">
        <v>139</v>
      </c>
      <c r="R16" s="62"/>
      <c r="S16" s="62"/>
      <c r="T16" s="62"/>
    </row>
    <row r="17" spans="1:20" x14ac:dyDescent="0.55000000000000004">
      <c r="A17" s="62"/>
      <c r="B17" s="62"/>
      <c r="C17" s="62"/>
      <c r="D17" s="62"/>
      <c r="E17" s="62"/>
      <c r="F17" s="62"/>
      <c r="G17" s="62"/>
      <c r="H17" s="62"/>
      <c r="I17" s="62"/>
      <c r="J17" s="62"/>
      <c r="K17" s="62"/>
      <c r="L17" s="62"/>
      <c r="M17" s="62"/>
      <c r="N17" s="62"/>
      <c r="O17" s="62"/>
      <c r="P17" s="62"/>
      <c r="Q17" s="62"/>
      <c r="R17" s="62"/>
      <c r="S17" s="62"/>
      <c r="T17" s="62"/>
    </row>
    <row r="18" spans="1:20" x14ac:dyDescent="0.55000000000000004">
      <c r="A18" s="62"/>
      <c r="B18" s="62"/>
      <c r="C18" s="62"/>
      <c r="D18" s="62"/>
      <c r="E18" s="62"/>
      <c r="F18" s="62"/>
      <c r="G18" s="62"/>
      <c r="H18" s="62"/>
      <c r="I18" s="62"/>
      <c r="J18" s="62"/>
      <c r="K18" s="68" t="s">
        <v>145</v>
      </c>
      <c r="L18" s="68"/>
      <c r="M18" s="63"/>
      <c r="N18" s="170">
        <f>SUM(N14:N16)</f>
      </c>
      <c r="O18" s="170"/>
      <c r="P18" s="170"/>
      <c r="Q18" s="69" t="s">
        <v>139</v>
      </c>
      <c r="S18" s="62"/>
      <c r="T18" s="62"/>
    </row>
    <row r="19" spans="1:20" ht="4" customHeight="1" x14ac:dyDescent="0.55000000000000004"/>
    <row r="20" spans="1:20" ht="18" customHeight="1" x14ac:dyDescent="0.55000000000000004">
      <c r="A20" s="62"/>
      <c r="B20" s="62"/>
      <c r="C20" s="62"/>
      <c r="D20" s="62"/>
      <c r="E20" s="62"/>
      <c r="F20" s="62"/>
      <c r="G20" s="62"/>
      <c r="H20" s="62"/>
      <c r="I20" s="169" t="s">
        <v>146</v>
      </c>
      <c r="J20" s="169"/>
      <c r="K20" s="169"/>
      <c r="L20" s="169"/>
      <c r="M20" s="63"/>
      <c r="N20" s="170">
        <f>N18*1.1</f>
      </c>
      <c r="O20" s="170"/>
      <c r="P20" s="170"/>
      <c r="Q20" s="69" t="s">
        <v>139</v>
      </c>
      <c r="S20" s="62"/>
      <c r="T20" s="62"/>
    </row>
    <row r="22" spans="1:20" x14ac:dyDescent="0.55000000000000004">
      <c r="A22" s="62"/>
      <c r="B22" s="60" t="s">
        <v>148</v>
      </c>
      <c r="C22" s="59"/>
      <c r="D22" s="59"/>
      <c r="E22" s="59"/>
      <c r="F22" s="59"/>
      <c r="G22" s="59"/>
      <c r="H22" s="59"/>
      <c r="I22" s="59"/>
      <c r="J22" s="59"/>
      <c r="K22" s="59"/>
      <c r="L22" s="59"/>
      <c r="M22" s="63"/>
      <c r="N22" s="59"/>
      <c r="O22" s="61"/>
      <c r="P22" s="171" t="s">
        <v>137</v>
      </c>
      <c r="Q22" s="171"/>
      <c r="R22" s="162"/>
      <c r="S22" s="62"/>
      <c r="T22" s="62"/>
    </row>
    <row r="23" spans="1:20" x14ac:dyDescent="0.55000000000000004">
      <c r="A23" s="62"/>
      <c r="B23" s="165" t="s">
        <v>111</v>
      </c>
      <c r="C23" s="166"/>
      <c r="D23" s="166"/>
      <c r="E23" s="167"/>
      <c r="F23" s="65" t="s">
        <v>138</v>
      </c>
      <c r="G23" s="196"/>
      <c r="H23" s="196"/>
      <c r="I23" s="66" t="s">
        <v>139</v>
      </c>
      <c r="J23" s="66" t="s">
        <v>140</v>
      </c>
      <c r="K23" s="64">
        <v>6</v>
      </c>
      <c r="L23" s="66" t="s">
        <v>141</v>
      </c>
      <c r="M23" s="66" t="s">
        <v>142</v>
      </c>
      <c r="N23" s="168">
        <f>G23*K23</f>
        <v>0</v>
      </c>
      <c r="O23" s="168"/>
      <c r="P23" s="168"/>
      <c r="Q23" s="67" t="s">
        <v>139</v>
      </c>
      <c r="R23" s="70"/>
      <c r="S23" s="62"/>
      <c r="T23" s="62"/>
    </row>
    <row r="24" spans="1:20" x14ac:dyDescent="0.55000000000000004">
      <c r="A24" s="62"/>
      <c r="B24" s="165" t="s">
        <v>143</v>
      </c>
      <c r="C24" s="166"/>
      <c r="D24" s="166"/>
      <c r="E24" s="167"/>
      <c r="F24" s="65" t="s">
        <v>138</v>
      </c>
      <c r="G24" s="196"/>
      <c r="H24" s="196"/>
      <c r="I24" s="66" t="s">
        <v>139</v>
      </c>
      <c r="J24" s="66" t="s">
        <v>140</v>
      </c>
      <c r="K24" s="64">
        <v>6</v>
      </c>
      <c r="L24" s="66" t="s">
        <v>141</v>
      </c>
      <c r="M24" s="66" t="s">
        <v>142</v>
      </c>
      <c r="N24" s="168">
        <f t="shared" ref="N24:N25" si="1">G24*K24</f>
        <v>0</v>
      </c>
      <c r="O24" s="168"/>
      <c r="P24" s="168"/>
      <c r="Q24" s="67" t="s">
        <v>139</v>
      </c>
      <c r="R24" s="62"/>
      <c r="S24" s="62"/>
      <c r="T24" s="62"/>
    </row>
    <row r="25" spans="1:20" x14ac:dyDescent="0.55000000000000004">
      <c r="A25" s="62"/>
      <c r="B25" s="165" t="s">
        <v>144</v>
      </c>
      <c r="C25" s="166"/>
      <c r="D25" s="166"/>
      <c r="E25" s="167"/>
      <c r="F25" s="65" t="s">
        <v>138</v>
      </c>
      <c r="G25" s="196"/>
      <c r="H25" s="196"/>
      <c r="I25" s="66" t="s">
        <v>139</v>
      </c>
      <c r="J25" s="66" t="s">
        <v>140</v>
      </c>
      <c r="K25" s="64">
        <v>6</v>
      </c>
      <c r="L25" s="66" t="s">
        <v>141</v>
      </c>
      <c r="M25" s="66" t="s">
        <v>142</v>
      </c>
      <c r="N25" s="168">
        <f t="shared" si="1"/>
        <v>0</v>
      </c>
      <c r="O25" s="168"/>
      <c r="P25" s="168"/>
      <c r="Q25" s="67" t="s">
        <v>139</v>
      </c>
      <c r="R25" s="62"/>
      <c r="S25" s="62"/>
      <c r="T25" s="62"/>
    </row>
    <row r="27" spans="1:20" x14ac:dyDescent="0.55000000000000004">
      <c r="I27" s="62"/>
      <c r="J27" s="62"/>
      <c r="K27" s="68" t="s">
        <v>145</v>
      </c>
      <c r="L27" s="68"/>
      <c r="M27" s="63"/>
      <c r="N27" s="170">
        <f>SUM(N23:N25)</f>
      </c>
      <c r="O27" s="170"/>
      <c r="P27" s="170"/>
      <c r="Q27" s="69" t="s">
        <v>139</v>
      </c>
    </row>
    <row r="28" spans="1:20" ht="2.75" customHeight="1" x14ac:dyDescent="0.55000000000000004"/>
    <row r="29" spans="1:20" ht="18" customHeight="1" x14ac:dyDescent="0.55000000000000004">
      <c r="I29" s="169" t="s">
        <v>146</v>
      </c>
      <c r="J29" s="169"/>
      <c r="K29" s="169"/>
      <c r="L29" s="169"/>
      <c r="M29" s="63"/>
      <c r="N29" s="170">
        <f>N27*1.1</f>
      </c>
      <c r="O29" s="170"/>
      <c r="P29" s="170"/>
      <c r="Q29" s="69" t="s">
        <v>139</v>
      </c>
    </row>
    <row r="31" spans="1:20" x14ac:dyDescent="0.55000000000000004">
      <c r="A31" s="59"/>
      <c r="B31" s="60" t="s">
        <v>149</v>
      </c>
      <c r="C31" s="59"/>
      <c r="D31" s="59"/>
      <c r="E31" s="59"/>
      <c r="F31" s="59"/>
      <c r="G31" s="59"/>
      <c r="H31" s="59"/>
      <c r="I31" s="59"/>
      <c r="J31" s="59"/>
      <c r="K31" s="59"/>
      <c r="L31" s="59"/>
      <c r="M31" s="63"/>
      <c r="N31" s="59"/>
      <c r="O31" s="61"/>
      <c r="P31" s="171" t="s">
        <v>137</v>
      </c>
      <c r="Q31" s="171"/>
      <c r="R31" s="162"/>
      <c r="S31" s="62"/>
      <c r="T31" s="59"/>
    </row>
    <row r="32" spans="1:20" x14ac:dyDescent="0.55000000000000004">
      <c r="A32" s="59"/>
      <c r="B32" s="165" t="s">
        <v>111</v>
      </c>
      <c r="C32" s="166"/>
      <c r="D32" s="166"/>
      <c r="E32" s="167"/>
      <c r="F32" s="65" t="s">
        <v>138</v>
      </c>
      <c r="G32" s="196"/>
      <c r="H32" s="196"/>
      <c r="I32" s="66" t="s">
        <v>139</v>
      </c>
      <c r="J32" s="66" t="s">
        <v>140</v>
      </c>
      <c r="K32" s="64">
        <v>6</v>
      </c>
      <c r="L32" s="66" t="s">
        <v>141</v>
      </c>
      <c r="M32" s="66" t="s">
        <v>142</v>
      </c>
      <c r="N32" s="168">
        <f>G32*K32</f>
        <v>0</v>
      </c>
      <c r="O32" s="168"/>
      <c r="P32" s="168"/>
      <c r="Q32" s="67" t="s">
        <v>139</v>
      </c>
      <c r="R32" s="70"/>
      <c r="S32" s="62"/>
      <c r="T32" s="62"/>
    </row>
    <row r="33" spans="1:20" x14ac:dyDescent="0.55000000000000004">
      <c r="A33" s="62"/>
      <c r="B33" s="165" t="s">
        <v>143</v>
      </c>
      <c r="C33" s="166"/>
      <c r="D33" s="166"/>
      <c r="E33" s="167"/>
      <c r="F33" s="65" t="s">
        <v>138</v>
      </c>
      <c r="G33" s="196"/>
      <c r="H33" s="196"/>
      <c r="I33" s="66" t="s">
        <v>139</v>
      </c>
      <c r="J33" s="66" t="s">
        <v>140</v>
      </c>
      <c r="K33" s="64">
        <v>6</v>
      </c>
      <c r="L33" s="66" t="s">
        <v>141</v>
      </c>
      <c r="M33" s="66" t="s">
        <v>142</v>
      </c>
      <c r="N33" s="168">
        <f t="shared" ref="N33:N34" si="2">G33*K33</f>
        <v>0</v>
      </c>
      <c r="O33" s="168"/>
      <c r="P33" s="168"/>
      <c r="Q33" s="67" t="s">
        <v>139</v>
      </c>
      <c r="R33" s="62"/>
      <c r="S33" s="62"/>
      <c r="T33" s="62"/>
    </row>
    <row r="34" spans="1:20" x14ac:dyDescent="0.55000000000000004">
      <c r="A34" s="62"/>
      <c r="B34" s="165" t="s">
        <v>144</v>
      </c>
      <c r="C34" s="166"/>
      <c r="D34" s="166"/>
      <c r="E34" s="167"/>
      <c r="F34" s="65" t="s">
        <v>138</v>
      </c>
      <c r="G34" s="196"/>
      <c r="H34" s="196"/>
      <c r="I34" s="66" t="s">
        <v>139</v>
      </c>
      <c r="J34" s="66" t="s">
        <v>140</v>
      </c>
      <c r="K34" s="64">
        <v>6</v>
      </c>
      <c r="L34" s="66" t="s">
        <v>141</v>
      </c>
      <c r="M34" s="66" t="s">
        <v>142</v>
      </c>
      <c r="N34" s="168">
        <f t="shared" si="2"/>
        <v>0</v>
      </c>
      <c r="O34" s="168"/>
      <c r="P34" s="168"/>
      <c r="Q34" s="67" t="s">
        <v>139</v>
      </c>
      <c r="R34" s="62"/>
      <c r="S34" s="62"/>
      <c r="T34" s="62"/>
    </row>
    <row r="35" spans="1:20" x14ac:dyDescent="0.55000000000000004">
      <c r="A35" s="62"/>
      <c r="B35" s="62"/>
      <c r="C35" s="62"/>
      <c r="D35" s="62"/>
      <c r="E35" s="62"/>
      <c r="F35" s="62"/>
      <c r="G35" s="62"/>
      <c r="H35" s="62"/>
      <c r="I35" s="62"/>
      <c r="J35" s="62"/>
      <c r="K35" s="62"/>
      <c r="L35" s="62"/>
      <c r="M35" s="62"/>
      <c r="N35" s="62"/>
      <c r="R35" s="62"/>
      <c r="S35" s="62"/>
      <c r="T35" s="62"/>
    </row>
    <row r="36" spans="1:20" x14ac:dyDescent="0.55000000000000004">
      <c r="A36" s="62"/>
      <c r="B36" s="62"/>
      <c r="C36" s="62"/>
      <c r="D36" s="62"/>
      <c r="E36" s="62"/>
      <c r="F36" s="62"/>
      <c r="G36" s="62"/>
      <c r="H36" s="62"/>
      <c r="I36" s="62"/>
      <c r="J36" s="62"/>
      <c r="K36" s="68" t="s">
        <v>145</v>
      </c>
      <c r="L36" s="68"/>
      <c r="M36" s="63"/>
      <c r="N36" s="170">
        <f>SUM(N32:N34)</f>
      </c>
      <c r="O36" s="170"/>
      <c r="P36" s="170"/>
      <c r="Q36" s="69" t="s">
        <v>139</v>
      </c>
      <c r="R36" s="62"/>
      <c r="S36" s="62"/>
      <c r="T36" s="62"/>
    </row>
    <row r="37" spans="1:20" ht="4" customHeight="1" x14ac:dyDescent="0.55000000000000004"/>
    <row r="38" spans="1:20" ht="18" customHeight="1" x14ac:dyDescent="0.55000000000000004">
      <c r="A38" s="62"/>
      <c r="B38" s="62"/>
      <c r="C38" s="62"/>
      <c r="D38" s="62"/>
      <c r="E38" s="62"/>
      <c r="F38" s="62"/>
      <c r="G38" s="62"/>
      <c r="H38" s="62"/>
      <c r="I38" s="169" t="s">
        <v>146</v>
      </c>
      <c r="J38" s="169"/>
      <c r="K38" s="169"/>
      <c r="L38" s="169"/>
      <c r="M38" s="63"/>
      <c r="N38" s="170">
        <f>N36*1.1</f>
      </c>
      <c r="O38" s="170"/>
      <c r="P38" s="170"/>
      <c r="Q38" s="69" t="s">
        <v>139</v>
      </c>
      <c r="R38" s="62"/>
      <c r="S38" s="62"/>
      <c r="T38" s="62"/>
    </row>
    <row r="40" spans="1:20" x14ac:dyDescent="0.55000000000000004">
      <c r="A40" s="62"/>
      <c r="B40" s="60" t="s">
        <v>150</v>
      </c>
      <c r="C40" s="59"/>
      <c r="D40" s="59"/>
      <c r="E40" s="59"/>
      <c r="F40" s="59"/>
      <c r="G40" s="59"/>
      <c r="H40" s="59"/>
      <c r="I40" s="59"/>
      <c r="J40" s="59"/>
      <c r="K40" s="59"/>
      <c r="L40" s="59"/>
      <c r="M40" s="63"/>
      <c r="N40" s="59"/>
      <c r="O40" s="61"/>
      <c r="P40" s="171" t="s">
        <v>137</v>
      </c>
      <c r="Q40" s="171"/>
      <c r="R40" s="162"/>
      <c r="S40" s="62"/>
      <c r="T40" s="62"/>
    </row>
    <row r="41" spans="1:20" x14ac:dyDescent="0.55000000000000004">
      <c r="A41" s="62"/>
      <c r="B41" s="165" t="s">
        <v>111</v>
      </c>
      <c r="C41" s="166"/>
      <c r="D41" s="166"/>
      <c r="E41" s="167"/>
      <c r="F41" s="65" t="s">
        <v>138</v>
      </c>
      <c r="G41" s="196"/>
      <c r="H41" s="196"/>
      <c r="I41" s="66" t="s">
        <v>139</v>
      </c>
      <c r="J41" s="66" t="s">
        <v>140</v>
      </c>
      <c r="K41" s="64">
        <v>6</v>
      </c>
      <c r="L41" s="66" t="s">
        <v>141</v>
      </c>
      <c r="M41" s="66" t="s">
        <v>142</v>
      </c>
      <c r="N41" s="168">
        <f>G41*K41</f>
        <v>0</v>
      </c>
      <c r="O41" s="168"/>
      <c r="P41" s="168"/>
      <c r="Q41" s="67" t="s">
        <v>139</v>
      </c>
      <c r="R41" s="70"/>
      <c r="S41" s="62"/>
      <c r="T41" s="62"/>
    </row>
    <row r="42" spans="1:20" x14ac:dyDescent="0.55000000000000004">
      <c r="A42" s="62"/>
      <c r="B42" s="165" t="s">
        <v>143</v>
      </c>
      <c r="C42" s="166"/>
      <c r="D42" s="166"/>
      <c r="E42" s="167"/>
      <c r="F42" s="65" t="s">
        <v>138</v>
      </c>
      <c r="G42" s="196"/>
      <c r="H42" s="196"/>
      <c r="I42" s="66" t="s">
        <v>139</v>
      </c>
      <c r="J42" s="66" t="s">
        <v>140</v>
      </c>
      <c r="K42" s="64">
        <v>6</v>
      </c>
      <c r="L42" s="66" t="s">
        <v>141</v>
      </c>
      <c r="M42" s="66" t="s">
        <v>142</v>
      </c>
      <c r="N42" s="168">
        <f t="shared" ref="N42:N43" si="3">G42*K42</f>
        <v>0</v>
      </c>
      <c r="O42" s="168"/>
      <c r="P42" s="168"/>
      <c r="Q42" s="67" t="s">
        <v>139</v>
      </c>
      <c r="R42" s="62"/>
      <c r="S42" s="62"/>
      <c r="T42" s="62"/>
    </row>
    <row r="43" spans="1:20" x14ac:dyDescent="0.55000000000000004">
      <c r="A43" s="62"/>
      <c r="B43" s="165" t="s">
        <v>144</v>
      </c>
      <c r="C43" s="166"/>
      <c r="D43" s="166"/>
      <c r="E43" s="167"/>
      <c r="F43" s="65" t="s">
        <v>138</v>
      </c>
      <c r="G43" s="196"/>
      <c r="H43" s="196"/>
      <c r="I43" s="66" t="s">
        <v>139</v>
      </c>
      <c r="J43" s="66" t="s">
        <v>140</v>
      </c>
      <c r="K43" s="64">
        <v>6</v>
      </c>
      <c r="L43" s="66" t="s">
        <v>141</v>
      </c>
      <c r="M43" s="66" t="s">
        <v>142</v>
      </c>
      <c r="N43" s="168">
        <f t="shared" si="3"/>
        <v>0</v>
      </c>
      <c r="O43" s="168"/>
      <c r="P43" s="168"/>
      <c r="Q43" s="67" t="s">
        <v>139</v>
      </c>
      <c r="R43" s="62"/>
      <c r="S43" s="62"/>
      <c r="T43" s="62"/>
    </row>
    <row r="45" spans="1:20" x14ac:dyDescent="0.55000000000000004">
      <c r="I45" s="62"/>
      <c r="J45" s="62"/>
      <c r="K45" s="68" t="s">
        <v>145</v>
      </c>
      <c r="L45" s="68"/>
      <c r="M45" s="63"/>
      <c r="N45" s="170">
        <f>SUM(N41:N43)</f>
      </c>
      <c r="O45" s="170"/>
      <c r="P45" s="170"/>
      <c r="Q45" s="69" t="s">
        <v>139</v>
      </c>
    </row>
    <row r="46" spans="1:20" ht="2.75" customHeight="1" x14ac:dyDescent="0.55000000000000004"/>
    <row r="47" spans="1:20" ht="18" customHeight="1" x14ac:dyDescent="0.55000000000000004">
      <c r="I47" s="169" t="s">
        <v>146</v>
      </c>
      <c r="J47" s="169"/>
      <c r="K47" s="169"/>
      <c r="L47" s="169"/>
      <c r="M47" s="63"/>
      <c r="N47" s="170">
        <f>N45*1.1</f>
      </c>
      <c r="O47" s="170"/>
      <c r="P47" s="170"/>
      <c r="Q47" s="69" t="s">
        <v>139</v>
      </c>
    </row>
  </sheetData>
  <sheetProtection sheet="1" objects="1" scenarios="1" formatRows="0" insertRows="0" selectLockedCells="1"/>
  <mergeCells count="59">
    <mergeCell ref="B15:E15"/>
    <mergeCell ref="G15:H15"/>
    <mergeCell ref="N15:P15"/>
    <mergeCell ref="A4:R4"/>
    <mergeCell ref="A5:R5"/>
    <mergeCell ref="J7:Q7"/>
    <mergeCell ref="J8:Q8"/>
    <mergeCell ref="L9:Q9"/>
    <mergeCell ref="L10:Q10"/>
    <mergeCell ref="J11:Q11"/>
    <mergeCell ref="P13:R13"/>
    <mergeCell ref="B14:E14"/>
    <mergeCell ref="G14:H14"/>
    <mergeCell ref="N14:P14"/>
    <mergeCell ref="B16:E16"/>
    <mergeCell ref="G16:H16"/>
    <mergeCell ref="N16:P16"/>
    <mergeCell ref="N18:P18"/>
    <mergeCell ref="I20:L20"/>
    <mergeCell ref="N20:P20"/>
    <mergeCell ref="P22:R22"/>
    <mergeCell ref="B23:E23"/>
    <mergeCell ref="G23:H23"/>
    <mergeCell ref="N23:P23"/>
    <mergeCell ref="B24:E24"/>
    <mergeCell ref="G24:H24"/>
    <mergeCell ref="N24:P24"/>
    <mergeCell ref="B25:E25"/>
    <mergeCell ref="G25:H25"/>
    <mergeCell ref="N25:P25"/>
    <mergeCell ref="N27:P27"/>
    <mergeCell ref="I29:L29"/>
    <mergeCell ref="N29:P29"/>
    <mergeCell ref="P31:R31"/>
    <mergeCell ref="B32:E32"/>
    <mergeCell ref="G32:H32"/>
    <mergeCell ref="N32:P32"/>
    <mergeCell ref="B33:E33"/>
    <mergeCell ref="G33:H33"/>
    <mergeCell ref="N33:P33"/>
    <mergeCell ref="B34:E34"/>
    <mergeCell ref="G34:H34"/>
    <mergeCell ref="N34:P34"/>
    <mergeCell ref="N36:P36"/>
    <mergeCell ref="I38:L38"/>
    <mergeCell ref="N38:P38"/>
    <mergeCell ref="P40:R40"/>
    <mergeCell ref="B41:E41"/>
    <mergeCell ref="G41:H41"/>
    <mergeCell ref="N41:P41"/>
    <mergeCell ref="B42:E42"/>
    <mergeCell ref="G42:H42"/>
    <mergeCell ref="N42:P42"/>
    <mergeCell ref="B43:E43"/>
    <mergeCell ref="G43:H43"/>
    <mergeCell ref="N43:P43"/>
    <mergeCell ref="N45:P45"/>
    <mergeCell ref="I47:L47"/>
    <mergeCell ref="N47:P47"/>
  </mergeCells>
  <phoneticPr fontId="20"/>
  <pageMargins left="0.7" right="0.7" top="0.75" bottom="0.75" header="0.3" footer="0.3"/>
  <pageSetup paperSize="9" scale="98" orientation="portrait" r:id="rId1"/>
  <drawing r:id="rId2"/>
  <extLst>
    <ext xmlns:x14="http://schemas.microsoft.com/office/spreadsheetml/2009/9/main" uri="{CCE6A557-97BC-4b89-ADB6-D9C93CAAB3DF}">
      <x14:dataValidations xmlns:xm="http://schemas.microsoft.com/office/excel/2006/main" count="3">
        <x14:dataValidation type="list" allowBlank="1" xr:uid="{BB9D7521-E84A-4E41-BE93-DE9DDBA197FF}">
          <x14:formula1>
            <xm:f>リスト等!$C$4:$C$34</xm:f>
          </x14:formula1>
          <xm:sqref>P2</xm:sqref>
        </x14:dataValidation>
        <x14:dataValidation type="list" allowBlank="1" xr:uid="{77ED3AB7-59BC-4551-A051-B3A4800B9793}">
          <x14:formula1>
            <xm:f>リスト等!$B$4:$B$15</xm:f>
          </x14:formula1>
          <xm:sqref>N2</xm:sqref>
        </x14:dataValidation>
        <x14:dataValidation type="list" allowBlank="1" xr:uid="{FEA1322A-57A3-48A2-A1BE-8B4A923341E4}">
          <x14:formula1>
            <xm:f>リスト等!$A$4:$A$16</xm:f>
          </x14:formula1>
          <xm:sqref>L2</xm:sqref>
        </x14:dataValidation>
      </x14:dataValidations>
    </ext>
  </extLst>
</worksheet>
</file>

<file path=docProps/app.xml><?xml version="1.0" encoding="utf-8"?>
<Properties xmlns="http://schemas.openxmlformats.org/officeDocument/2006/extended-properties" xmlns:vt="http://schemas.openxmlformats.org/officeDocument/2006/docPropsVTypes">
  <TotalTime>11</TotalTime>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12</vt:i4>
      </vt:variant>
    </vt:vector>
  </HeadingPairs>
  <TitlesOfParts>
    <vt:vector size="28" baseType="lpstr">
      <vt:lpstr>目次</vt:lpstr>
      <vt:lpstr>区入力シート</vt:lpstr>
      <vt:lpstr>リスト等</vt:lpstr>
      <vt:lpstr>事業者用入力シート（入力用）</vt:lpstr>
      <vt:lpstr>様式１参加表明届</vt:lpstr>
      <vt:lpstr>様式２辞退表明届</vt:lpstr>
      <vt:lpstr>様式３質問票</vt:lpstr>
      <vt:lpstr>様式４応募申請書</vt:lpstr>
      <vt:lpstr>様式５事業者概要</vt:lpstr>
      <vt:lpstr>様式６受託実績</vt:lpstr>
      <vt:lpstr>様式７提案書</vt:lpstr>
      <vt:lpstr>まとめ用【提案内容】</vt:lpstr>
      <vt:lpstr>様式８見積書（練馬）</vt:lpstr>
      <vt:lpstr>様式８見積書 (光が丘)</vt:lpstr>
      <vt:lpstr>様式８見積書 (石神井)</vt:lpstr>
      <vt:lpstr>様式８見積書 (大泉)</vt:lpstr>
      <vt:lpstr>'事業者用入力シート（入力用）'!Print_Area</vt:lpstr>
      <vt:lpstr>様式１参加表明届!Print_Area</vt:lpstr>
      <vt:lpstr>様式２辞退表明届!Print_Area</vt:lpstr>
      <vt:lpstr>様式３質問票!Print_Area</vt:lpstr>
      <vt:lpstr>様式４応募申請書!Print_Area</vt:lpstr>
      <vt:lpstr>様式５事業者概要!Print_Area</vt:lpstr>
      <vt:lpstr>様式６受託実績!Print_Area</vt:lpstr>
      <vt:lpstr>様式７提案書!Print_Area</vt:lpstr>
      <vt:lpstr>'様式８見積書 (光が丘)'!Print_Area</vt:lpstr>
      <vt:lpstr>'様式８見積書 (石神井)'!Print_Area</vt:lpstr>
      <vt:lpstr>'様式８見積書 (大泉)'!Print_Area</vt:lpstr>
      <vt:lpstr>'様式８見積書（練馬）'!Print_Area</vt:lpstr>
    </vt:vector>
  </TitlesOfParts>
  <Company>練馬区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nerima</dc:creator>
  <cp:lastModifiedBy>佐藤　紗耶香</cp:lastModifiedBy>
  <cp:revision>2</cp:revision>
  <cp:lastPrinted>2026-07-22T03:57:39Z</cp:lastPrinted>
  <dcterms:created xsi:type="dcterms:W3CDTF">2026-06-02T07:19:00Z</dcterms:created>
  <dcterms:modified xsi:type="dcterms:W3CDTF">2026-10-22T05:13:21Z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2024-09-19T01:05:05Z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511b389d-6d02-4880-a05b-036c024634d1</vt:lpwstr>
  </property>
  <property fmtid="{D5CDD505-2E9C-101B-9397-08002B2CF9AE}" pid="8" name="MSIP_Label_defa4170-0d19-0005-0004-bc88714345d2_ContentBits">
    <vt:lpwstr>0</vt:lpwstr>
  </property>
</Properties>
</file>