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環境部\練馬清掃事務所\2作業係\8_個人フォルダー\3_山岸\R6.11.1~\"/>
    </mc:Choice>
  </mc:AlternateContent>
  <bookViews>
    <workbookView xWindow="-210" yWindow="-180" windowWidth="14310" windowHeight="8565" tabRatio="840"/>
  </bookViews>
  <sheets>
    <sheet name="正本" sheetId="24" r:id="rId1"/>
    <sheet name="副本" sheetId="23" r:id="rId2"/>
    <sheet name="念書（業者収集）" sheetId="19" r:id="rId3"/>
    <sheet name="床面積内訳（事業系）" sheetId="4" r:id="rId4"/>
    <sheet name="容器算定(別表第５） (60ℓ容器用)" sheetId="27" r:id="rId5"/>
    <sheet name="容器算定(別表第５） (ダストカート用)" sheetId="25" r:id="rId6"/>
  </sheets>
  <definedNames>
    <definedName name="_xlnm.Print_Area" localSheetId="0">正本!$A$1:$AO$46</definedName>
    <definedName name="_xlnm.Print_Area" localSheetId="2">'念書（業者収集）'!$A$1:$D$31</definedName>
    <definedName name="_xlnm.Print_Area" localSheetId="1">副本!$A$1:$AO$46</definedName>
    <definedName name="_xlnm.Print_Area" localSheetId="4">'容器算定(別表第５） (60ℓ容器用)'!$A$1:$BC$30</definedName>
    <definedName name="_xlnm.Print_Area" localSheetId="5">'容器算定(別表第５） (ダストカート用)'!$A$1:$BC$30</definedName>
  </definedNames>
  <calcPr calcId="162913"/>
</workbook>
</file>

<file path=xl/calcChain.xml><?xml version="1.0" encoding="utf-8"?>
<calcChain xmlns="http://schemas.openxmlformats.org/spreadsheetml/2006/main">
  <c r="AD7" i="27" l="1"/>
  <c r="J12" i="27" l="1"/>
  <c r="P10" i="27"/>
  <c r="J10" i="27"/>
  <c r="P8" i="27"/>
  <c r="J8" i="27"/>
  <c r="P6" i="27"/>
  <c r="J6" i="27"/>
  <c r="AY18" i="27"/>
  <c r="AY17" i="27"/>
  <c r="P14" i="27"/>
  <c r="J14" i="27"/>
  <c r="P12" i="27"/>
  <c r="AD8" i="27"/>
  <c r="AD10" i="27" s="1"/>
  <c r="AD12" i="27" s="1"/>
  <c r="AD9" i="27"/>
  <c r="AI5" i="27"/>
  <c r="P6" i="25"/>
  <c r="J6" i="25"/>
  <c r="J8" i="25"/>
  <c r="AY18" i="25"/>
  <c r="AD8" i="25"/>
  <c r="AD10" i="25" s="1"/>
  <c r="AD7" i="25"/>
  <c r="AD9" i="25" s="1"/>
  <c r="AI7" i="25"/>
  <c r="AY17" i="25"/>
  <c r="O21" i="25" s="1"/>
  <c r="P14" i="25"/>
  <c r="J14" i="25"/>
  <c r="P12" i="25"/>
  <c r="J12" i="25"/>
  <c r="P10" i="25"/>
  <c r="J10" i="25"/>
  <c r="P8" i="25"/>
  <c r="AI5" i="25"/>
  <c r="T28" i="23"/>
  <c r="F28" i="23"/>
  <c r="I21" i="23"/>
  <c r="AJ38" i="23"/>
  <c r="AB38" i="23"/>
  <c r="K38" i="23"/>
  <c r="AF37" i="23"/>
  <c r="V37" i="23"/>
  <c r="K37" i="23"/>
  <c r="AI36" i="23"/>
  <c r="V36" i="23"/>
  <c r="K36" i="23"/>
  <c r="AF35" i="23"/>
  <c r="V35" i="23"/>
  <c r="K35" i="23"/>
  <c r="AL31" i="23"/>
  <c r="AH31" i="23"/>
  <c r="AD31" i="23"/>
  <c r="Z31" i="23"/>
  <c r="V31" i="23"/>
  <c r="R31" i="23"/>
  <c r="N31" i="23"/>
  <c r="J31" i="23"/>
  <c r="F31" i="23"/>
  <c r="AG28" i="23"/>
  <c r="AF27" i="23"/>
  <c r="AF26" i="23"/>
  <c r="G26" i="23"/>
  <c r="G25" i="23"/>
  <c r="G24" i="23"/>
  <c r="G23" i="23"/>
  <c r="G22" i="23"/>
  <c r="AL21" i="23"/>
  <c r="AH21" i="23"/>
  <c r="AE21" i="23"/>
  <c r="I20" i="23"/>
  <c r="AL19" i="23"/>
  <c r="AH19" i="23"/>
  <c r="AE19" i="23"/>
  <c r="I19" i="23"/>
  <c r="I18" i="23"/>
  <c r="AE10" i="23"/>
  <c r="AA10" i="23"/>
  <c r="W10" i="23"/>
  <c r="W9" i="23"/>
  <c r="W8" i="23"/>
  <c r="W6" i="23"/>
  <c r="W5" i="23"/>
  <c r="AK3" i="23"/>
  <c r="AG3" i="23"/>
  <c r="Z3" i="23"/>
  <c r="AI8" i="27" l="1"/>
  <c r="AI8" i="25"/>
  <c r="AI6" i="25"/>
  <c r="AD12" i="25"/>
  <c r="AD14" i="25" s="1"/>
  <c r="AI14" i="25" s="1"/>
  <c r="AI10" i="25"/>
  <c r="AI9" i="25"/>
  <c r="AD11" i="25"/>
  <c r="AI7" i="27"/>
  <c r="O21" i="27"/>
  <c r="AI6" i="27"/>
  <c r="AD14" i="27"/>
  <c r="AI14" i="27" s="1"/>
  <c r="AI12" i="27"/>
  <c r="AI9" i="27"/>
  <c r="AD11" i="27"/>
  <c r="AI10" i="27"/>
  <c r="AU14" i="27" l="1"/>
  <c r="AZ14" i="27" s="1"/>
  <c r="AI12" i="25"/>
  <c r="AD13" i="25"/>
  <c r="AI13" i="25" s="1"/>
  <c r="AI11" i="25"/>
  <c r="AI11" i="27"/>
  <c r="AD13" i="27"/>
  <c r="AI13" i="27" s="1"/>
  <c r="AO14" i="27"/>
  <c r="AO14" i="25" l="1"/>
  <c r="AU14" i="25"/>
  <c r="AZ14" i="25" s="1"/>
  <c r="AO9" i="25"/>
  <c r="AU9" i="25"/>
  <c r="AZ9" i="25" s="1"/>
  <c r="AO9" i="27"/>
  <c r="AN15" i="27" s="1"/>
  <c r="AU9" i="27"/>
  <c r="AZ9" i="27" s="1"/>
  <c r="AZ15" i="27" s="1"/>
  <c r="AZ15" i="25" l="1"/>
  <c r="AN15" i="25"/>
</calcChain>
</file>

<file path=xl/sharedStrings.xml><?xml version="1.0" encoding="utf-8"?>
<sst xmlns="http://schemas.openxmlformats.org/spreadsheetml/2006/main" count="758" uniqueCount="212">
  <si>
    <t>階</t>
    <rPh sb="0" eb="1">
      <t>カイ</t>
    </rPh>
    <phoneticPr fontId="2"/>
  </si>
  <si>
    <t>床面積</t>
    <rPh sb="0" eb="3">
      <t>ユカメンセキ</t>
    </rPh>
    <phoneticPr fontId="2"/>
  </si>
  <si>
    <t>戸数</t>
    <rPh sb="0" eb="2">
      <t>コスウ</t>
    </rPh>
    <phoneticPr fontId="2"/>
  </si>
  <si>
    <t>合計</t>
    <rPh sb="0" eb="2">
      <t>ゴウケイ</t>
    </rPh>
    <phoneticPr fontId="2"/>
  </si>
  <si>
    <t>㎡</t>
    <phoneticPr fontId="2"/>
  </si>
  <si>
    <t>㎡</t>
    <phoneticPr fontId="2"/>
  </si>
  <si>
    <t>延べ床面積</t>
    <rPh sb="0" eb="1">
      <t>ノ</t>
    </rPh>
    <rPh sb="2" eb="5">
      <t>ユカメンセキ</t>
    </rPh>
    <phoneticPr fontId="2"/>
  </si>
  <si>
    <t>戸数</t>
    <phoneticPr fontId="2"/>
  </si>
  <si>
    <t>床面積</t>
    <phoneticPr fontId="2"/>
  </si>
  <si>
    <t>㎡</t>
    <phoneticPr fontId="2"/>
  </si>
  <si>
    <t>㎡</t>
    <phoneticPr fontId="2"/>
  </si>
  <si>
    <t>㎡</t>
    <phoneticPr fontId="2"/>
  </si>
  <si>
    <t>廃棄物等</t>
    <rPh sb="0" eb="3">
      <t>ハイキブツ</t>
    </rPh>
    <rPh sb="3" eb="4">
      <t>トウ</t>
    </rPh>
    <phoneticPr fontId="2"/>
  </si>
  <si>
    <t>個</t>
    <rPh sb="0" eb="1">
      <t>コ</t>
    </rPh>
    <phoneticPr fontId="2"/>
  </si>
  <si>
    <t>可燃</t>
    <rPh sb="0" eb="2">
      <t>カネン</t>
    </rPh>
    <phoneticPr fontId="2"/>
  </si>
  <si>
    <t>不燃</t>
    <rPh sb="0" eb="2">
      <t>フネン</t>
    </rPh>
    <phoneticPr fontId="2"/>
  </si>
  <si>
    <t>最低必要個数</t>
    <rPh sb="0" eb="2">
      <t>サイテイ</t>
    </rPh>
    <rPh sb="2" eb="4">
      <t>ヒツヨウ</t>
    </rPh>
    <rPh sb="4" eb="6">
      <t>コスウ</t>
    </rPh>
    <phoneticPr fontId="2"/>
  </si>
  <si>
    <t>予備率の加算</t>
    <rPh sb="0" eb="2">
      <t>ヨビ</t>
    </rPh>
    <rPh sb="2" eb="3">
      <t>リツ</t>
    </rPh>
    <rPh sb="4" eb="6">
      <t>カサン</t>
    </rPh>
    <phoneticPr fontId="2"/>
  </si>
  <si>
    <t>必要個数</t>
    <rPh sb="0" eb="2">
      <t>ヒツヨウ</t>
    </rPh>
    <rPh sb="2" eb="4">
      <t>コスウ</t>
    </rPh>
    <phoneticPr fontId="2"/>
  </si>
  <si>
    <t>①</t>
    <phoneticPr fontId="2"/>
  </si>
  <si>
    <t>②</t>
    <phoneticPr fontId="2"/>
  </si>
  <si>
    <t>算定上の注意</t>
    <rPh sb="0" eb="2">
      <t>サンテイ</t>
    </rPh>
    <rPh sb="2" eb="3">
      <t>ジョウ</t>
    </rPh>
    <rPh sb="4" eb="6">
      <t>チュウイ</t>
    </rPh>
    <phoneticPr fontId="2"/>
  </si>
  <si>
    <t>作業場所必要面積</t>
    <rPh sb="0" eb="2">
      <t>サギョウ</t>
    </rPh>
    <rPh sb="2" eb="4">
      <t>バショ</t>
    </rPh>
    <rPh sb="4" eb="6">
      <t>ヒツヨウ</t>
    </rPh>
    <rPh sb="6" eb="8">
      <t>メンセキ</t>
    </rPh>
    <phoneticPr fontId="2"/>
  </si>
  <si>
    <t>容器の直径または縦</t>
    <rPh sb="0" eb="2">
      <t>ヨウキ</t>
    </rPh>
    <rPh sb="3" eb="5">
      <t>チョッケイ</t>
    </rPh>
    <rPh sb="8" eb="9">
      <t>タテ</t>
    </rPh>
    <phoneticPr fontId="2"/>
  </si>
  <si>
    <t>段</t>
    <rPh sb="0" eb="1">
      <t>ダン</t>
    </rPh>
    <phoneticPr fontId="2"/>
  </si>
  <si>
    <t>＝</t>
    <phoneticPr fontId="2"/>
  </si>
  <si>
    <t>用途</t>
    <rPh sb="0" eb="2">
      <t>ヨウト</t>
    </rPh>
    <phoneticPr fontId="2"/>
  </si>
  <si>
    <t>予備率は40％を確保する。</t>
    <rPh sb="0" eb="2">
      <t>ヨビ</t>
    </rPh>
    <rPh sb="2" eb="3">
      <t>リツ</t>
    </rPh>
    <rPh sb="8" eb="10">
      <t>カクホ</t>
    </rPh>
    <phoneticPr fontId="2"/>
  </si>
  <si>
    <t>基準要素の総計は、有効面積を記入する。</t>
    <rPh sb="0" eb="2">
      <t>キジュン</t>
    </rPh>
    <rPh sb="2" eb="4">
      <t>ヨウソ</t>
    </rPh>
    <rPh sb="5" eb="7">
      <t>ソウケイ</t>
    </rPh>
    <rPh sb="9" eb="11">
      <t>ユウコウ</t>
    </rPh>
    <rPh sb="11" eb="13">
      <t>メンセキ</t>
    </rPh>
    <rPh sb="14" eb="16">
      <t>キニュウ</t>
    </rPh>
    <phoneticPr fontId="2"/>
  </si>
  <si>
    <t>必要個数が最低必要個数より少ない場合は、最低必要個数とする。</t>
    <rPh sb="0" eb="2">
      <t>ヒツヨウ</t>
    </rPh>
    <rPh sb="2" eb="4">
      <t>コスウ</t>
    </rPh>
    <rPh sb="5" eb="7">
      <t>サイテイ</t>
    </rPh>
    <rPh sb="7" eb="9">
      <t>ヒツヨウ</t>
    </rPh>
    <rPh sb="9" eb="11">
      <t>コスウ</t>
    </rPh>
    <rPh sb="13" eb="14">
      <t>スク</t>
    </rPh>
    <rPh sb="16" eb="18">
      <t>バアイ</t>
    </rPh>
    <rPh sb="20" eb="22">
      <t>サイテイ</t>
    </rPh>
    <rPh sb="22" eb="24">
      <t>ヒツヨウ</t>
    </rPh>
    <rPh sb="24" eb="26">
      <t>コスウ</t>
    </rPh>
    <phoneticPr fontId="2"/>
  </si>
  <si>
    <t>日</t>
  </si>
  <si>
    <t>日</t>
    <rPh sb="0" eb="1">
      <t>ヒ</t>
    </rPh>
    <phoneticPr fontId="2"/>
  </si>
  <si>
    <t>×</t>
    <phoneticPr fontId="2"/>
  </si>
  <si>
    <t>kg</t>
    <phoneticPr fontId="2"/>
  </si>
  <si>
    <t>÷</t>
    <phoneticPr fontId="2"/>
  </si>
  <si>
    <t>③</t>
    <phoneticPr fontId="2"/>
  </si>
  <si>
    <t>④</t>
    <phoneticPr fontId="2"/>
  </si>
  <si>
    <t>⑤</t>
    <phoneticPr fontId="2"/>
  </si>
  <si>
    <t>　＝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</si>
  <si>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</si>
  <si>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</si>
  <si>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</si>
  <si>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</si>
  <si>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</si>
  <si>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m</t>
    <phoneticPr fontId="2"/>
  </si>
  <si>
    <t>㎡</t>
  </si>
  <si>
    <t>　　①＋③＋⑤＋</t>
    <phoneticPr fontId="2"/>
  </si>
  <si>
    <t>　　⑦＋⑨</t>
    <phoneticPr fontId="2"/>
  </si>
  <si>
    <t>　　②＋④＋⑥＋</t>
    <phoneticPr fontId="2"/>
  </si>
  <si>
    <t>　　⑧＋⑩</t>
    <phoneticPr fontId="2"/>
  </si>
  <si>
    <r>
      <t>〔 不燃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〕</t>
    </r>
    <rPh sb="2" eb="4">
      <t>フネン</t>
    </rPh>
    <phoneticPr fontId="2"/>
  </si>
  <si>
    <r>
      <t>〔 可燃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〕</t>
    </r>
    <rPh sb="2" eb="4">
      <t>カネン</t>
    </rPh>
    <phoneticPr fontId="2"/>
  </si>
  <si>
    <t>　　Aの</t>
    <phoneticPr fontId="2"/>
  </si>
  <si>
    <t>廃棄物容器保管必要面積</t>
    <phoneticPr fontId="2"/>
  </si>
  <si>
    <t>洗浄排水設備面積</t>
    <phoneticPr fontId="2"/>
  </si>
  <si>
    <t>容器の直径または横</t>
    <phoneticPr fontId="2"/>
  </si>
  <si>
    <t>容器数</t>
    <phoneticPr fontId="2"/>
  </si>
  <si>
    <t>段数</t>
    <rPh sb="0" eb="2">
      <t>ダンスウ</t>
    </rPh>
    <phoneticPr fontId="2"/>
  </si>
  <si>
    <t xml:space="preserve">収集間隔 </t>
    <phoneticPr fontId="2"/>
  </si>
  <si>
    <t>床面積  ×排出基準×廃棄物等の割合</t>
    <rPh sb="0" eb="3">
      <t>ユカメンセキ</t>
    </rPh>
    <phoneticPr fontId="2"/>
  </si>
  <si>
    <t xml:space="preserve">    A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</si>
  <si>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</si>
  <si>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</si>
  <si>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</si>
  <si>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　建築物の概要</t>
    <rPh sb="1" eb="4">
      <t>ケンチクブツ</t>
    </rPh>
    <rPh sb="5" eb="7">
      <t>ガイヨウ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</si>
  <si>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</si>
  <si>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</si>
  <si>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（内訳）</t>
    <rPh sb="1" eb="3">
      <t>ウチワケ</t>
    </rPh>
    <phoneticPr fontId="2"/>
  </si>
  <si>
    <t>住宅用</t>
    <rPh sb="0" eb="3">
      <t>ジュウタクヨウ</t>
    </rPh>
    <phoneticPr fontId="2"/>
  </si>
  <si>
    <t>事業用</t>
    <rPh sb="0" eb="3">
      <t>ジギョウヨウ</t>
    </rPh>
    <phoneticPr fontId="2"/>
  </si>
  <si>
    <t>工事着手</t>
    <rPh sb="0" eb="2">
      <t>コウジ</t>
    </rPh>
    <rPh sb="2" eb="4">
      <t>チャクシュ</t>
    </rPh>
    <phoneticPr fontId="2"/>
  </si>
  <si>
    <t>使用開始</t>
    <rPh sb="0" eb="2">
      <t>シヨウ</t>
    </rPh>
    <rPh sb="2" eb="4">
      <t>カイシ</t>
    </rPh>
    <phoneticPr fontId="2"/>
  </si>
  <si>
    <t xml:space="preserve"> 地上</t>
    <rPh sb="1" eb="3">
      <t>チジョウ</t>
    </rPh>
    <phoneticPr fontId="2"/>
  </si>
  <si>
    <t>地下</t>
    <rPh sb="0" eb="2">
      <t>チカ</t>
    </rPh>
    <phoneticPr fontId="2"/>
  </si>
  <si>
    <t>公</t>
    <rPh sb="0" eb="1">
      <t>コウ</t>
    </rPh>
    <phoneticPr fontId="2"/>
  </si>
  <si>
    <t>私道</t>
    <rPh sb="0" eb="1">
      <t>ワタクシ</t>
    </rPh>
    <rPh sb="1" eb="2">
      <t>ドウ</t>
    </rPh>
    <phoneticPr fontId="2"/>
  </si>
  <si>
    <t xml:space="preserve"> 洗浄排水設備</t>
    <rPh sb="1" eb="3">
      <t>センジョウ</t>
    </rPh>
    <rPh sb="3" eb="5">
      <t>ハイスイ</t>
    </rPh>
    <rPh sb="5" eb="7">
      <t>セツビ</t>
    </rPh>
    <phoneticPr fontId="2"/>
  </si>
  <si>
    <t>洗浄</t>
    <rPh sb="0" eb="2">
      <t>センジョウ</t>
    </rPh>
    <phoneticPr fontId="2"/>
  </si>
  <si>
    <t>箇所</t>
    <rPh sb="0" eb="2">
      <t>カショ</t>
    </rPh>
    <phoneticPr fontId="2"/>
  </si>
  <si>
    <t>※清掃事務所処理欄</t>
    <rPh sb="1" eb="3">
      <t>セイソウ</t>
    </rPh>
    <rPh sb="3" eb="5">
      <t>ジム</t>
    </rPh>
    <rPh sb="5" eb="6">
      <t>ショ</t>
    </rPh>
    <rPh sb="6" eb="8">
      <t>ショリ</t>
    </rPh>
    <rPh sb="8" eb="9">
      <t>ラン</t>
    </rPh>
    <phoneticPr fontId="2"/>
  </si>
  <si>
    <t>確　認　印</t>
    <rPh sb="0" eb="1">
      <t>アキラ</t>
    </rPh>
    <rPh sb="2" eb="3">
      <t>シノブ</t>
    </rPh>
    <rPh sb="4" eb="5">
      <t>イン</t>
    </rPh>
    <phoneticPr fontId="2"/>
  </si>
  <si>
    <t>副</t>
    <rPh sb="0" eb="1">
      <t>フク</t>
    </rPh>
    <phoneticPr fontId="2"/>
  </si>
  <si>
    <t>（</t>
    <phoneticPr fontId="2"/>
  </si>
  <si>
    <t>）</t>
    <phoneticPr fontId="2"/>
  </si>
  <si>
    <t>容量</t>
  </si>
  <si>
    <t>排水</t>
    <rPh sb="0" eb="2">
      <t>ハイスイ</t>
    </rPh>
    <phoneticPr fontId="2"/>
  </si>
  <si>
    <t xml:space="preserve"> 種　別</t>
    <rPh sb="1" eb="2">
      <t>タネ</t>
    </rPh>
    <rPh sb="3" eb="4">
      <t>ベツ</t>
    </rPh>
    <phoneticPr fontId="2"/>
  </si>
  <si>
    <t>台</t>
  </si>
  <si>
    <t>私道</t>
  </si>
  <si>
    <t>念　書（記入例）</t>
  </si>
  <si>
    <t>記</t>
  </si>
  <si>
    <t>以上</t>
  </si>
  <si>
    <t>棚を設置する場合で、容器数算定の個数が奇数の時は、+１を加算して記入する。</t>
    <rPh sb="0" eb="1">
      <t>タナ</t>
    </rPh>
    <rPh sb="2" eb="4">
      <t>セッチ</t>
    </rPh>
    <rPh sb="6" eb="8">
      <t>バアイ</t>
    </rPh>
    <rPh sb="10" eb="12">
      <t>ヨウキ</t>
    </rPh>
    <rPh sb="12" eb="13">
      <t>スウ</t>
    </rPh>
    <rPh sb="13" eb="15">
      <t>サンテイ</t>
    </rPh>
    <rPh sb="16" eb="18">
      <t>コスウ</t>
    </rPh>
    <rPh sb="19" eb="21">
      <t>キスウ</t>
    </rPh>
    <rPh sb="22" eb="23">
      <t>トキ</t>
    </rPh>
    <rPh sb="28" eb="30">
      <t>カサン</t>
    </rPh>
    <rPh sb="32" eb="34">
      <t>キニュウ</t>
    </rPh>
    <phoneticPr fontId="2"/>
  </si>
  <si>
    <t>ごみの保管は、委託業者の収集形態に沿った分別をおこなうとともに、適正に排出します。</t>
    <rPh sb="3" eb="5">
      <t>ホカン</t>
    </rPh>
    <rPh sb="7" eb="9">
      <t>イタク</t>
    </rPh>
    <rPh sb="9" eb="11">
      <t>ギョウシャ</t>
    </rPh>
    <rPh sb="12" eb="14">
      <t>シュウシュウ</t>
    </rPh>
    <rPh sb="14" eb="16">
      <t>ケイタイ</t>
    </rPh>
    <rPh sb="17" eb="18">
      <t>ソ</t>
    </rPh>
    <rPh sb="20" eb="22">
      <t>ブンベツ</t>
    </rPh>
    <rPh sb="32" eb="34">
      <t>テキセイ</t>
    </rPh>
    <rPh sb="35" eb="37">
      <t>ハイシュツ</t>
    </rPh>
    <phoneticPr fontId="2"/>
  </si>
  <si>
    <t>ごみ容器保管個数等に不足が生じた場合は、練馬区の指示に従い速やかに廃棄物保管場所を増設するともに、必要な数だけのごみ容器を増やします。また、容器等に破損が生じた場合は速やかに、オーナーまたは管理者にて補修または購入します。</t>
    <phoneticPr fontId="2"/>
  </si>
  <si>
    <t>練馬区廃棄物の処理および清掃に関する条例を遵守するとともに、ごみの減量およびリサイクルの推進に努めます。</t>
    <rPh sb="0" eb="3">
      <t>ネリマク</t>
    </rPh>
    <rPh sb="3" eb="6">
      <t>ハイキブツ</t>
    </rPh>
    <rPh sb="7" eb="9">
      <t>ショリ</t>
    </rPh>
    <rPh sb="12" eb="14">
      <t>セイソウ</t>
    </rPh>
    <rPh sb="15" eb="16">
      <t>カン</t>
    </rPh>
    <rPh sb="18" eb="20">
      <t>ジョウレイ</t>
    </rPh>
    <rPh sb="21" eb="23">
      <t>ジュンシュ</t>
    </rPh>
    <rPh sb="33" eb="35">
      <t>ゲンリョウ</t>
    </rPh>
    <rPh sb="44" eb="46">
      <t>スイシン</t>
    </rPh>
    <rPh sb="47" eb="48">
      <t>ツト</t>
    </rPh>
    <phoneticPr fontId="2"/>
  </si>
  <si>
    <t>※その他、協議による特記事項等を記入してください。</t>
    <rPh sb="3" eb="4">
      <t>タ</t>
    </rPh>
    <rPh sb="5" eb="7">
      <t>キョウギ</t>
    </rPh>
    <rPh sb="10" eb="12">
      <t>トッキ</t>
    </rPh>
    <rPh sb="12" eb="14">
      <t>ジコウ</t>
    </rPh>
    <rPh sb="14" eb="15">
      <t>トウ</t>
    </rPh>
    <rPh sb="16" eb="18">
      <t>キニュウ</t>
    </rPh>
    <phoneticPr fontId="2"/>
  </si>
  <si>
    <r>
      <t>　　　　　　　　　　　　　　　　　　</t>
    </r>
    <r>
      <rPr>
        <sz val="12"/>
        <rFont val="Century"/>
        <family val="1"/>
      </rPr>
      <t xml:space="preserve">[ </t>
    </r>
    <r>
      <rPr>
        <sz val="12"/>
        <rFont val="ＭＳ 明朝"/>
        <family val="1"/>
        <charset val="128"/>
      </rPr>
      <t>施主住所</t>
    </r>
    <r>
      <rPr>
        <sz val="12"/>
        <rFont val="Century"/>
        <family val="1"/>
      </rPr>
      <t xml:space="preserve"> ]</t>
    </r>
    <phoneticPr fontId="2"/>
  </si>
  <si>
    <t>練馬区長   〇〇　〇〇　様</t>
    <rPh sb="13" eb="14">
      <t>サマ</t>
    </rPh>
    <phoneticPr fontId="2"/>
  </si>
  <si>
    <t>第3号様式（第21条関係）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</si>
  <si>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廃棄物保管場所等設置届・設置計画書</t>
    <phoneticPr fontId="2"/>
  </si>
  <si>
    <t>　 練馬区廃棄物の処理および清掃に関する条例第36条第1項の規定により、つぎのとおり届け出ます。</t>
    <rPh sb="2" eb="5">
      <t>ネリマク</t>
    </rPh>
    <rPh sb="5" eb="8">
      <t>ハイキブツ</t>
    </rPh>
    <rPh sb="9" eb="11">
      <t>ショリ</t>
    </rPh>
    <rPh sb="14" eb="16">
      <t>セイソウ</t>
    </rPh>
    <rPh sb="17" eb="18">
      <t>カン</t>
    </rPh>
    <rPh sb="20" eb="22">
      <t>ジョウレイ</t>
    </rPh>
    <rPh sb="22" eb="23">
      <t>ダイ</t>
    </rPh>
    <rPh sb="25" eb="26">
      <t>ジョウ</t>
    </rPh>
    <rPh sb="26" eb="27">
      <t>ダイ</t>
    </rPh>
    <rPh sb="28" eb="29">
      <t>コウ</t>
    </rPh>
    <phoneticPr fontId="2"/>
  </si>
  <si>
    <t>建築物の名称</t>
    <phoneticPr fontId="2"/>
  </si>
  <si>
    <t>建築物の用途</t>
    <phoneticPr fontId="2"/>
  </si>
  <si>
    <t>予定年月日</t>
    <phoneticPr fontId="2"/>
  </si>
  <si>
    <t>　廃棄物保管場所等</t>
    <rPh sb="1" eb="4">
      <t>ハイキブツ</t>
    </rPh>
    <rPh sb="4" eb="6">
      <t>ホカン</t>
    </rPh>
    <rPh sb="6" eb="9">
      <t>バショナド</t>
    </rPh>
    <phoneticPr fontId="2"/>
  </si>
  <si>
    <t>・</t>
    <phoneticPr fontId="2"/>
  </si>
  <si>
    <t>、</t>
    <phoneticPr fontId="2"/>
  </si>
  <si>
    <t>箇所</t>
    <phoneticPr fontId="2"/>
  </si>
  <si>
    <t>、</t>
    <phoneticPr fontId="2"/>
  </si>
  <si>
    <t>、</t>
    <phoneticPr fontId="2"/>
  </si>
  <si>
    <t>ℓ</t>
    <phoneticPr fontId="2"/>
  </si>
  <si>
    <t>㎡</t>
    <phoneticPr fontId="2"/>
  </si>
  <si>
    <t>設置数</t>
    <phoneticPr fontId="2"/>
  </si>
  <si>
    <t>・</t>
    <phoneticPr fontId="2"/>
  </si>
  <si>
    <t>、</t>
    <phoneticPr fontId="2"/>
  </si>
  <si>
    <t>練　馬　区　長　殿</t>
    <phoneticPr fontId="2"/>
  </si>
  <si>
    <t>設計者</t>
    <phoneticPr fontId="2"/>
  </si>
  <si>
    <t>工事施工者</t>
    <phoneticPr fontId="2"/>
  </si>
  <si>
    <t>建築物の所在地</t>
    <phoneticPr fontId="2"/>
  </si>
  <si>
    <t>敷地面積</t>
    <phoneticPr fontId="2"/>
  </si>
  <si>
    <t>㎡</t>
    <phoneticPr fontId="2"/>
  </si>
  <si>
    <t>構造</t>
    <phoneticPr fontId="2"/>
  </si>
  <si>
    <t>箇所</t>
    <phoneticPr fontId="2"/>
  </si>
  <si>
    <t>保管設備</t>
    <phoneticPr fontId="2"/>
  </si>
  <si>
    <t>ℓ</t>
    <phoneticPr fontId="2"/>
  </si>
  <si>
    <t>設置数</t>
    <phoneticPr fontId="2"/>
  </si>
  <si>
    <t>粗大ごみ集積所</t>
    <phoneticPr fontId="2"/>
  </si>
  <si>
    <t>、</t>
    <phoneticPr fontId="2"/>
  </si>
  <si>
    <t>箇所</t>
    <phoneticPr fontId="2"/>
  </si>
  <si>
    <t>㎡</t>
    <phoneticPr fontId="2"/>
  </si>
  <si>
    <t>清掃車通行道路</t>
    <phoneticPr fontId="2"/>
  </si>
  <si>
    <t>・</t>
    <phoneticPr fontId="2"/>
  </si>
  <si>
    <t>ｍ</t>
    <phoneticPr fontId="2"/>
  </si>
  <si>
    <t>、</t>
    <phoneticPr fontId="2"/>
  </si>
  <si>
    <t>箇所</t>
    <phoneticPr fontId="2"/>
  </si>
  <si>
    <t>別表第５（第7条関係）</t>
    <rPh sb="0" eb="2">
      <t>ベッピョウ</t>
    </rPh>
    <rPh sb="2" eb="3">
      <t>ダイ</t>
    </rPh>
    <rPh sb="5" eb="6">
      <t>ダイ</t>
    </rPh>
    <rPh sb="7" eb="8">
      <t>ジョウ</t>
    </rPh>
    <rPh sb="8" eb="10">
      <t>カンケイ</t>
    </rPh>
    <phoneticPr fontId="2"/>
  </si>
  <si>
    <t>　　　　　　　　　　　　　　　　　　令和○○年○○月○○日</t>
    <rPh sb="18" eb="19">
      <t>レイ</t>
    </rPh>
    <rPh sb="19" eb="20">
      <t>ワ</t>
    </rPh>
    <rPh sb="22" eb="23">
      <t>ネン</t>
    </rPh>
    <rPh sb="25" eb="26">
      <t>ガツ</t>
    </rPh>
    <rPh sb="28" eb="29">
      <t>ニチ</t>
    </rPh>
    <phoneticPr fontId="2"/>
  </si>
  <si>
    <t>ℓ÷0.19kg</t>
    <phoneticPr fontId="2"/>
  </si>
  <si>
    <t>事業用資源保管場所必要面積</t>
    <rPh sb="0" eb="3">
      <t>ジギョウヨウ</t>
    </rPh>
    <rPh sb="3" eb="5">
      <t>シゲン</t>
    </rPh>
    <phoneticPr fontId="2"/>
  </si>
  <si>
    <t>合計（１～4の合計）</t>
    <phoneticPr fontId="2"/>
  </si>
  <si>
    <t>必要個数合計</t>
    <rPh sb="0" eb="2">
      <t>ヒツヨウ</t>
    </rPh>
    <rPh sb="2" eb="4">
      <t>コスウ</t>
    </rPh>
    <rPh sb="4" eb="6">
      <t>ゴウケイ</t>
    </rPh>
    <phoneticPr fontId="2"/>
  </si>
  <si>
    <t>最低必要個数合計</t>
    <rPh sb="0" eb="2">
      <t>サイテイ</t>
    </rPh>
    <rPh sb="2" eb="4">
      <t>ヒツヨウ</t>
    </rPh>
    <rPh sb="4" eb="6">
      <t>コスウ</t>
    </rPh>
    <rPh sb="6" eb="8">
      <t>ゴウケイ</t>
    </rPh>
    <phoneticPr fontId="2"/>
  </si>
  <si>
    <t>容器数・保管場所面積の算定 （事業用大規模建築物）</t>
    <rPh sb="0" eb="1">
      <t>カタチ</t>
    </rPh>
    <rPh sb="1" eb="2">
      <t>ウツワ</t>
    </rPh>
    <rPh sb="2" eb="3">
      <t>スウ</t>
    </rPh>
    <rPh sb="4" eb="6">
      <t>ホカン</t>
    </rPh>
    <rPh sb="6" eb="8">
      <t>バショ</t>
    </rPh>
    <rPh sb="8" eb="10">
      <t>メンセキ</t>
    </rPh>
    <rPh sb="11" eb="12">
      <t>ザン</t>
    </rPh>
    <rPh sb="12" eb="13">
      <t>サダム</t>
    </rPh>
    <rPh sb="15" eb="17">
      <t>ジギョウ</t>
    </rPh>
    <rPh sb="17" eb="18">
      <t>ヨウ</t>
    </rPh>
    <rPh sb="18" eb="21">
      <t>ダイキボ</t>
    </rPh>
    <rPh sb="21" eb="24">
      <t>ケンチクブツ</t>
    </rPh>
    <phoneticPr fontId="2"/>
  </si>
  <si>
    <t>用途別床面積内訳書 （事業用大規模建築物）</t>
    <rPh sb="0" eb="2">
      <t>ヨウト</t>
    </rPh>
    <rPh sb="2" eb="3">
      <t>ベツ</t>
    </rPh>
    <rPh sb="3" eb="6">
      <t>ユカメンセキ</t>
    </rPh>
    <rPh sb="6" eb="9">
      <t>ウチワケショ</t>
    </rPh>
    <rPh sb="11" eb="13">
      <t>ジギョウ</t>
    </rPh>
    <rPh sb="13" eb="14">
      <t>ヨウ</t>
    </rPh>
    <rPh sb="14" eb="20">
      <t>ダイキボケンチクブツ</t>
    </rPh>
    <phoneticPr fontId="2"/>
  </si>
  <si>
    <r>
      <t>　　　　　　　　　　　　　　　　　　</t>
    </r>
    <r>
      <rPr>
        <sz val="12"/>
        <rFont val="Century"/>
        <family val="1"/>
      </rPr>
      <t xml:space="preserve">[  </t>
    </r>
    <r>
      <rPr>
        <sz val="12"/>
        <rFont val="ＭＳ 明朝"/>
        <family val="1"/>
        <charset val="128"/>
      </rPr>
      <t>施主氏名</t>
    </r>
    <r>
      <rPr>
        <sz val="12"/>
        <rFont val="Century"/>
        <family val="1"/>
      </rPr>
      <t>]</t>
    </r>
    <r>
      <rPr>
        <sz val="12"/>
        <rFont val="ＭＳ 明朝"/>
        <family val="1"/>
        <charset val="128"/>
      </rPr>
      <t>　　　　　　　　　　　　　　　　㊞</t>
    </r>
    <rPh sb="23" eb="24">
      <t>ウジ</t>
    </rPh>
    <phoneticPr fontId="2"/>
  </si>
  <si>
    <t>造、地上</t>
    <rPh sb="0" eb="1">
      <t>ゾウ</t>
    </rPh>
    <rPh sb="2" eb="4">
      <t>チジョウ</t>
    </rPh>
    <phoneticPr fontId="2"/>
  </si>
  <si>
    <t>階、地下</t>
    <rPh sb="0" eb="1">
      <t>カイ</t>
    </rPh>
    <rPh sb="2" eb="4">
      <t>チカ</t>
    </rPh>
    <phoneticPr fontId="2"/>
  </si>
  <si>
    <t>建設者</t>
    <rPh sb="0" eb="3">
      <t>ケンセツシャ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</si>
  <si>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</si>
  <si>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ウジ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</si>
  <si>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</si>
  <si>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（</t>
    <phoneticPr fontId="2"/>
  </si>
  <si>
    <t>）</t>
    <phoneticPr fontId="2"/>
  </si>
  <si>
    <t>工事完了</t>
    <rPh sb="0" eb="2">
      <t>コウジ</t>
    </rPh>
    <rPh sb="2" eb="4">
      <t>カンリョウ</t>
    </rPh>
    <phoneticPr fontId="2"/>
  </si>
  <si>
    <t>保管場所
(資源を含む。)</t>
    <rPh sb="6" eb="8">
      <t>シゲン</t>
    </rPh>
    <rPh sb="9" eb="10">
      <t>フク</t>
    </rPh>
    <phoneticPr fontId="2"/>
  </si>
  <si>
    <t>延べ面積</t>
    <phoneticPr fontId="2"/>
  </si>
  <si>
    <t>ｍ</t>
    <phoneticPr fontId="2"/>
  </si>
  <si>
    <t>・</t>
    <phoneticPr fontId="2"/>
  </si>
  <si>
    <t>清掃車通行道路</t>
    <phoneticPr fontId="2"/>
  </si>
  <si>
    <t>㎡</t>
    <phoneticPr fontId="2"/>
  </si>
  <si>
    <t>、</t>
    <phoneticPr fontId="2"/>
  </si>
  <si>
    <t>箇所</t>
    <phoneticPr fontId="2"/>
  </si>
  <si>
    <t>粗大ごみ集積所</t>
    <phoneticPr fontId="2"/>
  </si>
  <si>
    <t>、</t>
    <phoneticPr fontId="2"/>
  </si>
  <si>
    <t>、</t>
    <phoneticPr fontId="2"/>
  </si>
  <si>
    <t>保管設備</t>
    <phoneticPr fontId="2"/>
  </si>
  <si>
    <t>、</t>
    <phoneticPr fontId="2"/>
  </si>
  <si>
    <t>箇所</t>
    <phoneticPr fontId="2"/>
  </si>
  <si>
    <t>・</t>
    <phoneticPr fontId="2"/>
  </si>
  <si>
    <t>保管場所
(資源を含む。）</t>
    <rPh sb="6" eb="8">
      <t>シゲン</t>
    </rPh>
    <rPh sb="9" eb="10">
      <t>フク</t>
    </rPh>
    <phoneticPr fontId="2"/>
  </si>
  <si>
    <t>予定年月日</t>
    <phoneticPr fontId="2"/>
  </si>
  <si>
    <t>構造</t>
    <phoneticPr fontId="2"/>
  </si>
  <si>
    <t>㎡</t>
    <phoneticPr fontId="2"/>
  </si>
  <si>
    <t>㎡</t>
    <phoneticPr fontId="2"/>
  </si>
  <si>
    <t>延べ面積</t>
    <phoneticPr fontId="2"/>
  </si>
  <si>
    <t>敷地面積</t>
    <phoneticPr fontId="2"/>
  </si>
  <si>
    <t>建築物の用途</t>
    <phoneticPr fontId="2"/>
  </si>
  <si>
    <t>建築物の名称</t>
    <phoneticPr fontId="2"/>
  </si>
  <si>
    <t>建築物の所在地</t>
    <phoneticPr fontId="2"/>
  </si>
  <si>
    <t>）</t>
    <phoneticPr fontId="2"/>
  </si>
  <si>
    <t>（</t>
    <phoneticPr fontId="2"/>
  </si>
  <si>
    <t>工事施工者</t>
    <phoneticPr fontId="2"/>
  </si>
  <si>
    <t>）</t>
    <phoneticPr fontId="2"/>
  </si>
  <si>
    <t>（</t>
    <phoneticPr fontId="2"/>
  </si>
  <si>
    <t>設計者</t>
    <phoneticPr fontId="2"/>
  </si>
  <si>
    <t>廃棄物保管場所等設置届・設置計画書</t>
    <phoneticPr fontId="2"/>
  </si>
  <si>
    <t>）</t>
    <phoneticPr fontId="2"/>
  </si>
  <si>
    <t>（</t>
    <phoneticPr fontId="2"/>
  </si>
  <si>
    <t>練　馬　区　長　殿</t>
    <phoneticPr fontId="2"/>
  </si>
  <si>
    <t>正</t>
    <phoneticPr fontId="2"/>
  </si>
  <si>
    <t>　　⑦＋⑨）×1.4</t>
    <phoneticPr fontId="2"/>
  </si>
  <si>
    <t>　（②＋④＋⑥＋</t>
    <phoneticPr fontId="2"/>
  </si>
  <si>
    <t>　　⑧＋⑩）×1.4</t>
    <phoneticPr fontId="2"/>
  </si>
  <si>
    <t>m</t>
  </si>
  <si>
    <t>×</t>
  </si>
  <si>
    <t>容器の直径または横</t>
  </si>
  <si>
    <t>　　　=B</t>
    <phoneticPr fontId="2"/>
  </si>
  <si>
    <t>資源および廃棄物保管場所、ごみ容器等を常に清潔に保つため、その管理を管理組合または管理会社に委託します。</t>
    <rPh sb="0" eb="2">
      <t>シゲン</t>
    </rPh>
    <rPh sb="19" eb="20">
      <t>ツネ</t>
    </rPh>
    <phoneticPr fontId="2"/>
  </si>
  <si>
    <t>建築物を分譲、または管理を業者委託した後も上記の項目に係る件については、責任を持って解決することを約束いたします。</t>
    <rPh sb="0" eb="3">
      <t>ケンチクブツ</t>
    </rPh>
    <rPh sb="4" eb="6">
      <t>ブンジョウ</t>
    </rPh>
    <rPh sb="10" eb="12">
      <t>カンリ</t>
    </rPh>
    <rPh sb="13" eb="15">
      <t>ギョウシャ</t>
    </rPh>
    <rPh sb="15" eb="17">
      <t>イタク</t>
    </rPh>
    <rPh sb="19" eb="20">
      <t>アト</t>
    </rPh>
    <rPh sb="21" eb="23">
      <t>ジョウキ</t>
    </rPh>
    <rPh sb="24" eb="26">
      <t>コウモク</t>
    </rPh>
    <rPh sb="27" eb="28">
      <t>カカ</t>
    </rPh>
    <rPh sb="29" eb="30">
      <t>ケン</t>
    </rPh>
    <rPh sb="36" eb="38">
      <t>セキニン</t>
    </rPh>
    <rPh sb="39" eb="40">
      <t>モ</t>
    </rPh>
    <rPh sb="42" eb="44">
      <t>カイケツ</t>
    </rPh>
    <rPh sb="49" eb="51">
      <t>ヤクソク</t>
    </rPh>
    <phoneticPr fontId="2"/>
  </si>
  <si>
    <t>容器容量÷0.19kg</t>
    <phoneticPr fontId="2"/>
  </si>
  <si>
    <t>【廃棄物保管場所必要面積】</t>
    <rPh sb="1" eb="4">
      <t>ハイキブツ</t>
    </rPh>
    <rPh sb="4" eb="6">
      <t>ホカン</t>
    </rPh>
    <rPh sb="6" eb="8">
      <t>バショ</t>
    </rPh>
    <rPh sb="8" eb="10">
      <t>ヒツヨウ</t>
    </rPh>
    <rPh sb="10" eb="12">
      <t>メンセキ</t>
    </rPh>
    <phoneticPr fontId="2"/>
  </si>
  <si>
    <t>粗大ごみ集積所必要面積</t>
    <rPh sb="0" eb="2">
      <t>ソダイ</t>
    </rPh>
    <rPh sb="4" eb="6">
      <t>シュウセキ</t>
    </rPh>
    <rPh sb="6" eb="7">
      <t>ジョ</t>
    </rPh>
    <rPh sb="7" eb="9">
      <t>ヒツヨウ</t>
    </rPh>
    <rPh sb="9" eb="11">
      <t>メンセキ</t>
    </rPh>
    <phoneticPr fontId="2"/>
  </si>
  <si>
    <t>計算は用途別に実施し、必要個数を算定する。</t>
    <rPh sb="0" eb="2">
      <t>ケイサン</t>
    </rPh>
    <rPh sb="3" eb="5">
      <t>ヨウト</t>
    </rPh>
    <rPh sb="5" eb="6">
      <t>ベツ</t>
    </rPh>
    <rPh sb="7" eb="9">
      <t>ジッシ</t>
    </rPh>
    <rPh sb="11" eb="13">
      <t>ヒツヨウ</t>
    </rPh>
    <rPh sb="13" eb="15">
      <t>コスウ</t>
    </rPh>
    <rPh sb="16" eb="18">
      <t>サンテイ</t>
    </rPh>
    <phoneticPr fontId="2"/>
  </si>
  <si>
    <t>使用する容器の容量（ℓ）を記入する。大きさは、丸型容器の場合は直径0.55ｍ、角型容器の場合は0.55ｍ×0.35ｍを基準とする。</t>
    <rPh sb="0" eb="2">
      <t>シヨウ</t>
    </rPh>
    <rPh sb="4" eb="6">
      <t>ヨウキ</t>
    </rPh>
    <rPh sb="7" eb="9">
      <t>ヨウリョウ</t>
    </rPh>
    <rPh sb="13" eb="15">
      <t>キニュウ</t>
    </rPh>
    <rPh sb="18" eb="19">
      <t>オオ</t>
    </rPh>
    <rPh sb="23" eb="25">
      <t>マルガタ</t>
    </rPh>
    <rPh sb="25" eb="27">
      <t>ヨウキ</t>
    </rPh>
    <rPh sb="28" eb="30">
      <t>バアイ</t>
    </rPh>
    <rPh sb="31" eb="33">
      <t>チョッケイ</t>
    </rPh>
    <rPh sb="39" eb="41">
      <t>カクガタ</t>
    </rPh>
    <rPh sb="41" eb="43">
      <t>ヨウキ</t>
    </rPh>
    <rPh sb="44" eb="46">
      <t>バアイ</t>
    </rPh>
    <rPh sb="59" eb="61">
      <t>キジュン</t>
    </rPh>
    <phoneticPr fontId="2"/>
  </si>
  <si>
    <t>用途が複数の場合、Aの①～⑩を合算して必要個数等を算出する。Aは小数点第2位を四捨五入する。「最低必要個数」はＡを切り上げる。</t>
    <rPh sb="0" eb="2">
      <t>ヨウト</t>
    </rPh>
    <rPh sb="3" eb="5">
      <t>フクスウ</t>
    </rPh>
    <rPh sb="6" eb="8">
      <t>バアイ</t>
    </rPh>
    <rPh sb="15" eb="17">
      <t>ガッサン</t>
    </rPh>
    <rPh sb="19" eb="21">
      <t>ヒツヨウ</t>
    </rPh>
    <rPh sb="21" eb="23">
      <t>コスウ</t>
    </rPh>
    <rPh sb="23" eb="24">
      <t>トウ</t>
    </rPh>
    <rPh sb="25" eb="27">
      <t>サンシュツ</t>
    </rPh>
    <rPh sb="32" eb="35">
      <t>ショウスウテン</t>
    </rPh>
    <rPh sb="35" eb="36">
      <t>ダイ</t>
    </rPh>
    <rPh sb="37" eb="38">
      <t>イ</t>
    </rPh>
    <rPh sb="39" eb="43">
      <t>シシャゴニュウ</t>
    </rPh>
    <rPh sb="47" eb="49">
      <t>サイテイ</t>
    </rPh>
    <rPh sb="49" eb="51">
      <t>ヒツヨウ</t>
    </rPh>
    <rPh sb="51" eb="53">
      <t>コスウ</t>
    </rPh>
    <rPh sb="57" eb="58">
      <t>キ</t>
    </rPh>
    <rPh sb="59" eb="60">
      <t>ア</t>
    </rPh>
    <phoneticPr fontId="2"/>
  </si>
  <si>
    <t>「必要個数」はBの小数点を切り捨てる。</t>
    <rPh sb="1" eb="3">
      <t>ヒツヨウ</t>
    </rPh>
    <rPh sb="3" eb="5">
      <t>コスウ</t>
    </rPh>
    <rPh sb="9" eb="12">
      <t>ショウスウテン</t>
    </rPh>
    <rPh sb="13" eb="14">
      <t>キ</t>
    </rPh>
    <rPh sb="15" eb="16">
      <t>ス</t>
    </rPh>
    <phoneticPr fontId="2"/>
  </si>
  <si>
    <t>使用する容器の容量（ℓ）を記入する。大きさは、丸型容器の場合は直径0.55ｍ、角型容器の場合は0.55ｍ×0.35ｍを基準とする。</t>
    <rPh sb="4" eb="6">
      <t>ヨウキ</t>
    </rPh>
    <rPh sb="7" eb="9">
      <t>ヨウリョウ</t>
    </rPh>
    <rPh sb="13" eb="15">
      <t>キニュウ</t>
    </rPh>
    <rPh sb="18" eb="19">
      <t>オオ</t>
    </rPh>
    <rPh sb="23" eb="25">
      <t>マルガタ</t>
    </rPh>
    <rPh sb="25" eb="27">
      <t>ヨウキ</t>
    </rPh>
    <rPh sb="28" eb="30">
      <t>バアイ</t>
    </rPh>
    <rPh sb="31" eb="33">
      <t>チョッケイ</t>
    </rPh>
    <rPh sb="39" eb="41">
      <t>カクガタ</t>
    </rPh>
    <rPh sb="41" eb="43">
      <t>ヨウキ</t>
    </rPh>
    <rPh sb="44" eb="46">
      <t>バアイ</t>
    </rPh>
    <rPh sb="59" eb="61">
      <t>キジュン</t>
    </rPh>
    <phoneticPr fontId="2"/>
  </si>
  <si>
    <t>　（①＋③＋⑤＋</t>
    <phoneticPr fontId="2"/>
  </si>
  <si>
    <t>当建築物（施設）から排出される廃棄物（施設利用者等が持ち込んだ物も含む）については、すべて業者による収集とします。まだ、委託業者が決まっていませんので、後日契約締結次第、契約書の写しおよび業者の許可証の写しを提出いたします。また、保管容器数算定に記載の収集間隔（必要回数）については、別添契約書に記載の委託業者が、責任を持って収集いたします。</t>
    <rPh sb="5" eb="7">
      <t>シセツ</t>
    </rPh>
    <rPh sb="19" eb="21">
      <t>シセツ</t>
    </rPh>
    <rPh sb="21" eb="24">
      <t>リヨウシャ</t>
    </rPh>
    <rPh sb="24" eb="25">
      <t>ナド</t>
    </rPh>
    <rPh sb="26" eb="27">
      <t>モ</t>
    </rPh>
    <rPh sb="28" eb="29">
      <t>コ</t>
    </rPh>
    <rPh sb="31" eb="32">
      <t>モノ</t>
    </rPh>
    <rPh sb="33" eb="34">
      <t>フク</t>
    </rPh>
    <rPh sb="99" eb="100">
      <t>ショウ</t>
    </rPh>
    <rPh sb="160" eb="161">
      <t>モ</t>
    </rPh>
    <phoneticPr fontId="2"/>
  </si>
  <si>
    <t>近隣住民等の間で苦情や問題が生じた場合は、責任を持って解決する事を約束いたします。</t>
    <rPh sb="24" eb="25">
      <t>モ</t>
    </rPh>
    <phoneticPr fontId="2"/>
  </si>
  <si>
    <r>
      <t>私は《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住所また地番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》に建設します、建築物《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名称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》の廃棄物保管場所等に関し、下記について遵守することを約束いたします。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</si>
</sst>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0_ "/>
    <numFmt numFmtId="178" formatCode="0.0_);[Red]\(0.0\)"/>
    <numFmt numFmtId="179" formatCode="0_);[Red]\(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28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b/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1" fillId="0" borderId="17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7" fillId="0" borderId="19" xfId="0" applyNumberFormat="1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16" xfId="0" applyFont="1" applyFill="1" applyBorder="1" applyAlignment="1">
      <alignment vertical="center"/>
    </xf>
    <xf numFmtId="0" fontId="4" fillId="0" borderId="1" xfId="0" applyFont="1" applyFill="1" applyBorder="1" applyAlignment="1"/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2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2" fillId="0" borderId="0" xfId="0" applyFont="1" applyAlignment="1">
      <alignment horizontal="justify" vertical="top"/>
    </xf>
    <xf numFmtId="0" fontId="24" fillId="0" borderId="0" xfId="0" applyFont="1" applyAlignment="1">
      <alignment horizontal="justify" vertical="top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0" borderId="16" xfId="0" applyFont="1" applyFill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Protection="1">
      <alignment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4" fillId="0" borderId="0" xfId="0" applyFont="1" applyFill="1" applyProtection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49" fontId="9" fillId="0" borderId="0" xfId="0" applyNumberFormat="1" applyFont="1" applyAlignment="1" applyProtection="1">
      <alignment horizontal="center" vertical="center"/>
    </xf>
    <xf numFmtId="49" fontId="9" fillId="0" borderId="0" xfId="0" applyNumberFormat="1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distributed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9" fillId="0" borderId="29" xfId="0" applyFont="1" applyBorder="1" applyAlignment="1" applyProtection="1">
      <alignment vertical="center"/>
    </xf>
    <xf numFmtId="0" fontId="9" fillId="0" borderId="30" xfId="0" applyFont="1" applyBorder="1" applyAlignment="1" applyProtection="1">
      <alignment vertical="center"/>
    </xf>
    <xf numFmtId="0" fontId="9" fillId="0" borderId="31" xfId="0" applyFont="1" applyBorder="1" applyAlignment="1" applyProtection="1">
      <alignment vertical="center"/>
    </xf>
    <xf numFmtId="0" fontId="9" fillId="0" borderId="17" xfId="0" applyFont="1" applyBorder="1" applyAlignment="1" applyProtection="1">
      <alignment vertical="center"/>
    </xf>
    <xf numFmtId="0" fontId="16" fillId="0" borderId="13" xfId="0" applyFont="1" applyBorder="1" applyAlignment="1" applyProtection="1">
      <alignment horizontal="left" vertical="center"/>
    </xf>
    <xf numFmtId="49" fontId="16" fillId="0" borderId="13" xfId="0" applyNumberFormat="1" applyFont="1" applyBorder="1" applyAlignment="1" applyProtection="1">
      <alignment horizontal="left" vertical="center"/>
    </xf>
    <xf numFmtId="0" fontId="9" fillId="0" borderId="32" xfId="0" applyFont="1" applyBorder="1" applyAlignment="1" applyProtection="1">
      <alignment vertical="center"/>
    </xf>
    <xf numFmtId="0" fontId="9" fillId="0" borderId="33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16" fillId="0" borderId="16" xfId="0" applyFont="1" applyBorder="1" applyAlignment="1" applyProtection="1">
      <alignment vertical="center"/>
    </xf>
    <xf numFmtId="4" fontId="16" fillId="0" borderId="16" xfId="0" applyNumberFormat="1" applyFont="1" applyBorder="1" applyAlignment="1" applyProtection="1">
      <alignment vertical="center"/>
    </xf>
    <xf numFmtId="0" fontId="9" fillId="0" borderId="28" xfId="0" applyFont="1" applyBorder="1" applyAlignment="1" applyProtection="1">
      <alignment vertical="center"/>
    </xf>
    <xf numFmtId="0" fontId="9" fillId="0" borderId="34" xfId="0" applyFont="1" applyBorder="1" applyAlignment="1" applyProtection="1">
      <alignment vertical="center"/>
    </xf>
    <xf numFmtId="0" fontId="16" fillId="0" borderId="11" xfId="0" applyFont="1" applyBorder="1" applyAlignment="1" applyProtection="1">
      <alignment horizontal="right" vertical="center"/>
    </xf>
    <xf numFmtId="0" fontId="16" fillId="0" borderId="34" xfId="0" applyFont="1" applyBorder="1" applyAlignment="1" applyProtection="1">
      <alignment horizontal="right" vertical="center"/>
    </xf>
    <xf numFmtId="0" fontId="16" fillId="0" borderId="5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distributed" vertical="center"/>
    </xf>
    <xf numFmtId="0" fontId="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12" fillId="0" borderId="0" xfId="0" applyFont="1" applyBorder="1" applyProtection="1">
      <alignment vertical="center"/>
    </xf>
    <xf numFmtId="0" fontId="13" fillId="0" borderId="0" xfId="0" applyFont="1" applyAlignment="1" applyProtection="1">
      <alignment vertical="center"/>
    </xf>
    <xf numFmtId="0" fontId="12" fillId="0" borderId="11" xfId="0" applyFont="1" applyBorder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11" fillId="0" borderId="35" xfId="0" applyFont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horizontal="right" vertical="center"/>
    </xf>
    <xf numFmtId="0" fontId="11" fillId="0" borderId="35" xfId="0" applyFont="1" applyBorder="1" applyProtection="1">
      <alignment vertical="center"/>
    </xf>
    <xf numFmtId="0" fontId="11" fillId="0" borderId="7" xfId="0" applyFont="1" applyBorder="1" applyProtection="1">
      <alignment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vertical="center"/>
    </xf>
    <xf numFmtId="0" fontId="11" fillId="0" borderId="9" xfId="0" applyFont="1" applyBorder="1" applyProtection="1">
      <alignment vertical="center"/>
    </xf>
    <xf numFmtId="0" fontId="11" fillId="0" borderId="2" xfId="0" applyFont="1" applyBorder="1" applyProtection="1">
      <alignment vertical="center"/>
    </xf>
    <xf numFmtId="0" fontId="11" fillId="0" borderId="9" xfId="0" applyFont="1" applyBorder="1" applyAlignment="1" applyProtection="1">
      <alignment horizontal="right" vertical="center"/>
    </xf>
    <xf numFmtId="0" fontId="9" fillId="0" borderId="21" xfId="0" applyFont="1" applyBorder="1" applyAlignment="1" applyProtection="1">
      <alignment vertical="center"/>
    </xf>
    <xf numFmtId="0" fontId="9" fillId="0" borderId="36" xfId="0" applyFont="1" applyBorder="1" applyAlignment="1" applyProtection="1">
      <alignment vertical="center"/>
    </xf>
    <xf numFmtId="0" fontId="11" fillId="0" borderId="37" xfId="0" applyFont="1" applyBorder="1" applyAlignment="1" applyProtection="1">
      <alignment horizontal="center" vertical="center"/>
    </xf>
    <xf numFmtId="0" fontId="11" fillId="0" borderId="36" xfId="0" applyFont="1" applyBorder="1" applyAlignment="1" applyProtection="1">
      <alignment horizontal="right" vertical="center"/>
    </xf>
    <xf numFmtId="0" fontId="11" fillId="0" borderId="37" xfId="0" applyFont="1" applyBorder="1" applyProtection="1">
      <alignment vertical="center"/>
    </xf>
    <xf numFmtId="0" fontId="11" fillId="0" borderId="38" xfId="0" applyFont="1" applyBorder="1" applyProtection="1">
      <alignment vertical="center"/>
    </xf>
    <xf numFmtId="0" fontId="9" fillId="0" borderId="0" xfId="0" applyFont="1" applyAlignment="1" applyProtection="1"/>
    <xf numFmtId="0" fontId="0" fillId="0" borderId="39" xfId="0" applyFont="1" applyFill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 shrinkToFit="1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distributed" vertical="center"/>
    </xf>
    <xf numFmtId="0" fontId="9" fillId="0" borderId="9" xfId="0" applyFont="1" applyBorder="1" applyAlignment="1" applyProtection="1">
      <alignment horizontal="distributed" vertical="center"/>
    </xf>
    <xf numFmtId="0" fontId="9" fillId="0" borderId="12" xfId="0" applyFont="1" applyBorder="1" applyAlignment="1" applyProtection="1">
      <alignment horizontal="distributed" vertical="center"/>
    </xf>
    <xf numFmtId="0" fontId="9" fillId="0" borderId="11" xfId="0" applyFont="1" applyBorder="1" applyAlignment="1" applyProtection="1">
      <alignment horizontal="distributed" vertical="center"/>
    </xf>
    <xf numFmtId="0" fontId="9" fillId="0" borderId="8" xfId="0" applyFont="1" applyBorder="1" applyAlignment="1" applyProtection="1">
      <alignment horizontal="distributed" vertical="center" wrapText="1"/>
    </xf>
    <xf numFmtId="0" fontId="9" fillId="0" borderId="8" xfId="0" applyFont="1" applyBorder="1" applyAlignment="1" applyProtection="1">
      <alignment horizontal="distributed" vertical="center"/>
    </xf>
    <xf numFmtId="49" fontId="16" fillId="0" borderId="13" xfId="0" applyNumberFormat="1" applyFont="1" applyBorder="1" applyAlignment="1" applyProtection="1">
      <alignment horizontal="left" vertical="center"/>
      <protection locked="0"/>
    </xf>
    <xf numFmtId="49" fontId="16" fillId="0" borderId="45" xfId="0" applyNumberFormat="1" applyFont="1" applyBorder="1" applyAlignment="1" applyProtection="1">
      <alignment horizontal="left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distributed" vertical="center"/>
    </xf>
    <xf numFmtId="0" fontId="9" fillId="0" borderId="13" xfId="0" applyFont="1" applyBorder="1" applyAlignment="1" applyProtection="1">
      <alignment horizontal="distributed" vertical="center"/>
    </xf>
    <xf numFmtId="0" fontId="16" fillId="0" borderId="46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  <protection locked="0"/>
    </xf>
    <xf numFmtId="4" fontId="16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</xf>
    <xf numFmtId="0" fontId="16" fillId="0" borderId="44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49" fontId="16" fillId="0" borderId="13" xfId="0" applyNumberFormat="1" applyFont="1" applyBorder="1" applyAlignment="1" applyProtection="1">
      <alignment horizontal="right" vertical="center"/>
      <protection locked="0"/>
    </xf>
    <xf numFmtId="4" fontId="16" fillId="0" borderId="9" xfId="0" applyNumberFormat="1" applyFont="1" applyBorder="1" applyAlignment="1" applyProtection="1">
      <alignment horizontal="center" vertical="center"/>
      <protection locked="0"/>
    </xf>
    <xf numFmtId="4" fontId="16" fillId="0" borderId="13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49" fontId="9" fillId="0" borderId="0" xfId="0" applyNumberFormat="1" applyFont="1" applyAlignment="1" applyProtection="1">
      <alignment horizontal="left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49" fontId="16" fillId="0" borderId="13" xfId="0" applyNumberFormat="1" applyFont="1" applyBorder="1" applyAlignment="1" applyProtection="1">
      <alignment horizontal="center" vertical="center"/>
    </xf>
    <xf numFmtId="49" fontId="16" fillId="0" borderId="13" xfId="0" applyNumberFormat="1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9" fontId="16" fillId="0" borderId="27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distributed" vertical="center"/>
    </xf>
    <xf numFmtId="0" fontId="16" fillId="0" borderId="33" xfId="0" applyFont="1" applyBorder="1" applyAlignment="1" applyProtection="1">
      <alignment horizontal="center" vertical="center"/>
    </xf>
    <xf numFmtId="0" fontId="11" fillId="0" borderId="37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right" vertical="center"/>
    </xf>
    <xf numFmtId="0" fontId="11" fillId="0" borderId="8" xfId="0" applyFont="1" applyBorder="1" applyAlignment="1" applyProtection="1">
      <alignment horizontal="right" vertical="center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48" xfId="0" applyFont="1" applyBorder="1" applyAlignment="1" applyProtection="1">
      <alignment horizontal="left" vertical="center"/>
      <protection locked="0"/>
    </xf>
    <xf numFmtId="0" fontId="16" fillId="0" borderId="47" xfId="0" applyFont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55" xfId="0" applyFont="1" applyBorder="1" applyAlignment="1" applyProtection="1">
      <alignment horizontal="left" vertical="center"/>
      <protection locked="0"/>
    </xf>
    <xf numFmtId="0" fontId="16" fillId="0" borderId="48" xfId="0" applyFont="1" applyBorder="1" applyAlignment="1" applyProtection="1">
      <alignment horizontal="center" vertical="center"/>
    </xf>
    <xf numFmtId="0" fontId="16" fillId="0" borderId="45" xfId="0" applyFont="1" applyBorder="1" applyAlignment="1" applyProtection="1">
      <alignment horizontal="center" vertical="center"/>
    </xf>
    <xf numFmtId="4" fontId="9" fillId="0" borderId="47" xfId="0" applyNumberFormat="1" applyFont="1" applyBorder="1" applyAlignment="1" applyProtection="1">
      <alignment horizontal="center" vertical="center"/>
    </xf>
    <xf numFmtId="4" fontId="9" fillId="0" borderId="46" xfId="0" applyNumberFormat="1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left" vertical="center"/>
    </xf>
    <xf numFmtId="0" fontId="16" fillId="0" borderId="13" xfId="0" applyFont="1" applyBorder="1" applyAlignment="1" applyProtection="1">
      <alignment horizontal="left" vertic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1" fillId="0" borderId="37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left" vertical="center"/>
    </xf>
    <xf numFmtId="0" fontId="16" fillId="0" borderId="45" xfId="0" applyFont="1" applyBorder="1" applyAlignment="1" applyProtection="1">
      <alignment horizontal="left" vertical="center"/>
    </xf>
    <xf numFmtId="0" fontId="9" fillId="0" borderId="49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center" vertical="center"/>
    </xf>
    <xf numFmtId="0" fontId="9" fillId="0" borderId="52" xfId="0" applyFont="1" applyBorder="1" applyAlignment="1" applyProtection="1">
      <alignment horizontal="center" vertical="center"/>
    </xf>
    <xf numFmtId="0" fontId="9" fillId="0" borderId="53" xfId="0" applyFont="1" applyBorder="1" applyAlignment="1" applyProtection="1">
      <alignment horizontal="center" vertical="center"/>
    </xf>
    <xf numFmtId="0" fontId="9" fillId="0" borderId="54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36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right" vertical="center"/>
    </xf>
    <xf numFmtId="0" fontId="16" fillId="0" borderId="11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right" vertical="center"/>
    </xf>
    <xf numFmtId="0" fontId="16" fillId="0" borderId="13" xfId="0" applyNumberFormat="1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49" fontId="9" fillId="0" borderId="0" xfId="0" applyNumberFormat="1" applyFont="1" applyAlignment="1" applyProtection="1">
      <alignment horizontal="center" vertical="center"/>
    </xf>
    <xf numFmtId="0" fontId="9" fillId="0" borderId="0" xfId="0" applyNumberFormat="1" applyFont="1" applyAlignment="1" applyProtection="1">
      <alignment horizontal="center" vertical="center"/>
    </xf>
    <xf numFmtId="0" fontId="16" fillId="0" borderId="35" xfId="0" applyFont="1" applyBorder="1" applyAlignment="1" applyProtection="1">
      <alignment horizontal="left" vertical="center" wrapText="1"/>
    </xf>
    <xf numFmtId="0" fontId="16" fillId="0" borderId="55" xfId="0" applyFont="1" applyBorder="1" applyAlignment="1" applyProtection="1">
      <alignment horizontal="left" vertical="center" wrapText="1"/>
    </xf>
    <xf numFmtId="49" fontId="16" fillId="0" borderId="13" xfId="0" applyNumberFormat="1" applyFont="1" applyBorder="1" applyAlignment="1" applyProtection="1">
      <alignment horizontal="right" vertical="center"/>
    </xf>
    <xf numFmtId="0" fontId="16" fillId="0" borderId="13" xfId="0" applyNumberFormat="1" applyFont="1" applyBorder="1" applyAlignment="1" applyProtection="1">
      <alignment horizontal="right" vertical="center"/>
    </xf>
    <xf numFmtId="4" fontId="16" fillId="0" borderId="9" xfId="0" applyNumberFormat="1" applyFont="1" applyBorder="1" applyAlignment="1" applyProtection="1">
      <alignment horizontal="center" vertical="center" wrapText="1"/>
    </xf>
    <xf numFmtId="49" fontId="16" fillId="0" borderId="13" xfId="0" applyNumberFormat="1" applyFont="1" applyBorder="1" applyAlignment="1" applyProtection="1">
      <alignment horizontal="left" vertical="center"/>
    </xf>
    <xf numFmtId="0" fontId="16" fillId="0" borderId="13" xfId="0" applyNumberFormat="1" applyFont="1" applyBorder="1" applyAlignment="1" applyProtection="1">
      <alignment horizontal="left" vertical="center"/>
    </xf>
    <xf numFmtId="0" fontId="16" fillId="0" borderId="45" xfId="0" applyNumberFormat="1" applyFont="1" applyBorder="1" applyAlignment="1" applyProtection="1">
      <alignment horizontal="left" vertical="center"/>
    </xf>
    <xf numFmtId="0" fontId="16" fillId="0" borderId="13" xfId="0" applyFont="1" applyBorder="1" applyAlignment="1" applyProtection="1">
      <alignment vertical="center" wrapText="1"/>
    </xf>
    <xf numFmtId="0" fontId="16" fillId="0" borderId="12" xfId="0" applyFont="1" applyBorder="1" applyAlignment="1" applyProtection="1">
      <alignment horizontal="left" vertical="center" wrapText="1"/>
    </xf>
    <xf numFmtId="0" fontId="16" fillId="0" borderId="48" xfId="0" applyFont="1" applyBorder="1" applyAlignment="1" applyProtection="1">
      <alignment horizontal="left" vertical="center" wrapText="1"/>
    </xf>
    <xf numFmtId="0" fontId="16" fillId="0" borderId="47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46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4" fontId="16" fillId="0" borderId="12" xfId="0" applyNumberFormat="1" applyFont="1" applyBorder="1" applyAlignment="1" applyProtection="1">
      <alignment horizontal="center" vertical="center" wrapText="1"/>
    </xf>
    <xf numFmtId="4" fontId="16" fillId="0" borderId="13" xfId="0" applyNumberFormat="1" applyFont="1" applyBorder="1" applyAlignment="1" applyProtection="1">
      <alignment horizontal="center" vertical="center" wrapText="1"/>
    </xf>
    <xf numFmtId="49" fontId="16" fillId="0" borderId="27" xfId="0" applyNumberFormat="1" applyFont="1" applyBorder="1" applyAlignment="1" applyProtection="1">
      <alignment horizontal="center" vertical="center"/>
    </xf>
    <xf numFmtId="0" fontId="16" fillId="0" borderId="11" xfId="0" applyNumberFormat="1" applyFont="1" applyBorder="1" applyAlignment="1" applyProtection="1">
      <alignment horizontal="center" vertical="center"/>
    </xf>
    <xf numFmtId="49" fontId="16" fillId="0" borderId="11" xfId="0" applyNumberFormat="1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37" xfId="0" applyFont="1" applyBorder="1" applyAlignment="1" applyProtection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6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0" borderId="6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47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46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  <protection locked="0"/>
    </xf>
    <xf numFmtId="178" fontId="8" fillId="3" borderId="9" xfId="0" applyNumberFormat="1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8" xfId="0" quotePrefix="1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8" fontId="5" fillId="3" borderId="14" xfId="0" applyNumberFormat="1" applyFont="1" applyFill="1" applyBorder="1" applyAlignment="1">
      <alignment horizontal="center" vertical="center"/>
    </xf>
    <xf numFmtId="176" fontId="7" fillId="3" borderId="14" xfId="0" applyNumberFormat="1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78" fontId="5" fillId="3" borderId="13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9" fontId="5" fillId="0" borderId="9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0" fontId="5" fillId="0" borderId="47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2" borderId="39" xfId="0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Fill="1" applyBorder="1" applyAlignment="1">
      <alignment horizontal="center" vertical="center"/>
    </xf>
    <xf numFmtId="0" fontId="0" fillId="2" borderId="39" xfId="0" applyFont="1" applyFill="1" applyBorder="1" applyAlignment="1" applyProtection="1">
      <alignment horizontal="center" vertical="center"/>
      <protection locked="0"/>
    </xf>
    <xf numFmtId="177" fontId="0" fillId="3" borderId="39" xfId="0" applyNumberFormat="1" applyFont="1" applyFill="1" applyBorder="1" applyAlignment="1">
      <alignment horizontal="center" vertical="center"/>
    </xf>
    <xf numFmtId="0" fontId="0" fillId="0" borderId="65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2" borderId="41" xfId="0" applyFont="1" applyFill="1" applyBorder="1" applyAlignment="1" applyProtection="1">
      <alignment horizontal="center" vertical="center" wrapText="1"/>
      <protection locked="0"/>
    </xf>
    <xf numFmtId="0" fontId="0" fillId="0" borderId="41" xfId="0" applyFont="1" applyFill="1" applyBorder="1" applyAlignment="1">
      <alignment horizontal="center" vertical="center"/>
    </xf>
    <xf numFmtId="0" fontId="0" fillId="2" borderId="41" xfId="0" applyFont="1" applyFill="1" applyBorder="1" applyAlignment="1" applyProtection="1">
      <alignment horizontal="center" vertical="center"/>
      <protection locked="0"/>
    </xf>
    <xf numFmtId="177" fontId="0" fillId="3" borderId="41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177" fontId="0" fillId="3" borderId="9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14"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9525</xdr:colOff>
      <xdr:row>0</xdr:row>
      <xdr:rowOff>38100</xdr:rowOff>
    </xdr:from>
    <xdr:to>
      <xdr:col>40</xdr:col>
      <xdr:colOff>152400</xdr:colOff>
      <xdr:row>1</xdr:row>
      <xdr:rowOff>247650</xdr:rowOff>
    </xdr:to>
    <xdr:sp macro="" textlink="">
      <xdr:nvSpPr>
        <xdr:cNvPr id="20665" name="Oval 1"/>
        <xdr:cNvSpPr>
          <a:spLocks noChangeArrowheads="1"/>
        </xdr:cNvSpPr>
      </xdr:nvSpPr>
      <xdr:spPr bwMode="auto">
        <a:xfrm>
          <a:off x="6924675" y="38100"/>
          <a:ext cx="466725" cy="46672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9</xdr:row>
      <xdr:rowOff>104775</xdr:rowOff>
    </xdr:from>
    <xdr:to>
      <xdr:col>2</xdr:col>
      <xdr:colOff>542925</xdr:colOff>
      <xdr:row>12</xdr:row>
      <xdr:rowOff>114300</xdr:rowOff>
    </xdr:to>
    <xdr:grpSp>
      <xdr:nvGrpSpPr>
        <xdr:cNvPr id="20666" name="グループ化 2"/>
        <xdr:cNvGrpSpPr>
          <a:grpSpLocks/>
        </xdr:cNvGrpSpPr>
      </xdr:nvGrpSpPr>
      <xdr:grpSpPr bwMode="auto">
        <a:xfrm>
          <a:off x="217833" y="2307949"/>
          <a:ext cx="590135" cy="639003"/>
          <a:chOff x="223630" y="1681369"/>
          <a:chExt cx="592978" cy="638948"/>
        </a:xfrm>
      </xdr:grpSpPr>
      <xdr:sp macro="" textlink="">
        <xdr:nvSpPr>
          <xdr:cNvPr id="20667" name="Oval 1"/>
          <xdr:cNvSpPr>
            <a:spLocks noChangeArrowheads="1"/>
          </xdr:cNvSpPr>
        </xdr:nvSpPr>
        <xdr:spPr bwMode="auto">
          <a:xfrm>
            <a:off x="240608" y="1744317"/>
            <a:ext cx="576000" cy="576000"/>
          </a:xfrm>
          <a:prstGeom prst="ellips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5" name="テキスト ボックス 4"/>
          <xdr:cNvSpPr txBox="1"/>
        </xdr:nvSpPr>
        <xdr:spPr>
          <a:xfrm>
            <a:off x="223630" y="1681369"/>
            <a:ext cx="564286" cy="5435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latin typeface="+mn-ea"/>
                <a:ea typeface="+mn-ea"/>
              </a:rPr>
              <a:t>大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9525</xdr:colOff>
      <xdr:row>0</xdr:row>
      <xdr:rowOff>38100</xdr:rowOff>
    </xdr:from>
    <xdr:to>
      <xdr:col>40</xdr:col>
      <xdr:colOff>152400</xdr:colOff>
      <xdr:row>1</xdr:row>
      <xdr:rowOff>247650</xdr:rowOff>
    </xdr:to>
    <xdr:sp macro="" textlink="">
      <xdr:nvSpPr>
        <xdr:cNvPr id="15745" name="Oval 1"/>
        <xdr:cNvSpPr>
          <a:spLocks noChangeArrowheads="1"/>
        </xdr:cNvSpPr>
      </xdr:nvSpPr>
      <xdr:spPr bwMode="auto">
        <a:xfrm>
          <a:off x="6924675" y="38100"/>
          <a:ext cx="466725" cy="46672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9</xdr:row>
      <xdr:rowOff>104775</xdr:rowOff>
    </xdr:from>
    <xdr:to>
      <xdr:col>2</xdr:col>
      <xdr:colOff>542925</xdr:colOff>
      <xdr:row>12</xdr:row>
      <xdr:rowOff>114300</xdr:rowOff>
    </xdr:to>
    <xdr:grpSp>
      <xdr:nvGrpSpPr>
        <xdr:cNvPr id="15746" name="グループ化 2"/>
        <xdr:cNvGrpSpPr>
          <a:grpSpLocks/>
        </xdr:cNvGrpSpPr>
      </xdr:nvGrpSpPr>
      <xdr:grpSpPr bwMode="auto">
        <a:xfrm>
          <a:off x="217833" y="2307949"/>
          <a:ext cx="590135" cy="639003"/>
          <a:chOff x="223630" y="1681369"/>
          <a:chExt cx="592978" cy="638948"/>
        </a:xfrm>
      </xdr:grpSpPr>
      <xdr:sp macro="" textlink="">
        <xdr:nvSpPr>
          <xdr:cNvPr id="15747" name="Oval 1"/>
          <xdr:cNvSpPr>
            <a:spLocks noChangeArrowheads="1"/>
          </xdr:cNvSpPr>
        </xdr:nvSpPr>
        <xdr:spPr bwMode="auto">
          <a:xfrm>
            <a:off x="240608" y="1744317"/>
            <a:ext cx="576000" cy="576000"/>
          </a:xfrm>
          <a:prstGeom prst="ellips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5" name="テキスト ボックス 4"/>
          <xdr:cNvSpPr txBox="1"/>
        </xdr:nvSpPr>
        <xdr:spPr>
          <a:xfrm>
            <a:off x="223630" y="1681369"/>
            <a:ext cx="564286" cy="5435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latin typeface="+mn-ea"/>
                <a:ea typeface="+mn-ea"/>
              </a:rPr>
              <a:t>大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0</xdr:row>
      <xdr:rowOff>0</xdr:rowOff>
    </xdr:from>
    <xdr:ext cx="847724" cy="238125"/>
    <xdr:sp macro="" textlink="">
      <xdr:nvSpPr>
        <xdr:cNvPr id="2" name="テキスト ボックス 1"/>
        <xdr:cNvSpPr txBox="1"/>
      </xdr:nvSpPr>
      <xdr:spPr>
        <a:xfrm>
          <a:off x="542926" y="0"/>
          <a:ext cx="847724" cy="238125"/>
        </a:xfrm>
        <a:prstGeom prst="rect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業者収集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46"/>
  <sheetViews>
    <sheetView showZeros="0" tabSelected="1" topLeftCell="A10" zoomScale="115" workbookViewId="0">
      <selection activeCell="Z3" sqref="Z3:AD3"/>
    </sheetView>
  </sheetViews>
  <sheetFormatPr defaultRowHeight="20.25" customHeight="1" x14ac:dyDescent="0.15"/>
  <cols>
    <col min="1" max="1" width="2.625" style="95" customWidth="1"/>
    <col min="2" max="2" width="0.875" style="95" customWidth="1"/>
    <col min="3" max="4" width="8.125" style="95" customWidth="1"/>
    <col min="5" max="5" width="0.875" style="95" customWidth="1"/>
    <col min="6" max="43" width="2.125" style="95" customWidth="1"/>
    <col min="44" max="16384" width="9" style="95"/>
  </cols>
  <sheetData>
    <row r="1" spans="1:41" ht="20.25" customHeight="1" x14ac:dyDescent="0.15">
      <c r="A1" s="95" t="s">
        <v>99</v>
      </c>
      <c r="AK1" s="96"/>
      <c r="AL1" s="96"/>
      <c r="AM1" s="197" t="s">
        <v>190</v>
      </c>
      <c r="AN1" s="197"/>
      <c r="AO1" s="197"/>
    </row>
    <row r="2" spans="1:41" ht="20.25" customHeight="1" x14ac:dyDescent="0.15">
      <c r="AK2" s="96"/>
      <c r="AL2" s="96"/>
      <c r="AM2" s="197"/>
      <c r="AN2" s="197"/>
      <c r="AO2" s="197"/>
    </row>
    <row r="3" spans="1:41" ht="22.5" customHeight="1" x14ac:dyDescent="0.15">
      <c r="B3" s="95" t="s">
        <v>189</v>
      </c>
      <c r="Z3" s="182"/>
      <c r="AA3" s="182"/>
      <c r="AB3" s="182"/>
      <c r="AC3" s="182"/>
      <c r="AD3" s="182"/>
      <c r="AE3" s="95" t="s">
        <v>61</v>
      </c>
      <c r="AG3" s="182"/>
      <c r="AH3" s="182"/>
      <c r="AI3" s="95" t="s">
        <v>62</v>
      </c>
      <c r="AK3" s="182"/>
      <c r="AL3" s="182"/>
      <c r="AM3" s="95" t="s">
        <v>63</v>
      </c>
    </row>
    <row r="4" spans="1:41" ht="11.25" customHeight="1" x14ac:dyDescent="0.15">
      <c r="Z4" s="97"/>
      <c r="AA4" s="97"/>
      <c r="AB4" s="97"/>
      <c r="AC4" s="97"/>
      <c r="AD4" s="97"/>
      <c r="AG4" s="97"/>
      <c r="AH4" s="97"/>
      <c r="AK4" s="97"/>
      <c r="AL4" s="97"/>
    </row>
    <row r="5" spans="1:41" ht="22.5" customHeight="1" x14ac:dyDescent="0.15">
      <c r="O5" s="186" t="s">
        <v>148</v>
      </c>
      <c r="P5" s="186"/>
      <c r="Q5" s="186"/>
      <c r="R5" s="186" t="s">
        <v>149</v>
      </c>
      <c r="S5" s="186"/>
      <c r="T5" s="186"/>
      <c r="U5" s="186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</row>
    <row r="6" spans="1:41" ht="22.5" customHeight="1" x14ac:dyDescent="0.15">
      <c r="O6" s="186"/>
      <c r="P6" s="186"/>
      <c r="Q6" s="186"/>
      <c r="R6" s="186"/>
      <c r="S6" s="186"/>
      <c r="T6" s="186"/>
      <c r="U6" s="186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</row>
    <row r="7" spans="1:41" ht="7.5" customHeight="1" x14ac:dyDescent="0.15">
      <c r="O7" s="97"/>
      <c r="P7" s="97"/>
      <c r="Q7" s="97"/>
      <c r="R7" s="97"/>
      <c r="S7" s="97"/>
      <c r="T7" s="97"/>
      <c r="U7" s="97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</row>
    <row r="8" spans="1:41" ht="22.5" customHeight="1" x14ac:dyDescent="0.15">
      <c r="O8" s="98"/>
      <c r="P8" s="98"/>
      <c r="Q8" s="98"/>
      <c r="R8" s="186" t="s">
        <v>150</v>
      </c>
      <c r="S8" s="186"/>
      <c r="T8" s="186"/>
      <c r="U8" s="186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1" ht="22.5" customHeight="1" x14ac:dyDescent="0.15">
      <c r="O9" s="98"/>
      <c r="P9" s="98"/>
      <c r="Q9" s="98"/>
      <c r="R9" s="186"/>
      <c r="S9" s="186"/>
      <c r="T9" s="186"/>
      <c r="U9" s="186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1" ht="20.25" customHeight="1" x14ac:dyDescent="0.15">
      <c r="R10" s="186" t="s">
        <v>151</v>
      </c>
      <c r="S10" s="186"/>
      <c r="T10" s="186"/>
      <c r="U10" s="186"/>
      <c r="W10" s="185"/>
      <c r="X10" s="185"/>
      <c r="Y10" s="185"/>
      <c r="Z10" s="97" t="s">
        <v>188</v>
      </c>
      <c r="AA10" s="185"/>
      <c r="AB10" s="185"/>
      <c r="AC10" s="185"/>
      <c r="AD10" s="97" t="s">
        <v>187</v>
      </c>
      <c r="AE10" s="185"/>
      <c r="AF10" s="185"/>
      <c r="AG10" s="185"/>
      <c r="AH10" s="185"/>
      <c r="AI10" s="97"/>
      <c r="AJ10" s="184"/>
      <c r="AK10" s="184"/>
      <c r="AL10" s="184"/>
      <c r="AM10" s="184"/>
      <c r="AN10" s="184"/>
      <c r="AO10" s="184"/>
    </row>
    <row r="11" spans="1:41" ht="8.1" customHeight="1" x14ac:dyDescent="0.15">
      <c r="AA11" s="100"/>
      <c r="AB11" s="98"/>
      <c r="AC11" s="98"/>
      <c r="AD11" s="97"/>
      <c r="AF11" s="100"/>
      <c r="AG11" s="98"/>
      <c r="AH11" s="98"/>
      <c r="AI11" s="97"/>
      <c r="AJ11" s="99"/>
      <c r="AK11" s="99"/>
      <c r="AL11" s="99"/>
      <c r="AM11" s="99"/>
      <c r="AN11" s="99"/>
      <c r="AO11" s="99"/>
    </row>
    <row r="12" spans="1:41" ht="21.95" customHeight="1" x14ac:dyDescent="0.15">
      <c r="A12" s="98"/>
      <c r="B12" s="101"/>
      <c r="C12" s="101"/>
      <c r="D12" s="199" t="s">
        <v>186</v>
      </c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01"/>
      <c r="AK12" s="101"/>
      <c r="AL12" s="101"/>
      <c r="AM12" s="101"/>
      <c r="AN12" s="101"/>
      <c r="AO12" s="101"/>
    </row>
    <row r="13" spans="1:41" ht="15.75" customHeight="1" x14ac:dyDescent="0.15">
      <c r="A13" s="98"/>
      <c r="B13" s="98"/>
      <c r="C13" s="98"/>
      <c r="D13" s="98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98"/>
      <c r="AM13" s="98"/>
      <c r="AN13" s="98"/>
    </row>
    <row r="14" spans="1:41" ht="12.75" customHeight="1" x14ac:dyDescent="0.15">
      <c r="B14" s="187" t="s">
        <v>101</v>
      </c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03"/>
      <c r="AO14" s="103"/>
    </row>
    <row r="15" spans="1:41" ht="12.75" customHeight="1" x14ac:dyDescent="0.15"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03"/>
      <c r="AO15" s="103"/>
    </row>
    <row r="16" spans="1:41" ht="8.1" customHeight="1" x14ac:dyDescent="0.15"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</row>
    <row r="17" spans="1:42" s="104" customFormat="1" ht="20.25" customHeight="1" thickBot="1" x14ac:dyDescent="0.2">
      <c r="A17" s="105">
        <v>1</v>
      </c>
      <c r="B17" s="105" t="s">
        <v>64</v>
      </c>
      <c r="C17" s="105"/>
      <c r="D17" s="105"/>
      <c r="E17" s="105"/>
    </row>
    <row r="18" spans="1:42" ht="17.100000000000001" customHeight="1" x14ac:dyDescent="0.15">
      <c r="B18" s="106"/>
      <c r="C18" s="167" t="s">
        <v>185</v>
      </c>
      <c r="D18" s="167"/>
      <c r="E18" s="107"/>
      <c r="F18" s="177" t="s">
        <v>65</v>
      </c>
      <c r="G18" s="178"/>
      <c r="H18" s="17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9"/>
    </row>
    <row r="19" spans="1:42" ht="17.100000000000001" customHeight="1" x14ac:dyDescent="0.15">
      <c r="B19" s="108"/>
      <c r="C19" s="168"/>
      <c r="D19" s="168"/>
      <c r="E19" s="109"/>
      <c r="F19" s="169" t="s">
        <v>66</v>
      </c>
      <c r="G19" s="170"/>
      <c r="H19" s="170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88" t="s">
        <v>151</v>
      </c>
      <c r="AB19" s="188"/>
      <c r="AC19" s="188"/>
      <c r="AD19" s="188"/>
      <c r="AE19" s="179"/>
      <c r="AF19" s="179"/>
      <c r="AG19" s="110" t="s">
        <v>184</v>
      </c>
      <c r="AH19" s="189"/>
      <c r="AI19" s="189"/>
      <c r="AJ19" s="189"/>
      <c r="AK19" s="111" t="s">
        <v>183</v>
      </c>
      <c r="AL19" s="164"/>
      <c r="AM19" s="164"/>
      <c r="AN19" s="164"/>
      <c r="AO19" s="165"/>
    </row>
    <row r="20" spans="1:42" ht="17.100000000000001" customHeight="1" x14ac:dyDescent="0.15">
      <c r="B20" s="112"/>
      <c r="C20" s="160" t="s">
        <v>182</v>
      </c>
      <c r="D20" s="160"/>
      <c r="E20" s="113"/>
      <c r="F20" s="196" t="s">
        <v>65</v>
      </c>
      <c r="G20" s="195"/>
      <c r="H20" s="195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5"/>
    </row>
    <row r="21" spans="1:42" ht="17.100000000000001" customHeight="1" x14ac:dyDescent="0.15">
      <c r="B21" s="108"/>
      <c r="C21" s="168"/>
      <c r="D21" s="168"/>
      <c r="E21" s="109"/>
      <c r="F21" s="169" t="s">
        <v>66</v>
      </c>
      <c r="G21" s="170"/>
      <c r="H21" s="170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88" t="s">
        <v>151</v>
      </c>
      <c r="AB21" s="188"/>
      <c r="AC21" s="188"/>
      <c r="AD21" s="188"/>
      <c r="AE21" s="179"/>
      <c r="AF21" s="179"/>
      <c r="AG21" s="110" t="s">
        <v>181</v>
      </c>
      <c r="AH21" s="189"/>
      <c r="AI21" s="189"/>
      <c r="AJ21" s="189"/>
      <c r="AK21" s="111" t="s">
        <v>180</v>
      </c>
      <c r="AL21" s="164"/>
      <c r="AM21" s="164"/>
      <c r="AN21" s="164"/>
      <c r="AO21" s="165"/>
    </row>
    <row r="22" spans="1:42" ht="24" customHeight="1" x14ac:dyDescent="0.15">
      <c r="B22" s="114"/>
      <c r="C22" s="159" t="s">
        <v>179</v>
      </c>
      <c r="D22" s="159"/>
      <c r="E22" s="115"/>
      <c r="F22" s="116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2"/>
    </row>
    <row r="23" spans="1:42" ht="24" customHeight="1" x14ac:dyDescent="0.15">
      <c r="B23" s="114"/>
      <c r="C23" s="159" t="s">
        <v>178</v>
      </c>
      <c r="D23" s="159"/>
      <c r="E23" s="115"/>
      <c r="F23" s="116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2"/>
    </row>
    <row r="24" spans="1:42" ht="24" customHeight="1" x14ac:dyDescent="0.15">
      <c r="B24" s="114"/>
      <c r="C24" s="159" t="s">
        <v>177</v>
      </c>
      <c r="D24" s="159"/>
      <c r="E24" s="115"/>
      <c r="F24" s="117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2"/>
    </row>
    <row r="25" spans="1:42" ht="24" customHeight="1" x14ac:dyDescent="0.15">
      <c r="B25" s="114"/>
      <c r="C25" s="159" t="s">
        <v>176</v>
      </c>
      <c r="D25" s="159"/>
      <c r="E25" s="115"/>
      <c r="F25" s="118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90" t="s">
        <v>160</v>
      </c>
      <c r="W25" s="190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7"/>
    </row>
    <row r="26" spans="1:42" ht="17.100000000000001" customHeight="1" x14ac:dyDescent="0.15">
      <c r="B26" s="112"/>
      <c r="C26" s="160" t="s">
        <v>175</v>
      </c>
      <c r="D26" s="160"/>
      <c r="E26" s="113"/>
      <c r="F26" s="21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214" t="s">
        <v>160</v>
      </c>
      <c r="W26" s="214"/>
      <c r="X26" s="195" t="s">
        <v>67</v>
      </c>
      <c r="Y26" s="195"/>
      <c r="Z26" s="195"/>
      <c r="AA26" s="195"/>
      <c r="AB26" s="195"/>
      <c r="AC26" s="195" t="s">
        <v>68</v>
      </c>
      <c r="AD26" s="195"/>
      <c r="AE26" s="195"/>
      <c r="AF26" s="172"/>
      <c r="AG26" s="172"/>
      <c r="AH26" s="172"/>
      <c r="AI26" s="172"/>
      <c r="AJ26" s="172"/>
      <c r="AK26" s="172"/>
      <c r="AL26" s="172"/>
      <c r="AM26" s="214" t="s">
        <v>174</v>
      </c>
      <c r="AN26" s="214"/>
      <c r="AO26" s="219"/>
    </row>
    <row r="27" spans="1:42" ht="17.100000000000001" customHeight="1" x14ac:dyDescent="0.15">
      <c r="B27" s="108"/>
      <c r="C27" s="168"/>
      <c r="D27" s="168"/>
      <c r="E27" s="109"/>
      <c r="F27" s="213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215"/>
      <c r="W27" s="215"/>
      <c r="X27" s="170"/>
      <c r="Y27" s="170"/>
      <c r="Z27" s="170"/>
      <c r="AA27" s="170"/>
      <c r="AB27" s="170"/>
      <c r="AC27" s="170" t="s">
        <v>69</v>
      </c>
      <c r="AD27" s="170"/>
      <c r="AE27" s="170"/>
      <c r="AF27" s="181"/>
      <c r="AG27" s="181"/>
      <c r="AH27" s="181"/>
      <c r="AI27" s="181"/>
      <c r="AJ27" s="181"/>
      <c r="AK27" s="181"/>
      <c r="AL27" s="181"/>
      <c r="AM27" s="215" t="s">
        <v>173</v>
      </c>
      <c r="AN27" s="215"/>
      <c r="AO27" s="220"/>
    </row>
    <row r="28" spans="1:42" ht="17.100000000000001" customHeight="1" x14ac:dyDescent="0.15">
      <c r="B28" s="112"/>
      <c r="C28" s="160" t="s">
        <v>172</v>
      </c>
      <c r="D28" s="160"/>
      <c r="E28" s="113"/>
      <c r="F28" s="206"/>
      <c r="G28" s="171"/>
      <c r="H28" s="171"/>
      <c r="I28" s="171"/>
      <c r="J28" s="171"/>
      <c r="K28" s="171"/>
      <c r="L28" s="171"/>
      <c r="M28" s="171"/>
      <c r="N28" s="171"/>
      <c r="O28" s="193" t="s">
        <v>146</v>
      </c>
      <c r="P28" s="193"/>
      <c r="Q28" s="193"/>
      <c r="R28" s="193"/>
      <c r="S28" s="193"/>
      <c r="T28" s="171"/>
      <c r="U28" s="171"/>
      <c r="V28" s="171"/>
      <c r="W28" s="171"/>
      <c r="X28" s="171"/>
      <c r="Y28" s="171"/>
      <c r="Z28" s="171"/>
      <c r="AA28" s="195" t="s">
        <v>147</v>
      </c>
      <c r="AB28" s="195"/>
      <c r="AC28" s="195"/>
      <c r="AD28" s="195"/>
      <c r="AE28" s="195"/>
      <c r="AF28" s="195"/>
      <c r="AG28" s="171"/>
      <c r="AH28" s="171"/>
      <c r="AI28" s="171"/>
      <c r="AJ28" s="171"/>
      <c r="AK28" s="171"/>
      <c r="AL28" s="171"/>
      <c r="AM28" s="171"/>
      <c r="AN28" s="195" t="s">
        <v>0</v>
      </c>
      <c r="AO28" s="210"/>
    </row>
    <row r="29" spans="1:42" ht="17.100000000000001" customHeight="1" x14ac:dyDescent="0.15">
      <c r="B29" s="108"/>
      <c r="C29" s="168"/>
      <c r="D29" s="168"/>
      <c r="E29" s="109"/>
      <c r="F29" s="207"/>
      <c r="G29" s="166"/>
      <c r="H29" s="166"/>
      <c r="I29" s="166"/>
      <c r="J29" s="166"/>
      <c r="K29" s="166"/>
      <c r="L29" s="166"/>
      <c r="M29" s="166"/>
      <c r="N29" s="166"/>
      <c r="O29" s="194"/>
      <c r="P29" s="194"/>
      <c r="Q29" s="194"/>
      <c r="R29" s="194"/>
      <c r="S29" s="194"/>
      <c r="T29" s="166"/>
      <c r="U29" s="166"/>
      <c r="V29" s="166"/>
      <c r="W29" s="166"/>
      <c r="X29" s="166"/>
      <c r="Y29" s="166"/>
      <c r="Z29" s="166"/>
      <c r="AA29" s="170"/>
      <c r="AB29" s="170"/>
      <c r="AC29" s="170"/>
      <c r="AD29" s="170"/>
      <c r="AE29" s="170"/>
      <c r="AF29" s="170"/>
      <c r="AG29" s="166"/>
      <c r="AH29" s="166"/>
      <c r="AI29" s="166"/>
      <c r="AJ29" s="166"/>
      <c r="AK29" s="166"/>
      <c r="AL29" s="166"/>
      <c r="AM29" s="166"/>
      <c r="AN29" s="170"/>
      <c r="AO29" s="211"/>
    </row>
    <row r="30" spans="1:42" ht="17.100000000000001" customHeight="1" x14ac:dyDescent="0.15">
      <c r="B30" s="112"/>
      <c r="C30" s="160" t="s">
        <v>171</v>
      </c>
      <c r="D30" s="160"/>
      <c r="E30" s="113"/>
      <c r="F30" s="196" t="s">
        <v>70</v>
      </c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200"/>
      <c r="R30" s="196" t="s">
        <v>154</v>
      </c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200"/>
      <c r="AD30" s="196" t="s">
        <v>71</v>
      </c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210"/>
    </row>
    <row r="31" spans="1:42" ht="17.100000000000001" customHeight="1" thickBot="1" x14ac:dyDescent="0.2">
      <c r="B31" s="119"/>
      <c r="C31" s="161"/>
      <c r="D31" s="161"/>
      <c r="E31" s="120"/>
      <c r="F31" s="198"/>
      <c r="G31" s="157"/>
      <c r="H31" s="157"/>
      <c r="I31" s="121" t="s">
        <v>61</v>
      </c>
      <c r="J31" s="157"/>
      <c r="K31" s="157"/>
      <c r="L31" s="157"/>
      <c r="M31" s="121" t="s">
        <v>62</v>
      </c>
      <c r="N31" s="235"/>
      <c r="O31" s="235"/>
      <c r="P31" s="235"/>
      <c r="Q31" s="122" t="s">
        <v>63</v>
      </c>
      <c r="R31" s="198"/>
      <c r="S31" s="157"/>
      <c r="T31" s="157"/>
      <c r="U31" s="121" t="s">
        <v>61</v>
      </c>
      <c r="V31" s="157"/>
      <c r="W31" s="157"/>
      <c r="X31" s="157"/>
      <c r="Y31" s="121" t="s">
        <v>62</v>
      </c>
      <c r="Z31" s="157"/>
      <c r="AA31" s="157"/>
      <c r="AB31" s="157"/>
      <c r="AC31" s="122" t="s">
        <v>63</v>
      </c>
      <c r="AD31" s="198"/>
      <c r="AE31" s="157"/>
      <c r="AF31" s="157"/>
      <c r="AG31" s="121" t="s">
        <v>61</v>
      </c>
      <c r="AH31" s="157"/>
      <c r="AI31" s="157"/>
      <c r="AJ31" s="157"/>
      <c r="AK31" s="121" t="s">
        <v>62</v>
      </c>
      <c r="AL31" s="157"/>
      <c r="AM31" s="157"/>
      <c r="AN31" s="157"/>
      <c r="AO31" s="123" t="s">
        <v>63</v>
      </c>
    </row>
    <row r="32" spans="1:42" ht="12" customHeight="1" x14ac:dyDescent="0.15">
      <c r="B32" s="124"/>
      <c r="C32" s="124"/>
      <c r="D32" s="124"/>
      <c r="E32" s="124"/>
      <c r="F32" s="125"/>
      <c r="G32" s="125"/>
      <c r="H32" s="125"/>
      <c r="I32" s="126"/>
      <c r="J32" s="125"/>
      <c r="K32" s="125"/>
      <c r="L32" s="125"/>
      <c r="M32" s="126"/>
      <c r="N32" s="125"/>
      <c r="O32" s="125"/>
      <c r="P32" s="125"/>
      <c r="Q32" s="126"/>
      <c r="R32" s="125"/>
      <c r="S32" s="125"/>
      <c r="T32" s="125"/>
      <c r="U32" s="126"/>
      <c r="V32" s="125"/>
      <c r="W32" s="125"/>
      <c r="X32" s="125"/>
      <c r="Y32" s="126"/>
      <c r="Z32" s="125"/>
      <c r="AA32" s="125"/>
      <c r="AB32" s="125"/>
      <c r="AC32" s="126"/>
      <c r="AD32" s="125"/>
      <c r="AE32" s="125"/>
      <c r="AF32" s="125"/>
      <c r="AG32" s="126"/>
      <c r="AH32" s="125"/>
      <c r="AI32" s="125"/>
      <c r="AJ32" s="125"/>
      <c r="AK32" s="126"/>
      <c r="AL32" s="125"/>
      <c r="AM32" s="125"/>
      <c r="AN32" s="125"/>
      <c r="AO32" s="126"/>
      <c r="AP32" s="125"/>
    </row>
    <row r="33" spans="1:42" s="104" customFormat="1" ht="15.75" customHeight="1" x14ac:dyDescent="0.15">
      <c r="A33" s="105">
        <v>2</v>
      </c>
      <c r="B33" s="105" t="s">
        <v>105</v>
      </c>
      <c r="C33" s="105"/>
      <c r="D33" s="105"/>
      <c r="E33" s="105"/>
      <c r="AO33" s="127"/>
      <c r="AP33" s="127"/>
    </row>
    <row r="34" spans="1:42" s="104" customFormat="1" ht="5.0999999999999996" customHeight="1" thickBot="1" x14ac:dyDescent="0.2">
      <c r="B34" s="128"/>
      <c r="C34" s="128"/>
      <c r="D34" s="128"/>
      <c r="E34" s="128"/>
      <c r="AO34" s="129"/>
      <c r="AP34" s="127"/>
    </row>
    <row r="35" spans="1:42" ht="29.25" customHeight="1" x14ac:dyDescent="0.15">
      <c r="B35" s="130"/>
      <c r="C35" s="162" t="s">
        <v>170</v>
      </c>
      <c r="D35" s="163"/>
      <c r="E35" s="131"/>
      <c r="F35" s="202" t="s">
        <v>72</v>
      </c>
      <c r="G35" s="203"/>
      <c r="H35" s="132" t="s">
        <v>169</v>
      </c>
      <c r="I35" s="174" t="s">
        <v>73</v>
      </c>
      <c r="J35" s="174"/>
      <c r="K35" s="173"/>
      <c r="L35" s="173"/>
      <c r="M35" s="173"/>
      <c r="N35" s="173"/>
      <c r="O35" s="173"/>
      <c r="P35" s="173"/>
      <c r="Q35" s="173"/>
      <c r="R35" s="133" t="s">
        <v>0</v>
      </c>
      <c r="S35" s="134" t="s">
        <v>107</v>
      </c>
      <c r="T35" s="174"/>
      <c r="U35" s="174"/>
      <c r="V35" s="173"/>
      <c r="W35" s="173"/>
      <c r="X35" s="173"/>
      <c r="Y35" s="173"/>
      <c r="Z35" s="173"/>
      <c r="AA35" s="173"/>
      <c r="AB35" s="174" t="s">
        <v>168</v>
      </c>
      <c r="AC35" s="174"/>
      <c r="AD35" s="134" t="s">
        <v>167</v>
      </c>
      <c r="AE35" s="134"/>
      <c r="AF35" s="173"/>
      <c r="AG35" s="173"/>
      <c r="AH35" s="173"/>
      <c r="AI35" s="173"/>
      <c r="AJ35" s="173"/>
      <c r="AK35" s="173"/>
      <c r="AL35" s="174" t="s">
        <v>160</v>
      </c>
      <c r="AM35" s="174"/>
      <c r="AN35" s="174"/>
      <c r="AO35" s="135"/>
      <c r="AP35" s="125"/>
    </row>
    <row r="36" spans="1:42" ht="23.1" customHeight="1" x14ac:dyDescent="0.15">
      <c r="B36" s="114"/>
      <c r="C36" s="159" t="s">
        <v>166</v>
      </c>
      <c r="D36" s="159"/>
      <c r="E36" s="115"/>
      <c r="F36" s="232" t="s">
        <v>86</v>
      </c>
      <c r="G36" s="176"/>
      <c r="H36" s="176"/>
      <c r="I36" s="176"/>
      <c r="J36" s="176"/>
      <c r="K36" s="175"/>
      <c r="L36" s="175"/>
      <c r="M36" s="175"/>
      <c r="N36" s="175"/>
      <c r="O36" s="175"/>
      <c r="P36" s="175"/>
      <c r="Q36" s="175"/>
      <c r="R36" s="137"/>
      <c r="S36" s="138" t="s">
        <v>165</v>
      </c>
      <c r="T36" s="176" t="s">
        <v>84</v>
      </c>
      <c r="U36" s="176"/>
      <c r="V36" s="175"/>
      <c r="W36" s="175"/>
      <c r="X36" s="175"/>
      <c r="Y36" s="175"/>
      <c r="Z36" s="175"/>
      <c r="AA36" s="175"/>
      <c r="AB36" s="136" t="s">
        <v>111</v>
      </c>
      <c r="AC36" s="136"/>
      <c r="AD36" s="136"/>
      <c r="AE36" s="138" t="s">
        <v>164</v>
      </c>
      <c r="AF36" s="176" t="s">
        <v>113</v>
      </c>
      <c r="AG36" s="176"/>
      <c r="AH36" s="176"/>
      <c r="AI36" s="175"/>
      <c r="AJ36" s="175"/>
      <c r="AK36" s="175"/>
      <c r="AL36" s="137" t="s">
        <v>13</v>
      </c>
      <c r="AM36" s="137"/>
      <c r="AN36" s="137"/>
      <c r="AO36" s="139"/>
    </row>
    <row r="37" spans="1:42" ht="23.1" customHeight="1" x14ac:dyDescent="0.15">
      <c r="B37" s="114"/>
      <c r="C37" s="159" t="s">
        <v>163</v>
      </c>
      <c r="D37" s="159"/>
      <c r="E37" s="115"/>
      <c r="F37" s="233" t="s">
        <v>72</v>
      </c>
      <c r="G37" s="234"/>
      <c r="H37" s="136" t="s">
        <v>106</v>
      </c>
      <c r="I37" s="176" t="s">
        <v>73</v>
      </c>
      <c r="J37" s="176"/>
      <c r="K37" s="175"/>
      <c r="L37" s="175"/>
      <c r="M37" s="175"/>
      <c r="N37" s="175"/>
      <c r="O37" s="175"/>
      <c r="P37" s="175"/>
      <c r="Q37" s="175"/>
      <c r="R37" s="140" t="s">
        <v>0</v>
      </c>
      <c r="S37" s="138" t="s">
        <v>107</v>
      </c>
      <c r="T37" s="176"/>
      <c r="U37" s="176"/>
      <c r="V37" s="175"/>
      <c r="W37" s="175"/>
      <c r="X37" s="175"/>
      <c r="Y37" s="175"/>
      <c r="Z37" s="175"/>
      <c r="AA37" s="175"/>
      <c r="AB37" s="176" t="s">
        <v>162</v>
      </c>
      <c r="AC37" s="176"/>
      <c r="AD37" s="138" t="s">
        <v>161</v>
      </c>
      <c r="AE37" s="138"/>
      <c r="AF37" s="175"/>
      <c r="AG37" s="175"/>
      <c r="AH37" s="175"/>
      <c r="AI37" s="175"/>
      <c r="AJ37" s="175"/>
      <c r="AK37" s="175"/>
      <c r="AL37" s="176" t="s">
        <v>160</v>
      </c>
      <c r="AM37" s="176"/>
      <c r="AN37" s="176"/>
      <c r="AO37" s="139"/>
    </row>
    <row r="38" spans="1:42" ht="23.1" customHeight="1" thickBot="1" x14ac:dyDescent="0.2">
      <c r="B38" s="141"/>
      <c r="C38" s="158" t="s">
        <v>159</v>
      </c>
      <c r="D38" s="158"/>
      <c r="E38" s="142"/>
      <c r="F38" s="236" t="s">
        <v>74</v>
      </c>
      <c r="G38" s="236"/>
      <c r="H38" s="143" t="s">
        <v>158</v>
      </c>
      <c r="I38" s="201" t="s">
        <v>75</v>
      </c>
      <c r="J38" s="201"/>
      <c r="K38" s="218"/>
      <c r="L38" s="218"/>
      <c r="M38" s="218"/>
      <c r="N38" s="218"/>
      <c r="O38" s="218"/>
      <c r="P38" s="218"/>
      <c r="Q38" s="218"/>
      <c r="R38" s="144" t="s">
        <v>157</v>
      </c>
      <c r="S38" s="230" t="s">
        <v>76</v>
      </c>
      <c r="T38" s="201"/>
      <c r="U38" s="201"/>
      <c r="V38" s="201"/>
      <c r="W38" s="201"/>
      <c r="X38" s="201"/>
      <c r="Y38" s="231"/>
      <c r="Z38" s="230" t="s">
        <v>77</v>
      </c>
      <c r="AA38" s="201"/>
      <c r="AB38" s="218"/>
      <c r="AC38" s="218"/>
      <c r="AD38" s="218"/>
      <c r="AE38" s="201" t="s">
        <v>78</v>
      </c>
      <c r="AF38" s="201"/>
      <c r="AG38" s="145" t="s">
        <v>107</v>
      </c>
      <c r="AH38" s="201" t="s">
        <v>85</v>
      </c>
      <c r="AI38" s="201"/>
      <c r="AJ38" s="218"/>
      <c r="AK38" s="218"/>
      <c r="AL38" s="218"/>
      <c r="AM38" s="201" t="s">
        <v>108</v>
      </c>
      <c r="AN38" s="201"/>
      <c r="AO38" s="146"/>
    </row>
    <row r="39" spans="1:42" ht="6" customHeight="1" x14ac:dyDescent="0.15">
      <c r="B39" s="124"/>
      <c r="C39" s="124"/>
      <c r="D39" s="124"/>
      <c r="E39" s="124"/>
      <c r="F39" s="125"/>
      <c r="G39" s="125"/>
      <c r="H39" s="125"/>
      <c r="I39" s="125"/>
      <c r="J39" s="125"/>
      <c r="K39" s="126"/>
      <c r="L39" s="126"/>
      <c r="M39" s="126"/>
      <c r="N39" s="126"/>
      <c r="O39" s="126"/>
      <c r="P39" s="126"/>
      <c r="Q39" s="125"/>
      <c r="R39" s="126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</row>
    <row r="40" spans="1:42" ht="10.5" customHeight="1" thickBot="1" x14ac:dyDescent="0.2"/>
    <row r="41" spans="1:42" ht="25.5" customHeight="1" x14ac:dyDescent="0.15">
      <c r="B41" s="147" t="s">
        <v>79</v>
      </c>
      <c r="C41" s="94"/>
      <c r="D41" s="94"/>
      <c r="E41" s="94"/>
      <c r="U41" s="147"/>
      <c r="V41" s="147"/>
      <c r="W41" s="147"/>
      <c r="X41" s="147"/>
      <c r="Y41" s="147"/>
      <c r="Z41" s="147"/>
      <c r="AA41" s="147"/>
      <c r="AB41" s="147"/>
      <c r="AC41" s="147"/>
      <c r="AE41" s="227" t="s">
        <v>80</v>
      </c>
      <c r="AF41" s="228"/>
      <c r="AG41" s="228"/>
      <c r="AH41" s="228"/>
      <c r="AI41" s="228"/>
      <c r="AJ41" s="228"/>
      <c r="AK41" s="228"/>
      <c r="AL41" s="228"/>
      <c r="AM41" s="228"/>
      <c r="AN41" s="228"/>
      <c r="AO41" s="229"/>
    </row>
    <row r="42" spans="1:42" ht="20.25" customHeight="1" x14ac:dyDescent="0.15">
      <c r="B42" s="94"/>
      <c r="C42" s="94"/>
      <c r="D42" s="94"/>
      <c r="E42" s="94" t="s">
        <v>87</v>
      </c>
      <c r="AE42" s="221"/>
      <c r="AF42" s="222"/>
      <c r="AG42" s="222"/>
      <c r="AH42" s="222"/>
      <c r="AI42" s="222"/>
      <c r="AJ42" s="222"/>
      <c r="AK42" s="222"/>
      <c r="AL42" s="222"/>
      <c r="AM42" s="222"/>
      <c r="AN42" s="222"/>
      <c r="AO42" s="223"/>
    </row>
    <row r="43" spans="1:42" ht="20.25" customHeight="1" x14ac:dyDescent="0.15">
      <c r="B43" s="94">
        <v>0</v>
      </c>
      <c r="C43" s="94"/>
      <c r="D43" s="94"/>
      <c r="E43" s="94" t="s">
        <v>88</v>
      </c>
      <c r="AE43" s="221"/>
      <c r="AF43" s="222"/>
      <c r="AG43" s="222"/>
      <c r="AH43" s="222"/>
      <c r="AI43" s="222"/>
      <c r="AJ43" s="222"/>
      <c r="AK43" s="222"/>
      <c r="AL43" s="222"/>
      <c r="AM43" s="222"/>
      <c r="AN43" s="222"/>
      <c r="AO43" s="223"/>
    </row>
    <row r="44" spans="1:42" ht="20.25" customHeight="1" x14ac:dyDescent="0.15">
      <c r="B44" s="94">
        <v>0</v>
      </c>
      <c r="C44" s="94"/>
      <c r="D44" s="94"/>
      <c r="E44" s="94"/>
      <c r="AE44" s="221"/>
      <c r="AF44" s="222"/>
      <c r="AG44" s="222"/>
      <c r="AH44" s="222"/>
      <c r="AI44" s="222"/>
      <c r="AJ44" s="222"/>
      <c r="AK44" s="222"/>
      <c r="AL44" s="222"/>
      <c r="AM44" s="222"/>
      <c r="AN44" s="222"/>
      <c r="AO44" s="223"/>
    </row>
    <row r="45" spans="1:42" ht="20.25" customHeight="1" x14ac:dyDescent="0.15">
      <c r="AE45" s="221"/>
      <c r="AF45" s="222"/>
      <c r="AG45" s="222"/>
      <c r="AH45" s="222"/>
      <c r="AI45" s="222"/>
      <c r="AJ45" s="222"/>
      <c r="AK45" s="222"/>
      <c r="AL45" s="222"/>
      <c r="AM45" s="222"/>
      <c r="AN45" s="222"/>
      <c r="AO45" s="223"/>
    </row>
    <row r="46" spans="1:42" ht="20.25" customHeight="1" thickBot="1" x14ac:dyDescent="0.2">
      <c r="AE46" s="224"/>
      <c r="AF46" s="225"/>
      <c r="AG46" s="225"/>
      <c r="AH46" s="225"/>
      <c r="AI46" s="225"/>
      <c r="AJ46" s="225"/>
      <c r="AK46" s="225"/>
      <c r="AL46" s="225"/>
      <c r="AM46" s="225"/>
      <c r="AN46" s="225"/>
      <c r="AO46" s="226"/>
    </row>
  </sheetData>
  <sheetProtection password="CC79" sheet="1" formatCells="0" selectLockedCells="1"/>
  <protectedRanges>
    <protectedRange sqref="AF35 AI36 V35:V37 AF37 K35:K38 AB38 AJ38" name="範囲3"/>
    <protectedRange sqref="AE19 AH19 AL19 I18:I21 AE21 AH21 AL21 G22:G26 AF26:AF27 F31 J31 N31 R31 V31 Z31 AD31 AH31 AL31" name="範囲2"/>
    <protectedRange sqref="Z3:Z4 AG3:AG4 AK3:AK4 W5:W9 AA10 AE10 AJ10" name="範囲1"/>
    <protectedRange sqref="F28 X28:X29" name="範囲2_1"/>
  </protectedRanges>
  <mergeCells count="119">
    <mergeCell ref="AE42:AO46"/>
    <mergeCell ref="AE41:AO41"/>
    <mergeCell ref="Z38:AA38"/>
    <mergeCell ref="S38:Y38"/>
    <mergeCell ref="AB35:AC35"/>
    <mergeCell ref="K38:Q38"/>
    <mergeCell ref="AH38:AI38"/>
    <mergeCell ref="AH30:AO30"/>
    <mergeCell ref="V30:AC30"/>
    <mergeCell ref="J31:L31"/>
    <mergeCell ref="I37:J37"/>
    <mergeCell ref="F36:J36"/>
    <mergeCell ref="F37:G37"/>
    <mergeCell ref="K35:Q35"/>
    <mergeCell ref="V37:AA37"/>
    <mergeCell ref="I35:J35"/>
    <mergeCell ref="T35:U35"/>
    <mergeCell ref="F30:I30"/>
    <mergeCell ref="V31:X31"/>
    <mergeCell ref="Z31:AB31"/>
    <mergeCell ref="T37:U37"/>
    <mergeCell ref="N31:P31"/>
    <mergeCell ref="K37:Q37"/>
    <mergeCell ref="F38:G38"/>
    <mergeCell ref="I38:J38"/>
    <mergeCell ref="F35:G35"/>
    <mergeCell ref="AA10:AC10"/>
    <mergeCell ref="I20:AO20"/>
    <mergeCell ref="F28:N29"/>
    <mergeCell ref="AF27:AL27"/>
    <mergeCell ref="I18:AO18"/>
    <mergeCell ref="AN28:AO29"/>
    <mergeCell ref="F26:F27"/>
    <mergeCell ref="AL37:AN37"/>
    <mergeCell ref="AM38:AN38"/>
    <mergeCell ref="F20:H20"/>
    <mergeCell ref="F21:H21"/>
    <mergeCell ref="AL31:AN31"/>
    <mergeCell ref="V26:W27"/>
    <mergeCell ref="X25:AO25"/>
    <mergeCell ref="K36:Q36"/>
    <mergeCell ref="AJ38:AL38"/>
    <mergeCell ref="AB38:AD38"/>
    <mergeCell ref="AE38:AF38"/>
    <mergeCell ref="T36:U36"/>
    <mergeCell ref="AM26:AO26"/>
    <mergeCell ref="AM27:AO27"/>
    <mergeCell ref="X27:AB27"/>
    <mergeCell ref="AB37:AC37"/>
    <mergeCell ref="V36:AA36"/>
    <mergeCell ref="V35:AA35"/>
    <mergeCell ref="R30:U30"/>
    <mergeCell ref="AM1:AO2"/>
    <mergeCell ref="AD31:AF31"/>
    <mergeCell ref="AL21:AO21"/>
    <mergeCell ref="D12:AI12"/>
    <mergeCell ref="C24:D24"/>
    <mergeCell ref="C25:D25"/>
    <mergeCell ref="R31:T31"/>
    <mergeCell ref="G23:AO23"/>
    <mergeCell ref="G24:AO24"/>
    <mergeCell ref="J30:Q30"/>
    <mergeCell ref="AD30:AG30"/>
    <mergeCell ref="AC26:AE26"/>
    <mergeCell ref="AA28:AF29"/>
    <mergeCell ref="AG3:AH3"/>
    <mergeCell ref="W6:AO6"/>
    <mergeCell ref="R8:U9"/>
    <mergeCell ref="R10:U10"/>
    <mergeCell ref="W10:Y10"/>
    <mergeCell ref="W9:AO9"/>
    <mergeCell ref="F31:H31"/>
    <mergeCell ref="T28:Z29"/>
    <mergeCell ref="AK3:AL3"/>
    <mergeCell ref="Z3:AD3"/>
    <mergeCell ref="W8:AO8"/>
    <mergeCell ref="W5:AO5"/>
    <mergeCell ref="C26:D27"/>
    <mergeCell ref="AJ10:AO10"/>
    <mergeCell ref="AE10:AH10"/>
    <mergeCell ref="O5:Q6"/>
    <mergeCell ref="R5:U6"/>
    <mergeCell ref="B14:AM15"/>
    <mergeCell ref="AA21:AD21"/>
    <mergeCell ref="I19:Z19"/>
    <mergeCell ref="C22:D22"/>
    <mergeCell ref="AH19:AJ19"/>
    <mergeCell ref="AH21:AJ21"/>
    <mergeCell ref="V25:W25"/>
    <mergeCell ref="AE21:AF21"/>
    <mergeCell ref="G22:AO22"/>
    <mergeCell ref="O28:S29"/>
    <mergeCell ref="X26:AB26"/>
    <mergeCell ref="AC27:AE27"/>
    <mergeCell ref="AA19:AD19"/>
    <mergeCell ref="AH31:AJ31"/>
    <mergeCell ref="C38:D38"/>
    <mergeCell ref="C37:D37"/>
    <mergeCell ref="C30:D31"/>
    <mergeCell ref="C35:D35"/>
    <mergeCell ref="C36:D36"/>
    <mergeCell ref="AL19:AO19"/>
    <mergeCell ref="I21:Z21"/>
    <mergeCell ref="C18:D19"/>
    <mergeCell ref="C20:D21"/>
    <mergeCell ref="F19:H19"/>
    <mergeCell ref="AG28:AM29"/>
    <mergeCell ref="AF26:AL26"/>
    <mergeCell ref="AF35:AK35"/>
    <mergeCell ref="AL35:AN35"/>
    <mergeCell ref="AF37:AK37"/>
    <mergeCell ref="AI36:AK36"/>
    <mergeCell ref="AF36:AH36"/>
    <mergeCell ref="C28:D29"/>
    <mergeCell ref="F18:H18"/>
    <mergeCell ref="C23:D23"/>
    <mergeCell ref="AE19:AF19"/>
    <mergeCell ref="G25:U25"/>
    <mergeCell ref="G26:U27"/>
  </mergeCells>
  <phoneticPr fontId="2"/>
  <conditionalFormatting sqref="AN36">
    <cfRule type="expression" dxfId="13" priority="2" stopIfTrue="1">
      <formula>$E$42="個"</formula>
    </cfRule>
  </conditionalFormatting>
  <conditionalFormatting sqref="I35:J35">
    <cfRule type="expression" dxfId="12" priority="3" stopIfTrue="1">
      <formula>$B$41="地上"</formula>
    </cfRule>
  </conditionalFormatting>
  <conditionalFormatting sqref="F35:G35">
    <cfRule type="expression" dxfId="11" priority="4" stopIfTrue="1">
      <formula>$B$41="地下"</formula>
    </cfRule>
  </conditionalFormatting>
  <conditionalFormatting sqref="F37:G37">
    <cfRule type="expression" dxfId="10" priority="6" stopIfTrue="1">
      <formula>$B$43="地下"</formula>
    </cfRule>
  </conditionalFormatting>
  <conditionalFormatting sqref="I37:J37">
    <cfRule type="expression" dxfId="9" priority="7" stopIfTrue="1">
      <formula>$B$43="地上"</formula>
    </cfRule>
  </conditionalFormatting>
  <conditionalFormatting sqref="I38:J38 F38:G38">
    <cfRule type="expression" dxfId="8" priority="8" stopIfTrue="1">
      <formula>$E$43="公道"</formula>
    </cfRule>
  </conditionalFormatting>
  <conditionalFormatting sqref="AD36">
    <cfRule type="expression" dxfId="7" priority="1" stopIfTrue="1">
      <formula>$E$41="ℓ"</formula>
    </cfRule>
  </conditionalFormatting>
  <dataValidations count="1">
    <dataValidation imeMode="halfAlpha" allowBlank="1" showInputMessage="1" showErrorMessage="1" sqref="AE19:AF19 AL21:AO21 AH21:AJ21 AE21:AF21 AL19:AO19 AH19:AJ19"/>
  </dataValidations>
  <printOptions horizontalCentered="1"/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46"/>
  <sheetViews>
    <sheetView showZeros="0" topLeftCell="A40" zoomScale="115" workbookViewId="0">
      <selection activeCell="Z3" sqref="Z3:AD3"/>
    </sheetView>
  </sheetViews>
  <sheetFormatPr defaultRowHeight="20.25" customHeight="1" x14ac:dyDescent="0.15"/>
  <cols>
    <col min="1" max="1" width="2.625" style="95" customWidth="1"/>
    <col min="2" max="2" width="0.875" style="95" customWidth="1"/>
    <col min="3" max="4" width="8.125" style="95" customWidth="1"/>
    <col min="5" max="5" width="0.875" style="95" customWidth="1"/>
    <col min="6" max="43" width="2.125" style="95" customWidth="1"/>
    <col min="44" max="16384" width="9" style="95"/>
  </cols>
  <sheetData>
    <row r="1" spans="1:41" ht="20.25" customHeight="1" x14ac:dyDescent="0.15">
      <c r="A1" s="95" t="s">
        <v>99</v>
      </c>
      <c r="AK1" s="96"/>
      <c r="AL1" s="96"/>
      <c r="AM1" s="197" t="s">
        <v>81</v>
      </c>
      <c r="AN1" s="197"/>
      <c r="AO1" s="197"/>
    </row>
    <row r="2" spans="1:41" ht="20.25" customHeight="1" x14ac:dyDescent="0.15">
      <c r="AK2" s="96"/>
      <c r="AL2" s="96"/>
      <c r="AM2" s="197"/>
      <c r="AN2" s="197"/>
      <c r="AO2" s="197"/>
    </row>
    <row r="3" spans="1:41" ht="22.5" customHeight="1" x14ac:dyDescent="0.15">
      <c r="B3" s="95" t="s">
        <v>116</v>
      </c>
      <c r="Z3" s="186">
        <f>正本!Z3</f>
        <v>0</v>
      </c>
      <c r="AA3" s="186"/>
      <c r="AB3" s="186"/>
      <c r="AC3" s="186"/>
      <c r="AD3" s="186"/>
      <c r="AE3" s="95" t="s">
        <v>61</v>
      </c>
      <c r="AG3" s="186">
        <f>正本!AG3</f>
        <v>0</v>
      </c>
      <c r="AH3" s="186"/>
      <c r="AI3" s="95" t="s">
        <v>62</v>
      </c>
      <c r="AK3" s="186">
        <f>正本!AK3</f>
        <v>0</v>
      </c>
      <c r="AL3" s="186"/>
      <c r="AM3" s="95" t="s">
        <v>63</v>
      </c>
    </row>
    <row r="4" spans="1:41" ht="11.25" customHeight="1" x14ac:dyDescent="0.15">
      <c r="Z4" s="97"/>
      <c r="AA4" s="97"/>
      <c r="AB4" s="97"/>
      <c r="AC4" s="97"/>
      <c r="AD4" s="97"/>
      <c r="AG4" s="97"/>
      <c r="AH4" s="97"/>
      <c r="AK4" s="97"/>
      <c r="AL4" s="97"/>
    </row>
    <row r="5" spans="1:41" ht="22.5" customHeight="1" x14ac:dyDescent="0.15">
      <c r="O5" s="186" t="s">
        <v>148</v>
      </c>
      <c r="P5" s="186"/>
      <c r="Q5" s="186"/>
      <c r="R5" s="186" t="s">
        <v>149</v>
      </c>
      <c r="S5" s="186"/>
      <c r="T5" s="186"/>
      <c r="U5" s="186"/>
      <c r="W5" s="240">
        <f>正本!W5</f>
        <v>0</v>
      </c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</row>
    <row r="6" spans="1:41" ht="22.5" customHeight="1" x14ac:dyDescent="0.15">
      <c r="O6" s="186"/>
      <c r="P6" s="186"/>
      <c r="Q6" s="186"/>
      <c r="R6" s="186"/>
      <c r="S6" s="186"/>
      <c r="T6" s="186"/>
      <c r="U6" s="186"/>
      <c r="W6" s="240">
        <f>正本!W6</f>
        <v>0</v>
      </c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</row>
    <row r="7" spans="1:41" ht="7.5" customHeight="1" x14ac:dyDescent="0.15">
      <c r="O7" s="97"/>
      <c r="P7" s="97"/>
      <c r="Q7" s="97"/>
      <c r="R7" s="97"/>
      <c r="S7" s="97"/>
      <c r="T7" s="97"/>
      <c r="U7" s="97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</row>
    <row r="8" spans="1:41" ht="22.5" customHeight="1" x14ac:dyDescent="0.15">
      <c r="O8" s="98"/>
      <c r="P8" s="98"/>
      <c r="Q8" s="98"/>
      <c r="R8" s="186" t="s">
        <v>150</v>
      </c>
      <c r="S8" s="186"/>
      <c r="T8" s="186"/>
      <c r="U8" s="186"/>
      <c r="W8" s="240">
        <f>正本!W8</f>
        <v>0</v>
      </c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</row>
    <row r="9" spans="1:41" ht="22.5" customHeight="1" x14ac:dyDescent="0.15">
      <c r="O9" s="98"/>
      <c r="P9" s="98"/>
      <c r="Q9" s="98"/>
      <c r="R9" s="186"/>
      <c r="S9" s="186"/>
      <c r="T9" s="186"/>
      <c r="U9" s="186"/>
      <c r="W9" s="240">
        <f>正本!W9</f>
        <v>0</v>
      </c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</row>
    <row r="10" spans="1:41" ht="20.25" customHeight="1" x14ac:dyDescent="0.15">
      <c r="R10" s="186" t="s">
        <v>151</v>
      </c>
      <c r="S10" s="186"/>
      <c r="T10" s="186"/>
      <c r="U10" s="186"/>
      <c r="W10" s="241">
        <f>正本!W10</f>
        <v>0</v>
      </c>
      <c r="X10" s="186"/>
      <c r="Y10" s="186"/>
      <c r="Z10" s="97" t="s">
        <v>152</v>
      </c>
      <c r="AA10" s="241">
        <f>正本!AA10</f>
        <v>0</v>
      </c>
      <c r="AB10" s="242"/>
      <c r="AC10" s="242"/>
      <c r="AD10" s="97" t="s">
        <v>153</v>
      </c>
      <c r="AE10" s="241">
        <f>正本!AE10</f>
        <v>0</v>
      </c>
      <c r="AF10" s="242"/>
      <c r="AG10" s="242"/>
      <c r="AH10" s="242"/>
      <c r="AI10" s="97"/>
      <c r="AJ10" s="184"/>
      <c r="AK10" s="184"/>
      <c r="AL10" s="184"/>
      <c r="AM10" s="184"/>
      <c r="AN10" s="184"/>
      <c r="AO10" s="184"/>
    </row>
    <row r="11" spans="1:41" ht="8.1" customHeight="1" x14ac:dyDescent="0.15">
      <c r="AA11" s="100"/>
      <c r="AB11" s="98"/>
      <c r="AC11" s="98"/>
      <c r="AD11" s="97"/>
      <c r="AF11" s="100"/>
      <c r="AG11" s="98"/>
      <c r="AH11" s="98"/>
      <c r="AI11" s="97"/>
      <c r="AJ11" s="99"/>
      <c r="AK11" s="99"/>
      <c r="AL11" s="99"/>
      <c r="AM11" s="99"/>
      <c r="AN11" s="99"/>
      <c r="AO11" s="99"/>
    </row>
    <row r="12" spans="1:41" ht="21.95" customHeight="1" x14ac:dyDescent="0.15">
      <c r="A12" s="98"/>
      <c r="B12" s="101"/>
      <c r="C12" s="101"/>
      <c r="D12" s="199" t="s">
        <v>100</v>
      </c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01"/>
      <c r="AK12" s="101"/>
      <c r="AL12" s="101"/>
      <c r="AM12" s="101"/>
      <c r="AN12" s="101"/>
      <c r="AO12" s="101"/>
    </row>
    <row r="13" spans="1:41" ht="15.75" customHeight="1" x14ac:dyDescent="0.15">
      <c r="A13" s="98"/>
      <c r="B13" s="98"/>
      <c r="C13" s="98"/>
      <c r="D13" s="98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98"/>
      <c r="AM13" s="98"/>
      <c r="AN13" s="98"/>
    </row>
    <row r="14" spans="1:41" ht="12.75" customHeight="1" x14ac:dyDescent="0.15">
      <c r="B14" s="187" t="s">
        <v>101</v>
      </c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03"/>
      <c r="AO14" s="103"/>
    </row>
    <row r="15" spans="1:41" ht="12.75" customHeight="1" x14ac:dyDescent="0.15"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03"/>
      <c r="AO15" s="103"/>
    </row>
    <row r="16" spans="1:41" ht="8.1" customHeight="1" x14ac:dyDescent="0.15"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</row>
    <row r="17" spans="1:42" s="104" customFormat="1" ht="20.25" customHeight="1" thickBot="1" x14ac:dyDescent="0.2">
      <c r="A17" s="105">
        <v>1</v>
      </c>
      <c r="B17" s="105" t="s">
        <v>64</v>
      </c>
      <c r="C17" s="105"/>
      <c r="D17" s="105"/>
      <c r="E17" s="105"/>
    </row>
    <row r="18" spans="1:42" ht="17.100000000000001" customHeight="1" x14ac:dyDescent="0.15">
      <c r="B18" s="106"/>
      <c r="C18" s="167" t="s">
        <v>117</v>
      </c>
      <c r="D18" s="167"/>
      <c r="E18" s="107"/>
      <c r="F18" s="177" t="s">
        <v>65</v>
      </c>
      <c r="G18" s="178"/>
      <c r="H18" s="178"/>
      <c r="I18" s="243">
        <f>正本!I18</f>
        <v>0</v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4"/>
    </row>
    <row r="19" spans="1:42" ht="17.100000000000001" customHeight="1" x14ac:dyDescent="0.15">
      <c r="B19" s="108"/>
      <c r="C19" s="168"/>
      <c r="D19" s="168"/>
      <c r="E19" s="109"/>
      <c r="F19" s="169" t="s">
        <v>66</v>
      </c>
      <c r="G19" s="170"/>
      <c r="H19" s="170"/>
      <c r="I19" s="251">
        <f>正本!I19</f>
        <v>0</v>
      </c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188" t="s">
        <v>151</v>
      </c>
      <c r="AB19" s="188"/>
      <c r="AC19" s="188"/>
      <c r="AD19" s="188"/>
      <c r="AE19" s="245">
        <f>正本!AE19</f>
        <v>0</v>
      </c>
      <c r="AF19" s="246"/>
      <c r="AG19" s="110" t="s">
        <v>82</v>
      </c>
      <c r="AH19" s="188">
        <f>正本!AH19</f>
        <v>0</v>
      </c>
      <c r="AI19" s="237"/>
      <c r="AJ19" s="237"/>
      <c r="AK19" s="111" t="s">
        <v>83</v>
      </c>
      <c r="AL19" s="248">
        <f>正本!AL19</f>
        <v>0</v>
      </c>
      <c r="AM19" s="249"/>
      <c r="AN19" s="249"/>
      <c r="AO19" s="250"/>
    </row>
    <row r="20" spans="1:42" ht="17.100000000000001" customHeight="1" x14ac:dyDescent="0.15">
      <c r="B20" s="112"/>
      <c r="C20" s="160" t="s">
        <v>118</v>
      </c>
      <c r="D20" s="160"/>
      <c r="E20" s="113"/>
      <c r="F20" s="196" t="s">
        <v>65</v>
      </c>
      <c r="G20" s="195"/>
      <c r="H20" s="195"/>
      <c r="I20" s="252">
        <f>正本!I20</f>
        <v>0</v>
      </c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3"/>
    </row>
    <row r="21" spans="1:42" ht="17.100000000000001" customHeight="1" x14ac:dyDescent="0.15">
      <c r="B21" s="108"/>
      <c r="C21" s="168"/>
      <c r="D21" s="168"/>
      <c r="E21" s="109"/>
      <c r="F21" s="169" t="s">
        <v>66</v>
      </c>
      <c r="G21" s="170"/>
      <c r="H21" s="170"/>
      <c r="I21" s="251">
        <f>正本!I21</f>
        <v>0</v>
      </c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188" t="s">
        <v>151</v>
      </c>
      <c r="AB21" s="188"/>
      <c r="AC21" s="188"/>
      <c r="AD21" s="188"/>
      <c r="AE21" s="245">
        <f>正本!AE21</f>
        <v>0</v>
      </c>
      <c r="AF21" s="246"/>
      <c r="AG21" s="110" t="s">
        <v>82</v>
      </c>
      <c r="AH21" s="188">
        <f>正本!AH21</f>
        <v>0</v>
      </c>
      <c r="AI21" s="237"/>
      <c r="AJ21" s="237"/>
      <c r="AK21" s="111" t="s">
        <v>83</v>
      </c>
      <c r="AL21" s="248">
        <f>正本!AL21</f>
        <v>0</v>
      </c>
      <c r="AM21" s="249"/>
      <c r="AN21" s="249"/>
      <c r="AO21" s="250"/>
    </row>
    <row r="22" spans="1:42" ht="24" customHeight="1" x14ac:dyDescent="0.15">
      <c r="B22" s="114"/>
      <c r="C22" s="159" t="s">
        <v>119</v>
      </c>
      <c r="D22" s="159"/>
      <c r="E22" s="115"/>
      <c r="F22" s="116"/>
      <c r="G22" s="238">
        <f>正本!G22</f>
        <v>0</v>
      </c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9"/>
    </row>
    <row r="23" spans="1:42" ht="24" customHeight="1" x14ac:dyDescent="0.15">
      <c r="B23" s="114"/>
      <c r="C23" s="159" t="s">
        <v>102</v>
      </c>
      <c r="D23" s="159"/>
      <c r="E23" s="115"/>
      <c r="F23" s="116"/>
      <c r="G23" s="238">
        <f>正本!G23</f>
        <v>0</v>
      </c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9"/>
    </row>
    <row r="24" spans="1:42" ht="24" customHeight="1" x14ac:dyDescent="0.15">
      <c r="B24" s="114"/>
      <c r="C24" s="159" t="s">
        <v>103</v>
      </c>
      <c r="D24" s="159"/>
      <c r="E24" s="115"/>
      <c r="F24" s="117"/>
      <c r="G24" s="238">
        <f>正本!G24</f>
        <v>0</v>
      </c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9"/>
    </row>
    <row r="25" spans="1:42" ht="24" customHeight="1" x14ac:dyDescent="0.15">
      <c r="B25" s="114"/>
      <c r="C25" s="159" t="s">
        <v>120</v>
      </c>
      <c r="D25" s="159"/>
      <c r="E25" s="115"/>
      <c r="F25" s="118"/>
      <c r="G25" s="247">
        <f>正本!G25</f>
        <v>0</v>
      </c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190" t="s">
        <v>4</v>
      </c>
      <c r="W25" s="190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7"/>
    </row>
    <row r="26" spans="1:42" ht="17.100000000000001" customHeight="1" x14ac:dyDescent="0.15">
      <c r="B26" s="112"/>
      <c r="C26" s="160" t="s">
        <v>156</v>
      </c>
      <c r="D26" s="160"/>
      <c r="E26" s="113"/>
      <c r="F26" s="212"/>
      <c r="G26" s="258">
        <f>正本!G26</f>
        <v>0</v>
      </c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14" t="s">
        <v>4</v>
      </c>
      <c r="W26" s="214"/>
      <c r="X26" s="195" t="s">
        <v>67</v>
      </c>
      <c r="Y26" s="195"/>
      <c r="Z26" s="195"/>
      <c r="AA26" s="195"/>
      <c r="AB26" s="195"/>
      <c r="AC26" s="195" t="s">
        <v>68</v>
      </c>
      <c r="AD26" s="195"/>
      <c r="AE26" s="195"/>
      <c r="AF26" s="258">
        <f>正本!AF26</f>
        <v>0</v>
      </c>
      <c r="AG26" s="258"/>
      <c r="AH26" s="258"/>
      <c r="AI26" s="258"/>
      <c r="AJ26" s="258"/>
      <c r="AK26" s="258"/>
      <c r="AL26" s="258"/>
      <c r="AM26" s="214" t="s">
        <v>4</v>
      </c>
      <c r="AN26" s="214"/>
      <c r="AO26" s="219"/>
    </row>
    <row r="27" spans="1:42" ht="17.100000000000001" customHeight="1" x14ac:dyDescent="0.15">
      <c r="B27" s="108"/>
      <c r="C27" s="168"/>
      <c r="D27" s="168"/>
      <c r="E27" s="109"/>
      <c r="F27" s="213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15"/>
      <c r="W27" s="215"/>
      <c r="X27" s="170"/>
      <c r="Y27" s="170"/>
      <c r="Z27" s="170"/>
      <c r="AA27" s="170"/>
      <c r="AB27" s="170"/>
      <c r="AC27" s="170" t="s">
        <v>69</v>
      </c>
      <c r="AD27" s="170"/>
      <c r="AE27" s="170"/>
      <c r="AF27" s="259">
        <f>正本!AF27</f>
        <v>0</v>
      </c>
      <c r="AG27" s="259"/>
      <c r="AH27" s="259"/>
      <c r="AI27" s="259"/>
      <c r="AJ27" s="259"/>
      <c r="AK27" s="259"/>
      <c r="AL27" s="259"/>
      <c r="AM27" s="215" t="s">
        <v>121</v>
      </c>
      <c r="AN27" s="215"/>
      <c r="AO27" s="220"/>
    </row>
    <row r="28" spans="1:42" ht="17.100000000000001" customHeight="1" x14ac:dyDescent="0.15">
      <c r="B28" s="112"/>
      <c r="C28" s="160" t="s">
        <v>122</v>
      </c>
      <c r="D28" s="160"/>
      <c r="E28" s="113"/>
      <c r="F28" s="254">
        <f>正本!F28</f>
        <v>0</v>
      </c>
      <c r="G28" s="255"/>
      <c r="H28" s="255"/>
      <c r="I28" s="255"/>
      <c r="J28" s="255"/>
      <c r="K28" s="255"/>
      <c r="L28" s="255"/>
      <c r="M28" s="255"/>
      <c r="N28" s="255"/>
      <c r="O28" s="193" t="s">
        <v>146</v>
      </c>
      <c r="P28" s="193"/>
      <c r="Q28" s="193"/>
      <c r="R28" s="193"/>
      <c r="S28" s="193"/>
      <c r="T28" s="255">
        <f>正本!T28</f>
        <v>0</v>
      </c>
      <c r="U28" s="255"/>
      <c r="V28" s="255"/>
      <c r="W28" s="255"/>
      <c r="X28" s="255"/>
      <c r="Y28" s="255"/>
      <c r="Z28" s="255"/>
      <c r="AA28" s="195" t="s">
        <v>147</v>
      </c>
      <c r="AB28" s="195"/>
      <c r="AC28" s="195"/>
      <c r="AD28" s="195"/>
      <c r="AE28" s="195"/>
      <c r="AF28" s="195"/>
      <c r="AG28" s="255">
        <f>正本!AG28</f>
        <v>0</v>
      </c>
      <c r="AH28" s="255"/>
      <c r="AI28" s="255"/>
      <c r="AJ28" s="255"/>
      <c r="AK28" s="255"/>
      <c r="AL28" s="255"/>
      <c r="AM28" s="255"/>
      <c r="AN28" s="195" t="s">
        <v>0</v>
      </c>
      <c r="AO28" s="210"/>
    </row>
    <row r="29" spans="1:42" ht="17.100000000000001" customHeight="1" x14ac:dyDescent="0.15">
      <c r="B29" s="108"/>
      <c r="C29" s="168"/>
      <c r="D29" s="168"/>
      <c r="E29" s="109"/>
      <c r="F29" s="256"/>
      <c r="G29" s="257"/>
      <c r="H29" s="257"/>
      <c r="I29" s="257"/>
      <c r="J29" s="257"/>
      <c r="K29" s="257"/>
      <c r="L29" s="257"/>
      <c r="M29" s="257"/>
      <c r="N29" s="257"/>
      <c r="O29" s="194"/>
      <c r="P29" s="194"/>
      <c r="Q29" s="194"/>
      <c r="R29" s="194"/>
      <c r="S29" s="194"/>
      <c r="T29" s="257"/>
      <c r="U29" s="257"/>
      <c r="V29" s="257"/>
      <c r="W29" s="257"/>
      <c r="X29" s="257"/>
      <c r="Y29" s="257"/>
      <c r="Z29" s="257"/>
      <c r="AA29" s="170"/>
      <c r="AB29" s="170"/>
      <c r="AC29" s="170"/>
      <c r="AD29" s="170"/>
      <c r="AE29" s="170"/>
      <c r="AF29" s="170"/>
      <c r="AG29" s="257"/>
      <c r="AH29" s="257"/>
      <c r="AI29" s="257"/>
      <c r="AJ29" s="257"/>
      <c r="AK29" s="257"/>
      <c r="AL29" s="257"/>
      <c r="AM29" s="257"/>
      <c r="AN29" s="170"/>
      <c r="AO29" s="211"/>
    </row>
    <row r="30" spans="1:42" ht="17.100000000000001" customHeight="1" x14ac:dyDescent="0.15">
      <c r="B30" s="112"/>
      <c r="C30" s="160" t="s">
        <v>104</v>
      </c>
      <c r="D30" s="160"/>
      <c r="E30" s="113"/>
      <c r="F30" s="196" t="s">
        <v>70</v>
      </c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200"/>
      <c r="R30" s="196" t="s">
        <v>154</v>
      </c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200"/>
      <c r="AD30" s="196" t="s">
        <v>71</v>
      </c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210"/>
    </row>
    <row r="31" spans="1:42" ht="17.100000000000001" customHeight="1" thickBot="1" x14ac:dyDescent="0.2">
      <c r="B31" s="119"/>
      <c r="C31" s="161"/>
      <c r="D31" s="161"/>
      <c r="E31" s="120"/>
      <c r="F31" s="260">
        <f>正本!F31</f>
        <v>0</v>
      </c>
      <c r="G31" s="261"/>
      <c r="H31" s="261"/>
      <c r="I31" s="121" t="s">
        <v>61</v>
      </c>
      <c r="J31" s="262">
        <f>正本!J31</f>
        <v>0</v>
      </c>
      <c r="K31" s="261"/>
      <c r="L31" s="261"/>
      <c r="M31" s="121" t="s">
        <v>62</v>
      </c>
      <c r="N31" s="261">
        <f>正本!N31</f>
        <v>0</v>
      </c>
      <c r="O31" s="261"/>
      <c r="P31" s="261"/>
      <c r="Q31" s="122" t="s">
        <v>63</v>
      </c>
      <c r="R31" s="260">
        <f>正本!R31</f>
        <v>0</v>
      </c>
      <c r="S31" s="261"/>
      <c r="T31" s="261"/>
      <c r="U31" s="121" t="s">
        <v>61</v>
      </c>
      <c r="V31" s="262">
        <f>正本!V31</f>
        <v>0</v>
      </c>
      <c r="W31" s="261"/>
      <c r="X31" s="261"/>
      <c r="Y31" s="121" t="s">
        <v>62</v>
      </c>
      <c r="Z31" s="262">
        <f>正本!Z31</f>
        <v>0</v>
      </c>
      <c r="AA31" s="261"/>
      <c r="AB31" s="261"/>
      <c r="AC31" s="122" t="s">
        <v>63</v>
      </c>
      <c r="AD31" s="260">
        <f>正本!AD31</f>
        <v>0</v>
      </c>
      <c r="AE31" s="261"/>
      <c r="AF31" s="261"/>
      <c r="AG31" s="121" t="s">
        <v>61</v>
      </c>
      <c r="AH31" s="262">
        <f>正本!AH31</f>
        <v>0</v>
      </c>
      <c r="AI31" s="261"/>
      <c r="AJ31" s="261"/>
      <c r="AK31" s="121" t="s">
        <v>62</v>
      </c>
      <c r="AL31" s="262">
        <f>正本!AL31</f>
        <v>0</v>
      </c>
      <c r="AM31" s="261"/>
      <c r="AN31" s="261"/>
      <c r="AO31" s="123" t="s">
        <v>63</v>
      </c>
    </row>
    <row r="32" spans="1:42" ht="12" customHeight="1" x14ac:dyDescent="0.15">
      <c r="B32" s="124"/>
      <c r="C32" s="124"/>
      <c r="D32" s="124"/>
      <c r="E32" s="124"/>
      <c r="F32" s="125"/>
      <c r="G32" s="125"/>
      <c r="H32" s="125"/>
      <c r="I32" s="126"/>
      <c r="J32" s="125"/>
      <c r="K32" s="125"/>
      <c r="L32" s="125"/>
      <c r="M32" s="126"/>
      <c r="N32" s="125"/>
      <c r="O32" s="125"/>
      <c r="P32" s="125"/>
      <c r="Q32" s="126"/>
      <c r="R32" s="125"/>
      <c r="S32" s="125"/>
      <c r="T32" s="125"/>
      <c r="U32" s="126"/>
      <c r="V32" s="125"/>
      <c r="W32" s="125"/>
      <c r="X32" s="125"/>
      <c r="Y32" s="126"/>
      <c r="Z32" s="125"/>
      <c r="AA32" s="125"/>
      <c r="AB32" s="125"/>
      <c r="AC32" s="126"/>
      <c r="AD32" s="125"/>
      <c r="AE32" s="125"/>
      <c r="AF32" s="125"/>
      <c r="AG32" s="126"/>
      <c r="AH32" s="125"/>
      <c r="AI32" s="125"/>
      <c r="AJ32" s="125"/>
      <c r="AK32" s="126"/>
      <c r="AL32" s="125"/>
      <c r="AM32" s="125"/>
      <c r="AN32" s="125"/>
      <c r="AO32" s="126"/>
      <c r="AP32" s="125"/>
    </row>
    <row r="33" spans="1:42" s="104" customFormat="1" ht="15.75" customHeight="1" x14ac:dyDescent="0.15">
      <c r="A33" s="105">
        <v>2</v>
      </c>
      <c r="B33" s="105" t="s">
        <v>105</v>
      </c>
      <c r="C33" s="105"/>
      <c r="D33" s="105"/>
      <c r="E33" s="105"/>
      <c r="AO33" s="127"/>
      <c r="AP33" s="127"/>
    </row>
    <row r="34" spans="1:42" s="104" customFormat="1" ht="5.0999999999999996" customHeight="1" thickBot="1" x14ac:dyDescent="0.2">
      <c r="B34" s="128"/>
      <c r="C34" s="128"/>
      <c r="D34" s="128"/>
      <c r="E34" s="128"/>
      <c r="AO34" s="129"/>
      <c r="AP34" s="127"/>
    </row>
    <row r="35" spans="1:42" ht="30" customHeight="1" x14ac:dyDescent="0.15">
      <c r="B35" s="130"/>
      <c r="C35" s="162" t="s">
        <v>155</v>
      </c>
      <c r="D35" s="163"/>
      <c r="E35" s="131"/>
      <c r="F35" s="202" t="s">
        <v>72</v>
      </c>
      <c r="G35" s="203"/>
      <c r="H35" s="132" t="s">
        <v>106</v>
      </c>
      <c r="I35" s="174" t="s">
        <v>73</v>
      </c>
      <c r="J35" s="174"/>
      <c r="K35" s="264">
        <f>正本!K35</f>
        <v>0</v>
      </c>
      <c r="L35" s="264"/>
      <c r="M35" s="264"/>
      <c r="N35" s="264"/>
      <c r="O35" s="264"/>
      <c r="P35" s="264"/>
      <c r="Q35" s="264"/>
      <c r="R35" s="133" t="s">
        <v>0</v>
      </c>
      <c r="S35" s="134" t="s">
        <v>109</v>
      </c>
      <c r="T35" s="174"/>
      <c r="U35" s="174"/>
      <c r="V35" s="264">
        <f>正本!V35</f>
        <v>0</v>
      </c>
      <c r="W35" s="264"/>
      <c r="X35" s="264"/>
      <c r="Y35" s="264"/>
      <c r="Z35" s="264"/>
      <c r="AA35" s="264"/>
      <c r="AB35" s="174" t="s">
        <v>123</v>
      </c>
      <c r="AC35" s="174"/>
      <c r="AD35" s="134" t="s">
        <v>110</v>
      </c>
      <c r="AE35" s="134"/>
      <c r="AF35" s="264">
        <f>正本!AF35</f>
        <v>0</v>
      </c>
      <c r="AG35" s="264"/>
      <c r="AH35" s="264"/>
      <c r="AI35" s="264"/>
      <c r="AJ35" s="264"/>
      <c r="AK35" s="264"/>
      <c r="AL35" s="174" t="s">
        <v>112</v>
      </c>
      <c r="AM35" s="174"/>
      <c r="AN35" s="174"/>
      <c r="AO35" s="135"/>
      <c r="AP35" s="125"/>
    </row>
    <row r="36" spans="1:42" ht="23.1" customHeight="1" x14ac:dyDescent="0.15">
      <c r="B36" s="114"/>
      <c r="C36" s="159" t="s">
        <v>124</v>
      </c>
      <c r="D36" s="159"/>
      <c r="E36" s="115"/>
      <c r="F36" s="232" t="s">
        <v>86</v>
      </c>
      <c r="G36" s="176"/>
      <c r="H36" s="176"/>
      <c r="I36" s="176"/>
      <c r="J36" s="176"/>
      <c r="K36" s="263">
        <f>正本!K36</f>
        <v>0</v>
      </c>
      <c r="L36" s="263"/>
      <c r="M36" s="263"/>
      <c r="N36" s="263"/>
      <c r="O36" s="263"/>
      <c r="P36" s="263"/>
      <c r="Q36" s="263"/>
      <c r="R36" s="137"/>
      <c r="S36" s="138" t="s">
        <v>110</v>
      </c>
      <c r="T36" s="176" t="s">
        <v>84</v>
      </c>
      <c r="U36" s="176"/>
      <c r="V36" s="263">
        <f>正本!V36</f>
        <v>0</v>
      </c>
      <c r="W36" s="263"/>
      <c r="X36" s="263"/>
      <c r="Y36" s="263"/>
      <c r="Z36" s="263"/>
      <c r="AA36" s="263"/>
      <c r="AB36" s="136" t="s">
        <v>125</v>
      </c>
      <c r="AC36" s="136"/>
      <c r="AD36" s="136"/>
      <c r="AE36" s="138"/>
      <c r="AF36" s="176" t="s">
        <v>126</v>
      </c>
      <c r="AG36" s="176"/>
      <c r="AH36" s="176"/>
      <c r="AI36" s="263">
        <f>正本!AI36</f>
        <v>0</v>
      </c>
      <c r="AJ36" s="263"/>
      <c r="AK36" s="263"/>
      <c r="AL36" s="137" t="s">
        <v>13</v>
      </c>
      <c r="AM36" s="137"/>
      <c r="AN36" s="137"/>
      <c r="AO36" s="139"/>
    </row>
    <row r="37" spans="1:42" ht="23.1" customHeight="1" x14ac:dyDescent="0.15">
      <c r="B37" s="114"/>
      <c r="C37" s="159" t="s">
        <v>127</v>
      </c>
      <c r="D37" s="159"/>
      <c r="E37" s="115"/>
      <c r="F37" s="233" t="s">
        <v>72</v>
      </c>
      <c r="G37" s="234"/>
      <c r="H37" s="136" t="s">
        <v>114</v>
      </c>
      <c r="I37" s="176" t="s">
        <v>73</v>
      </c>
      <c r="J37" s="176"/>
      <c r="K37" s="263">
        <f>正本!K37</f>
        <v>0</v>
      </c>
      <c r="L37" s="263"/>
      <c r="M37" s="263"/>
      <c r="N37" s="263"/>
      <c r="O37" s="263"/>
      <c r="P37" s="263"/>
      <c r="Q37" s="263"/>
      <c r="R37" s="140" t="s">
        <v>0</v>
      </c>
      <c r="S37" s="138" t="s">
        <v>128</v>
      </c>
      <c r="T37" s="176"/>
      <c r="U37" s="176"/>
      <c r="V37" s="263">
        <f>正本!V37</f>
        <v>0</v>
      </c>
      <c r="W37" s="263"/>
      <c r="X37" s="263"/>
      <c r="Y37" s="263"/>
      <c r="Z37" s="263"/>
      <c r="AA37" s="263"/>
      <c r="AB37" s="176" t="s">
        <v>129</v>
      </c>
      <c r="AC37" s="176"/>
      <c r="AD37" s="138" t="s">
        <v>115</v>
      </c>
      <c r="AE37" s="138"/>
      <c r="AF37" s="263">
        <f>正本!AF37</f>
        <v>0</v>
      </c>
      <c r="AG37" s="263"/>
      <c r="AH37" s="263"/>
      <c r="AI37" s="263"/>
      <c r="AJ37" s="263"/>
      <c r="AK37" s="263"/>
      <c r="AL37" s="176" t="s">
        <v>130</v>
      </c>
      <c r="AM37" s="176"/>
      <c r="AN37" s="176"/>
      <c r="AO37" s="139"/>
    </row>
    <row r="38" spans="1:42" ht="23.1" customHeight="1" thickBot="1" x14ac:dyDescent="0.2">
      <c r="B38" s="141"/>
      <c r="C38" s="158" t="s">
        <v>131</v>
      </c>
      <c r="D38" s="158"/>
      <c r="E38" s="142"/>
      <c r="F38" s="236" t="s">
        <v>74</v>
      </c>
      <c r="G38" s="236"/>
      <c r="H38" s="143" t="s">
        <v>132</v>
      </c>
      <c r="I38" s="201" t="s">
        <v>75</v>
      </c>
      <c r="J38" s="201"/>
      <c r="K38" s="265">
        <f>正本!K38</f>
        <v>0</v>
      </c>
      <c r="L38" s="265"/>
      <c r="M38" s="265"/>
      <c r="N38" s="265"/>
      <c r="O38" s="265"/>
      <c r="P38" s="265"/>
      <c r="Q38" s="265"/>
      <c r="R38" s="144" t="s">
        <v>133</v>
      </c>
      <c r="S38" s="230" t="s">
        <v>76</v>
      </c>
      <c r="T38" s="201"/>
      <c r="U38" s="201"/>
      <c r="V38" s="201"/>
      <c r="W38" s="201"/>
      <c r="X38" s="201"/>
      <c r="Y38" s="231"/>
      <c r="Z38" s="230" t="s">
        <v>77</v>
      </c>
      <c r="AA38" s="201"/>
      <c r="AB38" s="265">
        <f>正本!AB38</f>
        <v>0</v>
      </c>
      <c r="AC38" s="265"/>
      <c r="AD38" s="265"/>
      <c r="AE38" s="201" t="s">
        <v>78</v>
      </c>
      <c r="AF38" s="201"/>
      <c r="AG38" s="145" t="s">
        <v>134</v>
      </c>
      <c r="AH38" s="201" t="s">
        <v>85</v>
      </c>
      <c r="AI38" s="201"/>
      <c r="AJ38" s="265">
        <f>正本!AJ38</f>
        <v>0</v>
      </c>
      <c r="AK38" s="265"/>
      <c r="AL38" s="265"/>
      <c r="AM38" s="201" t="s">
        <v>135</v>
      </c>
      <c r="AN38" s="201"/>
      <c r="AO38" s="146"/>
    </row>
    <row r="39" spans="1:42" ht="6" customHeight="1" x14ac:dyDescent="0.15">
      <c r="B39" s="124"/>
      <c r="C39" s="124"/>
      <c r="D39" s="124"/>
      <c r="E39" s="124"/>
      <c r="F39" s="125"/>
      <c r="G39" s="125"/>
      <c r="H39" s="125"/>
      <c r="I39" s="125"/>
      <c r="J39" s="125"/>
      <c r="K39" s="126"/>
      <c r="L39" s="126"/>
      <c r="M39" s="126"/>
      <c r="N39" s="126"/>
      <c r="O39" s="126"/>
      <c r="P39" s="126"/>
      <c r="Q39" s="125"/>
      <c r="R39" s="126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</row>
    <row r="40" spans="1:42" ht="10.5" customHeight="1" thickBot="1" x14ac:dyDescent="0.2"/>
    <row r="41" spans="1:42" ht="25.5" customHeight="1" x14ac:dyDescent="0.15">
      <c r="B41" s="147" t="s">
        <v>79</v>
      </c>
      <c r="C41" s="94"/>
      <c r="D41" s="94"/>
      <c r="E41" s="94"/>
      <c r="U41" s="147"/>
      <c r="V41" s="147"/>
      <c r="W41" s="147"/>
      <c r="X41" s="147"/>
      <c r="Y41" s="147"/>
      <c r="Z41" s="147"/>
      <c r="AA41" s="147"/>
      <c r="AB41" s="147"/>
      <c r="AC41" s="147"/>
      <c r="AE41" s="227" t="s">
        <v>80</v>
      </c>
      <c r="AF41" s="228"/>
      <c r="AG41" s="228"/>
      <c r="AH41" s="228"/>
      <c r="AI41" s="228"/>
      <c r="AJ41" s="228"/>
      <c r="AK41" s="228"/>
      <c r="AL41" s="228"/>
      <c r="AM41" s="228"/>
      <c r="AN41" s="228"/>
      <c r="AO41" s="229"/>
    </row>
    <row r="42" spans="1:42" ht="20.25" customHeight="1" x14ac:dyDescent="0.15">
      <c r="B42" s="94"/>
      <c r="C42" s="94"/>
      <c r="D42" s="94"/>
      <c r="E42" s="94" t="s">
        <v>87</v>
      </c>
      <c r="AE42" s="221"/>
      <c r="AF42" s="222"/>
      <c r="AG42" s="222"/>
      <c r="AH42" s="222"/>
      <c r="AI42" s="222"/>
      <c r="AJ42" s="222"/>
      <c r="AK42" s="222"/>
      <c r="AL42" s="222"/>
      <c r="AM42" s="222"/>
      <c r="AN42" s="222"/>
      <c r="AO42" s="223"/>
    </row>
    <row r="43" spans="1:42" ht="20.25" customHeight="1" x14ac:dyDescent="0.15">
      <c r="B43" s="94">
        <v>0</v>
      </c>
      <c r="C43" s="94"/>
      <c r="D43" s="94"/>
      <c r="E43" s="94" t="s">
        <v>88</v>
      </c>
      <c r="AE43" s="221"/>
      <c r="AF43" s="222"/>
      <c r="AG43" s="222"/>
      <c r="AH43" s="222"/>
      <c r="AI43" s="222"/>
      <c r="AJ43" s="222"/>
      <c r="AK43" s="222"/>
      <c r="AL43" s="222"/>
      <c r="AM43" s="222"/>
      <c r="AN43" s="222"/>
      <c r="AO43" s="223"/>
    </row>
    <row r="44" spans="1:42" ht="20.25" customHeight="1" x14ac:dyDescent="0.15">
      <c r="B44" s="94">
        <v>0</v>
      </c>
      <c r="C44" s="94"/>
      <c r="D44" s="94"/>
      <c r="E44" s="94"/>
      <c r="AE44" s="221"/>
      <c r="AF44" s="222"/>
      <c r="AG44" s="222"/>
      <c r="AH44" s="222"/>
      <c r="AI44" s="222"/>
      <c r="AJ44" s="222"/>
      <c r="AK44" s="222"/>
      <c r="AL44" s="222"/>
      <c r="AM44" s="222"/>
      <c r="AN44" s="222"/>
      <c r="AO44" s="223"/>
    </row>
    <row r="45" spans="1:42" ht="20.25" customHeight="1" x14ac:dyDescent="0.15">
      <c r="AE45" s="221"/>
      <c r="AF45" s="222"/>
      <c r="AG45" s="222"/>
      <c r="AH45" s="222"/>
      <c r="AI45" s="222"/>
      <c r="AJ45" s="222"/>
      <c r="AK45" s="222"/>
      <c r="AL45" s="222"/>
      <c r="AM45" s="222"/>
      <c r="AN45" s="222"/>
      <c r="AO45" s="223"/>
    </row>
    <row r="46" spans="1:42" ht="20.25" customHeight="1" thickBot="1" x14ac:dyDescent="0.2">
      <c r="AE46" s="224"/>
      <c r="AF46" s="225"/>
      <c r="AG46" s="225"/>
      <c r="AH46" s="225"/>
      <c r="AI46" s="225"/>
      <c r="AJ46" s="225"/>
      <c r="AK46" s="225"/>
      <c r="AL46" s="225"/>
      <c r="AM46" s="225"/>
      <c r="AN46" s="225"/>
      <c r="AO46" s="226"/>
    </row>
  </sheetData>
  <sheetProtection algorithmName="SHA-512" hashValue="IOEWKqIizMuxovVafC2JFsZv/olO/vqKNIMRo0cQ0RZHtHQzh2n6XJYNkVq6dGV7L58B6cZGIWlpCP4vW9xcFA==" saltValue="T46Y1aMjr/ojDldM0jC/fg==" spinCount="100000" sheet="1" formatCells="0"/>
  <mergeCells count="119">
    <mergeCell ref="AH30:AO30"/>
    <mergeCell ref="AD31:AF31"/>
    <mergeCell ref="AH31:AJ31"/>
    <mergeCell ref="AL31:AN31"/>
    <mergeCell ref="AF35:AK35"/>
    <mergeCell ref="AL35:AN35"/>
    <mergeCell ref="AE42:AO46"/>
    <mergeCell ref="AB37:AC37"/>
    <mergeCell ref="AF37:AK37"/>
    <mergeCell ref="AL37:AN37"/>
    <mergeCell ref="AE41:AO41"/>
    <mergeCell ref="AE38:AF38"/>
    <mergeCell ref="AH38:AI38"/>
    <mergeCell ref="AJ38:AL38"/>
    <mergeCell ref="AM38:AN38"/>
    <mergeCell ref="C38:D38"/>
    <mergeCell ref="F38:G38"/>
    <mergeCell ref="I38:J38"/>
    <mergeCell ref="K38:Q38"/>
    <mergeCell ref="S38:Y38"/>
    <mergeCell ref="Z38:AA38"/>
    <mergeCell ref="AB38:AD38"/>
    <mergeCell ref="C37:D37"/>
    <mergeCell ref="F37:G37"/>
    <mergeCell ref="I37:J37"/>
    <mergeCell ref="K37:Q37"/>
    <mergeCell ref="T37:U37"/>
    <mergeCell ref="V37:AA37"/>
    <mergeCell ref="C36:D36"/>
    <mergeCell ref="F36:J36"/>
    <mergeCell ref="K36:Q36"/>
    <mergeCell ref="T36:U36"/>
    <mergeCell ref="V36:AA36"/>
    <mergeCell ref="AF36:AH36"/>
    <mergeCell ref="AI36:AK36"/>
    <mergeCell ref="C35:D35"/>
    <mergeCell ref="F35:G35"/>
    <mergeCell ref="I35:J35"/>
    <mergeCell ref="K35:Q35"/>
    <mergeCell ref="T35:U35"/>
    <mergeCell ref="V35:AA35"/>
    <mergeCell ref="AB35:AC35"/>
    <mergeCell ref="C30:D31"/>
    <mergeCell ref="F30:I30"/>
    <mergeCell ref="J30:Q30"/>
    <mergeCell ref="R30:U30"/>
    <mergeCell ref="V30:AC30"/>
    <mergeCell ref="AD30:AG30"/>
    <mergeCell ref="F31:H31"/>
    <mergeCell ref="J31:L31"/>
    <mergeCell ref="N31:P31"/>
    <mergeCell ref="R31:T31"/>
    <mergeCell ref="V31:X31"/>
    <mergeCell ref="Z31:AB31"/>
    <mergeCell ref="C24:D24"/>
    <mergeCell ref="C28:D29"/>
    <mergeCell ref="F28:N29"/>
    <mergeCell ref="O28:S29"/>
    <mergeCell ref="T28:Z29"/>
    <mergeCell ref="AA28:AF29"/>
    <mergeCell ref="AF26:AL26"/>
    <mergeCell ref="F26:F27"/>
    <mergeCell ref="G26:U27"/>
    <mergeCell ref="V26:W27"/>
    <mergeCell ref="X26:AB26"/>
    <mergeCell ref="AG28:AM29"/>
    <mergeCell ref="X27:AB27"/>
    <mergeCell ref="AC27:AE27"/>
    <mergeCell ref="AF27:AL27"/>
    <mergeCell ref="AM27:AO27"/>
    <mergeCell ref="AN28:AO29"/>
    <mergeCell ref="AE19:AF19"/>
    <mergeCell ref="C25:D25"/>
    <mergeCell ref="G25:U25"/>
    <mergeCell ref="V25:W25"/>
    <mergeCell ref="X25:AO25"/>
    <mergeCell ref="C26:D27"/>
    <mergeCell ref="AC26:AE26"/>
    <mergeCell ref="AL19:AO19"/>
    <mergeCell ref="I19:Z19"/>
    <mergeCell ref="AA19:AD19"/>
    <mergeCell ref="AM26:AO26"/>
    <mergeCell ref="C20:D21"/>
    <mergeCell ref="F20:H20"/>
    <mergeCell ref="I20:AO20"/>
    <mergeCell ref="F21:H21"/>
    <mergeCell ref="AE21:AF21"/>
    <mergeCell ref="AH21:AJ21"/>
    <mergeCell ref="AL21:AO21"/>
    <mergeCell ref="I21:Z21"/>
    <mergeCell ref="AA21:AD21"/>
    <mergeCell ref="C22:D22"/>
    <mergeCell ref="G22:AO22"/>
    <mergeCell ref="C23:D23"/>
    <mergeCell ref="G23:AO23"/>
    <mergeCell ref="AH19:AJ19"/>
    <mergeCell ref="G24:AO24"/>
    <mergeCell ref="D12:AI12"/>
    <mergeCell ref="B14:AM15"/>
    <mergeCell ref="C18:D19"/>
    <mergeCell ref="AM1:AO2"/>
    <mergeCell ref="Z3:AD3"/>
    <mergeCell ref="AG3:AH3"/>
    <mergeCell ref="AK3:AL3"/>
    <mergeCell ref="W5:AO5"/>
    <mergeCell ref="W6:AO6"/>
    <mergeCell ref="O5:Q6"/>
    <mergeCell ref="R5:U6"/>
    <mergeCell ref="W8:AO8"/>
    <mergeCell ref="AA10:AC10"/>
    <mergeCell ref="AE10:AH10"/>
    <mergeCell ref="AJ10:AO10"/>
    <mergeCell ref="R8:U9"/>
    <mergeCell ref="R10:U10"/>
    <mergeCell ref="W10:Y10"/>
    <mergeCell ref="W9:AO9"/>
    <mergeCell ref="F18:H18"/>
    <mergeCell ref="I18:AO18"/>
    <mergeCell ref="F19:H19"/>
  </mergeCells>
  <phoneticPr fontId="2"/>
  <conditionalFormatting sqref="AN36">
    <cfRule type="expression" dxfId="6" priority="1" stopIfTrue="1">
      <formula>$E$42="個"</formula>
    </cfRule>
  </conditionalFormatting>
  <conditionalFormatting sqref="I35:J35">
    <cfRule type="expression" dxfId="5" priority="2" stopIfTrue="1">
      <formula>$B$41="地上"</formula>
    </cfRule>
  </conditionalFormatting>
  <conditionalFormatting sqref="F35:G35">
    <cfRule type="expression" dxfId="4" priority="3" stopIfTrue="1">
      <formula>$B$41="地下"</formula>
    </cfRule>
  </conditionalFormatting>
  <conditionalFormatting sqref="AD36">
    <cfRule type="expression" dxfId="3" priority="4" stopIfTrue="1">
      <formula>$E$41="ℓ"</formula>
    </cfRule>
  </conditionalFormatting>
  <conditionalFormatting sqref="F37:G37">
    <cfRule type="expression" dxfId="2" priority="5" stopIfTrue="1">
      <formula>$B$43="地下"</formula>
    </cfRule>
  </conditionalFormatting>
  <conditionalFormatting sqref="I37:J37">
    <cfRule type="expression" dxfId="1" priority="6" stopIfTrue="1">
      <formula>$B$43="地上"</formula>
    </cfRule>
  </conditionalFormatting>
  <conditionalFormatting sqref="I38:J38 F38:G38">
    <cfRule type="expression" dxfId="0" priority="7" stopIfTrue="1">
      <formula>$E$43="公道"</formula>
    </cfRule>
  </conditionalFormatting>
  <dataValidations count="1">
    <dataValidation imeMode="halfAlpha" allowBlank="1" showInputMessage="1" showErrorMessage="1" sqref="AE19:AF19 AH19:AJ19 AL19:AO19 AE21:AF21 AH21:AJ21 AL21:AO21"/>
  </dataValidations>
  <printOptions horizontalCentered="1"/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52"/>
  <sheetViews>
    <sheetView zoomScaleNormal="100" workbookViewId="0">
      <selection activeCell="I4" sqref="I4"/>
    </sheetView>
  </sheetViews>
  <sheetFormatPr defaultRowHeight="14.25" x14ac:dyDescent="0.15"/>
  <cols>
    <col min="1" max="1" width="3.5" style="17" customWidth="1"/>
    <col min="2" max="2" width="3.625" style="17" customWidth="1"/>
    <col min="3" max="3" width="95.625" style="18" customWidth="1"/>
    <col min="4" max="4" width="3.625" style="18" customWidth="1"/>
    <col min="5" max="16384" width="9" style="18"/>
  </cols>
  <sheetData>
    <row r="1" spans="1:3" ht="45" customHeight="1" x14ac:dyDescent="0.15">
      <c r="C1" s="41" t="s">
        <v>89</v>
      </c>
    </row>
    <row r="2" spans="1:3" ht="9.9499999999999993" customHeight="1" x14ac:dyDescent="0.15">
      <c r="C2" s="45"/>
    </row>
    <row r="3" spans="1:3" ht="45" customHeight="1" x14ac:dyDescent="0.15">
      <c r="C3" s="44" t="s">
        <v>211</v>
      </c>
    </row>
    <row r="4" spans="1:3" ht="24.95" customHeight="1" x14ac:dyDescent="0.15">
      <c r="C4" s="46"/>
    </row>
    <row r="5" spans="1:3" ht="19.5" customHeight="1" x14ac:dyDescent="0.15">
      <c r="C5" s="45" t="s">
        <v>90</v>
      </c>
    </row>
    <row r="6" spans="1:3" ht="24.95" customHeight="1" x14ac:dyDescent="0.15">
      <c r="C6" s="46"/>
    </row>
    <row r="7" spans="1:3" ht="65.099999999999994" customHeight="1" x14ac:dyDescent="0.15">
      <c r="A7" s="49">
        <v>1</v>
      </c>
      <c r="C7" s="56" t="s">
        <v>209</v>
      </c>
    </row>
    <row r="8" spans="1:3" ht="24.95" customHeight="1" x14ac:dyDescent="0.15">
      <c r="A8" s="49"/>
      <c r="C8" s="44"/>
    </row>
    <row r="9" spans="1:3" ht="24.95" customHeight="1" x14ac:dyDescent="0.15">
      <c r="A9" s="49">
        <v>2</v>
      </c>
      <c r="C9" s="56" t="s">
        <v>93</v>
      </c>
    </row>
    <row r="10" spans="1:3" ht="24.95" customHeight="1" x14ac:dyDescent="0.15">
      <c r="A10" s="49"/>
      <c r="C10" s="46"/>
    </row>
    <row r="11" spans="1:3" ht="54.95" customHeight="1" x14ac:dyDescent="0.15">
      <c r="A11" s="49">
        <v>3</v>
      </c>
      <c r="C11" s="56" t="s">
        <v>94</v>
      </c>
    </row>
    <row r="12" spans="1:3" ht="24.95" customHeight="1" x14ac:dyDescent="0.15">
      <c r="A12" s="49"/>
      <c r="C12" s="46"/>
    </row>
    <row r="13" spans="1:3" ht="39.950000000000003" customHeight="1" x14ac:dyDescent="0.15">
      <c r="A13" s="49">
        <v>4</v>
      </c>
      <c r="C13" s="56" t="s">
        <v>198</v>
      </c>
    </row>
    <row r="14" spans="1:3" ht="24.95" customHeight="1" x14ac:dyDescent="0.15">
      <c r="A14" s="49"/>
      <c r="C14" s="46"/>
    </row>
    <row r="15" spans="1:3" ht="24.95" customHeight="1" x14ac:dyDescent="0.15">
      <c r="A15" s="49">
        <v>5</v>
      </c>
      <c r="C15" s="56" t="s">
        <v>210</v>
      </c>
    </row>
    <row r="16" spans="1:3" ht="24.95" customHeight="1" x14ac:dyDescent="0.15">
      <c r="A16" s="49"/>
      <c r="C16" s="44"/>
    </row>
    <row r="17" spans="1:3" ht="45" customHeight="1" x14ac:dyDescent="0.15">
      <c r="A17" s="49">
        <v>6</v>
      </c>
      <c r="C17" s="56" t="s">
        <v>95</v>
      </c>
    </row>
    <row r="18" spans="1:3" ht="24.95" customHeight="1" x14ac:dyDescent="0.15">
      <c r="A18" s="49"/>
      <c r="C18" s="46"/>
    </row>
    <row r="19" spans="1:3" ht="50.1" customHeight="1" x14ac:dyDescent="0.15">
      <c r="A19" s="49">
        <v>7</v>
      </c>
      <c r="C19" s="56" t="s">
        <v>199</v>
      </c>
    </row>
    <row r="20" spans="1:3" ht="24.95" customHeight="1" x14ac:dyDescent="0.15">
      <c r="A20" s="49"/>
      <c r="C20" s="46"/>
    </row>
    <row r="21" spans="1:3" ht="45" customHeight="1" x14ac:dyDescent="0.15">
      <c r="A21" s="49">
        <v>8</v>
      </c>
      <c r="C21" s="57" t="s">
        <v>96</v>
      </c>
    </row>
    <row r="22" spans="1:3" ht="24.95" customHeight="1" x14ac:dyDescent="0.15">
      <c r="C22" s="44"/>
    </row>
    <row r="23" spans="1:3" ht="16.5" customHeight="1" x14ac:dyDescent="0.15">
      <c r="C23" s="47" t="s">
        <v>91</v>
      </c>
    </row>
    <row r="24" spans="1:3" s="43" customFormat="1" ht="30" customHeight="1" x14ac:dyDescent="0.15">
      <c r="A24" s="40"/>
      <c r="B24" s="40"/>
      <c r="C24" s="42"/>
    </row>
    <row r="25" spans="1:3" s="43" customFormat="1" ht="30" customHeight="1" x14ac:dyDescent="0.15">
      <c r="A25" s="40"/>
      <c r="B25" s="40"/>
      <c r="C25" s="42"/>
    </row>
    <row r="26" spans="1:3" s="43" customFormat="1" ht="30" customHeight="1" x14ac:dyDescent="0.15">
      <c r="A26" s="48"/>
      <c r="B26" s="48"/>
      <c r="C26" s="42"/>
    </row>
    <row r="27" spans="1:3" ht="9.75" customHeight="1" x14ac:dyDescent="0.15">
      <c r="C27" s="44"/>
    </row>
    <row r="28" spans="1:3" ht="30" customHeight="1" x14ac:dyDescent="0.15">
      <c r="C28" s="44" t="s">
        <v>98</v>
      </c>
    </row>
    <row r="29" spans="1:3" ht="23.25" customHeight="1" x14ac:dyDescent="0.15">
      <c r="C29" s="44" t="s">
        <v>137</v>
      </c>
    </row>
    <row r="30" spans="1:3" ht="45" customHeight="1" x14ac:dyDescent="0.15">
      <c r="C30" s="44" t="s">
        <v>97</v>
      </c>
    </row>
    <row r="31" spans="1:3" ht="45" customHeight="1" x14ac:dyDescent="0.15">
      <c r="C31" s="44" t="s">
        <v>145</v>
      </c>
    </row>
    <row r="32" spans="1:3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</sheetData>
  <phoneticPr fontId="2"/>
  <printOptions horizontalCentered="1"/>
  <pageMargins left="0.59055118110236227" right="0.59055118110236227" top="0.39370078740157483" bottom="0.39370078740157483" header="0" footer="0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5"/>
  </sheetPr>
  <dimension ref="A1:U21"/>
  <sheetViews>
    <sheetView zoomScale="90" workbookViewId="0">
      <selection activeCell="A5" sqref="A5"/>
    </sheetView>
  </sheetViews>
  <sheetFormatPr defaultRowHeight="13.5" x14ac:dyDescent="0.15"/>
  <cols>
    <col min="1" max="1" width="4.625" customWidth="1"/>
    <col min="2" max="2" width="3.125" style="1" customWidth="1"/>
    <col min="3" max="3" width="12.625" customWidth="1"/>
    <col min="4" max="4" width="3.125" style="1" customWidth="1"/>
    <col min="5" max="5" width="6.625" customWidth="1"/>
    <col min="6" max="6" width="10.625" customWidth="1"/>
    <col min="7" max="7" width="3.125" customWidth="1"/>
    <col min="8" max="8" width="6.625" customWidth="1"/>
    <col min="9" max="9" width="10.625" customWidth="1"/>
    <col min="10" max="10" width="3.125" customWidth="1"/>
    <col min="11" max="11" width="6.625" customWidth="1"/>
    <col min="12" max="12" width="10.625" customWidth="1"/>
    <col min="13" max="13" width="3.125" customWidth="1"/>
    <col min="14" max="14" width="6.625" customWidth="1"/>
    <col min="15" max="15" width="10.625" customWidth="1"/>
    <col min="16" max="16" width="3.125" customWidth="1"/>
    <col min="17" max="17" width="6.625" customWidth="1"/>
    <col min="18" max="18" width="10.625" customWidth="1"/>
    <col min="19" max="19" width="3.125" customWidth="1"/>
    <col min="20" max="20" width="12.625" customWidth="1"/>
    <col min="21" max="21" width="3.125" customWidth="1"/>
  </cols>
  <sheetData>
    <row r="1" spans="1:21" ht="42.75" customHeight="1" x14ac:dyDescent="0.15">
      <c r="A1" s="268" t="s">
        <v>144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</row>
    <row r="2" spans="1:21" ht="9.75" customHeight="1" thickBot="1" x14ac:dyDescent="0.2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</row>
    <row r="3" spans="1:21" s="1" customFormat="1" ht="24.95" customHeight="1" x14ac:dyDescent="0.15">
      <c r="A3" s="280" t="s">
        <v>0</v>
      </c>
      <c r="B3" s="281"/>
      <c r="C3" s="269" t="s">
        <v>6</v>
      </c>
      <c r="D3" s="270"/>
      <c r="E3" s="274"/>
      <c r="F3" s="274"/>
      <c r="G3" s="275"/>
      <c r="H3" s="277"/>
      <c r="I3" s="277"/>
      <c r="J3" s="277"/>
      <c r="K3" s="278"/>
      <c r="L3" s="277"/>
      <c r="M3" s="279"/>
      <c r="N3" s="278"/>
      <c r="O3" s="277"/>
      <c r="P3" s="279"/>
      <c r="Q3" s="278"/>
      <c r="R3" s="277"/>
      <c r="S3" s="279"/>
      <c r="T3" s="286"/>
      <c r="U3" s="287"/>
    </row>
    <row r="4" spans="1:21" s="1" customFormat="1" ht="24.95" customHeight="1" thickBot="1" x14ac:dyDescent="0.2">
      <c r="A4" s="282"/>
      <c r="B4" s="283"/>
      <c r="C4" s="271"/>
      <c r="D4" s="272"/>
      <c r="E4" s="50" t="s">
        <v>2</v>
      </c>
      <c r="F4" s="273" t="s">
        <v>1</v>
      </c>
      <c r="G4" s="272"/>
      <c r="H4" s="51" t="s">
        <v>7</v>
      </c>
      <c r="I4" s="284" t="s">
        <v>8</v>
      </c>
      <c r="J4" s="285"/>
      <c r="K4" s="51" t="s">
        <v>7</v>
      </c>
      <c r="L4" s="284" t="s">
        <v>8</v>
      </c>
      <c r="M4" s="285"/>
      <c r="N4" s="51" t="s">
        <v>7</v>
      </c>
      <c r="O4" s="284" t="s">
        <v>8</v>
      </c>
      <c r="P4" s="285"/>
      <c r="Q4" s="51" t="s">
        <v>7</v>
      </c>
      <c r="R4" s="284" t="s">
        <v>8</v>
      </c>
      <c r="S4" s="285"/>
      <c r="T4" s="288"/>
      <c r="U4" s="289"/>
    </row>
    <row r="5" spans="1:21" ht="24.95" customHeight="1" x14ac:dyDescent="0.15">
      <c r="A5" s="67"/>
      <c r="B5" s="7" t="s">
        <v>0</v>
      </c>
      <c r="C5" s="68"/>
      <c r="D5" s="13" t="s">
        <v>4</v>
      </c>
      <c r="E5" s="69"/>
      <c r="F5" s="70"/>
      <c r="G5" s="8" t="s">
        <v>11</v>
      </c>
      <c r="H5" s="71"/>
      <c r="I5" s="70"/>
      <c r="J5" s="9" t="s">
        <v>4</v>
      </c>
      <c r="K5" s="72"/>
      <c r="L5" s="70"/>
      <c r="M5" s="8" t="s">
        <v>4</v>
      </c>
      <c r="N5" s="72"/>
      <c r="O5" s="70"/>
      <c r="P5" s="8" t="s">
        <v>5</v>
      </c>
      <c r="Q5" s="72"/>
      <c r="R5" s="70"/>
      <c r="S5" s="8" t="s">
        <v>4</v>
      </c>
      <c r="T5" s="73"/>
      <c r="U5" s="8" t="s">
        <v>5</v>
      </c>
    </row>
    <row r="6" spans="1:21" ht="24.95" customHeight="1" x14ac:dyDescent="0.15">
      <c r="A6" s="80"/>
      <c r="B6" s="2" t="s">
        <v>0</v>
      </c>
      <c r="C6" s="79"/>
      <c r="D6" s="14" t="s">
        <v>9</v>
      </c>
      <c r="E6" s="78"/>
      <c r="F6" s="75"/>
      <c r="G6" s="3" t="s">
        <v>11</v>
      </c>
      <c r="H6" s="77"/>
      <c r="I6" s="75"/>
      <c r="J6" s="10" t="s">
        <v>5</v>
      </c>
      <c r="K6" s="76"/>
      <c r="L6" s="75"/>
      <c r="M6" s="3" t="s">
        <v>4</v>
      </c>
      <c r="N6" s="76"/>
      <c r="O6" s="75"/>
      <c r="P6" s="3" t="s">
        <v>5</v>
      </c>
      <c r="Q6" s="76"/>
      <c r="R6" s="75"/>
      <c r="S6" s="3" t="s">
        <v>4</v>
      </c>
      <c r="T6" s="74"/>
      <c r="U6" s="3" t="s">
        <v>5</v>
      </c>
    </row>
    <row r="7" spans="1:21" ht="24.95" customHeight="1" x14ac:dyDescent="0.15">
      <c r="A7" s="80"/>
      <c r="B7" s="2" t="s">
        <v>0</v>
      </c>
      <c r="C7" s="79"/>
      <c r="D7" s="14" t="s">
        <v>9</v>
      </c>
      <c r="E7" s="78"/>
      <c r="F7" s="75"/>
      <c r="G7" s="3" t="s">
        <v>11</v>
      </c>
      <c r="H7" s="77"/>
      <c r="I7" s="75"/>
      <c r="J7" s="10" t="s">
        <v>5</v>
      </c>
      <c r="K7" s="76"/>
      <c r="L7" s="75"/>
      <c r="M7" s="3" t="s">
        <v>4</v>
      </c>
      <c r="N7" s="76"/>
      <c r="O7" s="75"/>
      <c r="P7" s="3" t="s">
        <v>5</v>
      </c>
      <c r="Q7" s="76"/>
      <c r="R7" s="75"/>
      <c r="S7" s="3" t="s">
        <v>4</v>
      </c>
      <c r="T7" s="74"/>
      <c r="U7" s="3" t="s">
        <v>5</v>
      </c>
    </row>
    <row r="8" spans="1:21" ht="24.95" customHeight="1" x14ac:dyDescent="0.15">
      <c r="A8" s="80"/>
      <c r="B8" s="2" t="s">
        <v>0</v>
      </c>
      <c r="C8" s="79"/>
      <c r="D8" s="14" t="s">
        <v>9</v>
      </c>
      <c r="E8" s="78"/>
      <c r="F8" s="75"/>
      <c r="G8" s="3" t="s">
        <v>11</v>
      </c>
      <c r="H8" s="77"/>
      <c r="I8" s="75"/>
      <c r="J8" s="10" t="s">
        <v>5</v>
      </c>
      <c r="K8" s="76"/>
      <c r="L8" s="75"/>
      <c r="M8" s="3" t="s">
        <v>4</v>
      </c>
      <c r="N8" s="76"/>
      <c r="O8" s="75"/>
      <c r="P8" s="3" t="s">
        <v>5</v>
      </c>
      <c r="Q8" s="76"/>
      <c r="R8" s="75"/>
      <c r="S8" s="3" t="s">
        <v>4</v>
      </c>
      <c r="T8" s="74"/>
      <c r="U8" s="3" t="s">
        <v>5</v>
      </c>
    </row>
    <row r="9" spans="1:21" ht="24.95" customHeight="1" x14ac:dyDescent="0.15">
      <c r="A9" s="80"/>
      <c r="B9" s="2" t="s">
        <v>0</v>
      </c>
      <c r="C9" s="79"/>
      <c r="D9" s="14" t="s">
        <v>9</v>
      </c>
      <c r="E9" s="78"/>
      <c r="F9" s="75"/>
      <c r="G9" s="3" t="s">
        <v>11</v>
      </c>
      <c r="H9" s="77"/>
      <c r="I9" s="75"/>
      <c r="J9" s="10" t="s">
        <v>5</v>
      </c>
      <c r="K9" s="76"/>
      <c r="L9" s="75"/>
      <c r="M9" s="3" t="s">
        <v>4</v>
      </c>
      <c r="N9" s="76"/>
      <c r="O9" s="75"/>
      <c r="P9" s="3" t="s">
        <v>5</v>
      </c>
      <c r="Q9" s="76"/>
      <c r="R9" s="75"/>
      <c r="S9" s="3" t="s">
        <v>4</v>
      </c>
      <c r="T9" s="74"/>
      <c r="U9" s="3" t="s">
        <v>5</v>
      </c>
    </row>
    <row r="10" spans="1:21" ht="24.95" customHeight="1" x14ac:dyDescent="0.15">
      <c r="A10" s="80"/>
      <c r="B10" s="2" t="s">
        <v>0</v>
      </c>
      <c r="C10" s="79"/>
      <c r="D10" s="14" t="s">
        <v>9</v>
      </c>
      <c r="E10" s="78"/>
      <c r="F10" s="75"/>
      <c r="G10" s="3" t="s">
        <v>11</v>
      </c>
      <c r="H10" s="77"/>
      <c r="I10" s="75"/>
      <c r="J10" s="10" t="s">
        <v>5</v>
      </c>
      <c r="K10" s="76"/>
      <c r="L10" s="75"/>
      <c r="M10" s="3" t="s">
        <v>4</v>
      </c>
      <c r="N10" s="76"/>
      <c r="O10" s="75"/>
      <c r="P10" s="3" t="s">
        <v>5</v>
      </c>
      <c r="Q10" s="76"/>
      <c r="R10" s="75"/>
      <c r="S10" s="3" t="s">
        <v>4</v>
      </c>
      <c r="T10" s="74"/>
      <c r="U10" s="3" t="s">
        <v>5</v>
      </c>
    </row>
    <row r="11" spans="1:21" ht="24.95" customHeight="1" x14ac:dyDescent="0.15">
      <c r="A11" s="80"/>
      <c r="B11" s="2" t="s">
        <v>0</v>
      </c>
      <c r="C11" s="79"/>
      <c r="D11" s="14" t="s">
        <v>9</v>
      </c>
      <c r="E11" s="78"/>
      <c r="F11" s="75"/>
      <c r="G11" s="3" t="s">
        <v>11</v>
      </c>
      <c r="H11" s="77"/>
      <c r="I11" s="75"/>
      <c r="J11" s="10" t="s">
        <v>5</v>
      </c>
      <c r="K11" s="76"/>
      <c r="L11" s="75"/>
      <c r="M11" s="3" t="s">
        <v>4</v>
      </c>
      <c r="N11" s="76"/>
      <c r="O11" s="75"/>
      <c r="P11" s="3" t="s">
        <v>5</v>
      </c>
      <c r="Q11" s="76"/>
      <c r="R11" s="75"/>
      <c r="S11" s="3" t="s">
        <v>4</v>
      </c>
      <c r="T11" s="74"/>
      <c r="U11" s="3" t="s">
        <v>5</v>
      </c>
    </row>
    <row r="12" spans="1:21" ht="24.95" customHeight="1" x14ac:dyDescent="0.15">
      <c r="A12" s="80"/>
      <c r="B12" s="2" t="s">
        <v>0</v>
      </c>
      <c r="C12" s="79"/>
      <c r="D12" s="14" t="s">
        <v>9</v>
      </c>
      <c r="E12" s="78"/>
      <c r="F12" s="75"/>
      <c r="G12" s="3" t="s">
        <v>11</v>
      </c>
      <c r="H12" s="77"/>
      <c r="I12" s="75"/>
      <c r="J12" s="10" t="s">
        <v>5</v>
      </c>
      <c r="K12" s="76"/>
      <c r="L12" s="75"/>
      <c r="M12" s="3" t="s">
        <v>4</v>
      </c>
      <c r="N12" s="76"/>
      <c r="O12" s="75"/>
      <c r="P12" s="3" t="s">
        <v>5</v>
      </c>
      <c r="Q12" s="76"/>
      <c r="R12" s="75"/>
      <c r="S12" s="3" t="s">
        <v>4</v>
      </c>
      <c r="T12" s="74"/>
      <c r="U12" s="3" t="s">
        <v>5</v>
      </c>
    </row>
    <row r="13" spans="1:21" ht="24.95" customHeight="1" x14ac:dyDescent="0.15">
      <c r="A13" s="80"/>
      <c r="B13" s="2" t="s">
        <v>0</v>
      </c>
      <c r="C13" s="79"/>
      <c r="D13" s="14" t="s">
        <v>9</v>
      </c>
      <c r="E13" s="78"/>
      <c r="F13" s="75"/>
      <c r="G13" s="3" t="s">
        <v>11</v>
      </c>
      <c r="H13" s="77"/>
      <c r="I13" s="75"/>
      <c r="J13" s="10" t="s">
        <v>5</v>
      </c>
      <c r="K13" s="76"/>
      <c r="L13" s="75"/>
      <c r="M13" s="3" t="s">
        <v>4</v>
      </c>
      <c r="N13" s="76"/>
      <c r="O13" s="75"/>
      <c r="P13" s="3" t="s">
        <v>5</v>
      </c>
      <c r="Q13" s="76"/>
      <c r="R13" s="75"/>
      <c r="S13" s="3" t="s">
        <v>4</v>
      </c>
      <c r="T13" s="74"/>
      <c r="U13" s="3" t="s">
        <v>5</v>
      </c>
    </row>
    <row r="14" spans="1:21" ht="24.95" customHeight="1" x14ac:dyDescent="0.15">
      <c r="A14" s="80"/>
      <c r="B14" s="2" t="s">
        <v>0</v>
      </c>
      <c r="C14" s="79"/>
      <c r="D14" s="14" t="s">
        <v>9</v>
      </c>
      <c r="E14" s="78"/>
      <c r="F14" s="75"/>
      <c r="G14" s="3" t="s">
        <v>11</v>
      </c>
      <c r="H14" s="77"/>
      <c r="I14" s="75"/>
      <c r="J14" s="10" t="s">
        <v>5</v>
      </c>
      <c r="K14" s="76"/>
      <c r="L14" s="75"/>
      <c r="M14" s="3" t="s">
        <v>4</v>
      </c>
      <c r="N14" s="76"/>
      <c r="O14" s="75"/>
      <c r="P14" s="3" t="s">
        <v>5</v>
      </c>
      <c r="Q14" s="76"/>
      <c r="R14" s="75"/>
      <c r="S14" s="3" t="s">
        <v>4</v>
      </c>
      <c r="T14" s="74"/>
      <c r="U14" s="3" t="s">
        <v>5</v>
      </c>
    </row>
    <row r="15" spans="1:21" ht="24.95" customHeight="1" x14ac:dyDescent="0.15">
      <c r="A15" s="80"/>
      <c r="B15" s="2" t="s">
        <v>0</v>
      </c>
      <c r="C15" s="79"/>
      <c r="D15" s="14" t="s">
        <v>9</v>
      </c>
      <c r="E15" s="78"/>
      <c r="F15" s="75"/>
      <c r="G15" s="3" t="s">
        <v>11</v>
      </c>
      <c r="H15" s="77"/>
      <c r="I15" s="75"/>
      <c r="J15" s="10" t="s">
        <v>5</v>
      </c>
      <c r="K15" s="76"/>
      <c r="L15" s="75"/>
      <c r="M15" s="3" t="s">
        <v>4</v>
      </c>
      <c r="N15" s="76"/>
      <c r="O15" s="75"/>
      <c r="P15" s="3" t="s">
        <v>5</v>
      </c>
      <c r="Q15" s="76"/>
      <c r="R15" s="75"/>
      <c r="S15" s="3" t="s">
        <v>4</v>
      </c>
      <c r="T15" s="74"/>
      <c r="U15" s="3" t="s">
        <v>5</v>
      </c>
    </row>
    <row r="16" spans="1:21" ht="24.95" customHeight="1" x14ac:dyDescent="0.15">
      <c r="A16" s="80"/>
      <c r="B16" s="2" t="s">
        <v>0</v>
      </c>
      <c r="C16" s="79"/>
      <c r="D16" s="14" t="s">
        <v>9</v>
      </c>
      <c r="E16" s="78"/>
      <c r="F16" s="75"/>
      <c r="G16" s="3" t="s">
        <v>11</v>
      </c>
      <c r="H16" s="77"/>
      <c r="I16" s="75"/>
      <c r="J16" s="10" t="s">
        <v>5</v>
      </c>
      <c r="K16" s="76"/>
      <c r="L16" s="75"/>
      <c r="M16" s="3" t="s">
        <v>4</v>
      </c>
      <c r="N16" s="76"/>
      <c r="O16" s="75"/>
      <c r="P16" s="3" t="s">
        <v>5</v>
      </c>
      <c r="Q16" s="76"/>
      <c r="R16" s="75"/>
      <c r="S16" s="3" t="s">
        <v>4</v>
      </c>
      <c r="T16" s="74"/>
      <c r="U16" s="3" t="s">
        <v>5</v>
      </c>
    </row>
    <row r="17" spans="1:21" ht="24.95" customHeight="1" x14ac:dyDescent="0.15">
      <c r="A17" s="80"/>
      <c r="B17" s="2" t="s">
        <v>0</v>
      </c>
      <c r="C17" s="79"/>
      <c r="D17" s="14" t="s">
        <v>9</v>
      </c>
      <c r="E17" s="78"/>
      <c r="F17" s="75"/>
      <c r="G17" s="3" t="s">
        <v>11</v>
      </c>
      <c r="H17" s="77"/>
      <c r="I17" s="75"/>
      <c r="J17" s="10" t="s">
        <v>5</v>
      </c>
      <c r="K17" s="76"/>
      <c r="L17" s="75"/>
      <c r="M17" s="3" t="s">
        <v>4</v>
      </c>
      <c r="N17" s="76"/>
      <c r="O17" s="75"/>
      <c r="P17" s="3" t="s">
        <v>5</v>
      </c>
      <c r="Q17" s="76"/>
      <c r="R17" s="75"/>
      <c r="S17" s="3" t="s">
        <v>4</v>
      </c>
      <c r="T17" s="74"/>
      <c r="U17" s="3" t="s">
        <v>5</v>
      </c>
    </row>
    <row r="18" spans="1:21" ht="24.95" customHeight="1" x14ac:dyDescent="0.15">
      <c r="A18" s="80"/>
      <c r="B18" s="2" t="s">
        <v>0</v>
      </c>
      <c r="C18" s="79"/>
      <c r="D18" s="14" t="s">
        <v>9</v>
      </c>
      <c r="E18" s="78"/>
      <c r="F18" s="75"/>
      <c r="G18" s="3" t="s">
        <v>11</v>
      </c>
      <c r="H18" s="77"/>
      <c r="I18" s="75"/>
      <c r="J18" s="10" t="s">
        <v>5</v>
      </c>
      <c r="K18" s="76"/>
      <c r="L18" s="75"/>
      <c r="M18" s="3" t="s">
        <v>4</v>
      </c>
      <c r="N18" s="76"/>
      <c r="O18" s="75"/>
      <c r="P18" s="3" t="s">
        <v>5</v>
      </c>
      <c r="Q18" s="76"/>
      <c r="R18" s="75"/>
      <c r="S18" s="3" t="s">
        <v>4</v>
      </c>
      <c r="T18" s="74"/>
      <c r="U18" s="3" t="s">
        <v>5</v>
      </c>
    </row>
    <row r="19" spans="1:21" ht="24.95" customHeight="1" x14ac:dyDescent="0.15">
      <c r="A19" s="80"/>
      <c r="B19" s="2" t="s">
        <v>0</v>
      </c>
      <c r="C19" s="79"/>
      <c r="D19" s="14" t="s">
        <v>9</v>
      </c>
      <c r="E19" s="78"/>
      <c r="F19" s="75"/>
      <c r="G19" s="3" t="s">
        <v>11</v>
      </c>
      <c r="H19" s="77"/>
      <c r="I19" s="75"/>
      <c r="J19" s="10" t="s">
        <v>5</v>
      </c>
      <c r="K19" s="76"/>
      <c r="L19" s="75"/>
      <c r="M19" s="3" t="s">
        <v>4</v>
      </c>
      <c r="N19" s="76"/>
      <c r="O19" s="75"/>
      <c r="P19" s="3" t="s">
        <v>5</v>
      </c>
      <c r="Q19" s="76"/>
      <c r="R19" s="75"/>
      <c r="S19" s="3" t="s">
        <v>4</v>
      </c>
      <c r="T19" s="74"/>
      <c r="U19" s="3" t="s">
        <v>5</v>
      </c>
    </row>
    <row r="20" spans="1:21" ht="24.95" customHeight="1" thickBot="1" x14ac:dyDescent="0.2">
      <c r="A20" s="81"/>
      <c r="B20" s="4" t="s">
        <v>0</v>
      </c>
      <c r="C20" s="82"/>
      <c r="D20" s="15" t="s">
        <v>9</v>
      </c>
      <c r="E20" s="85"/>
      <c r="F20" s="86"/>
      <c r="G20" s="5" t="s">
        <v>11</v>
      </c>
      <c r="H20" s="89"/>
      <c r="I20" s="86"/>
      <c r="J20" s="11" t="s">
        <v>5</v>
      </c>
      <c r="K20" s="91"/>
      <c r="L20" s="86"/>
      <c r="M20" s="5" t="s">
        <v>4</v>
      </c>
      <c r="N20" s="91"/>
      <c r="O20" s="86"/>
      <c r="P20" s="5" t="s">
        <v>5</v>
      </c>
      <c r="Q20" s="91"/>
      <c r="R20" s="86"/>
      <c r="S20" s="5" t="s">
        <v>4</v>
      </c>
      <c r="T20" s="93"/>
      <c r="U20" s="5" t="s">
        <v>5</v>
      </c>
    </row>
    <row r="21" spans="1:21" ht="33" customHeight="1" thickTop="1" thickBot="1" x14ac:dyDescent="0.2">
      <c r="A21" s="266" t="s">
        <v>3</v>
      </c>
      <c r="B21" s="267"/>
      <c r="C21" s="83"/>
      <c r="D21" s="16" t="s">
        <v>10</v>
      </c>
      <c r="E21" s="84"/>
      <c r="F21" s="87"/>
      <c r="G21" s="6" t="s">
        <v>11</v>
      </c>
      <c r="H21" s="88"/>
      <c r="I21" s="87"/>
      <c r="J21" s="12" t="s">
        <v>5</v>
      </c>
      <c r="K21" s="90"/>
      <c r="L21" s="87"/>
      <c r="M21" s="6" t="s">
        <v>4</v>
      </c>
      <c r="N21" s="90"/>
      <c r="O21" s="87"/>
      <c r="P21" s="6" t="s">
        <v>5</v>
      </c>
      <c r="Q21" s="90"/>
      <c r="R21" s="87"/>
      <c r="S21" s="6" t="s">
        <v>4</v>
      </c>
      <c r="T21" s="92"/>
      <c r="U21" s="6" t="s">
        <v>5</v>
      </c>
    </row>
  </sheetData>
  <sheetProtection password="CC79" sheet="1"/>
  <protectedRanges>
    <protectedRange sqref="T3:U4" name="範囲1"/>
  </protectedRanges>
  <mergeCells count="16">
    <mergeCell ref="A21:B21"/>
    <mergeCell ref="A1:T1"/>
    <mergeCell ref="C3:D4"/>
    <mergeCell ref="F4:G4"/>
    <mergeCell ref="E3:G3"/>
    <mergeCell ref="A2:U2"/>
    <mergeCell ref="H3:J3"/>
    <mergeCell ref="N3:P3"/>
    <mergeCell ref="A3:B4"/>
    <mergeCell ref="I4:J4"/>
    <mergeCell ref="O4:P4"/>
    <mergeCell ref="T3:U4"/>
    <mergeCell ref="Q3:S3"/>
    <mergeCell ref="R4:S4"/>
    <mergeCell ref="K3:M3"/>
    <mergeCell ref="L4:M4"/>
  </mergeCells>
  <phoneticPr fontId="2"/>
  <printOptions horizontalCentered="1"/>
  <pageMargins left="0.39370078740157483" right="0.39370078740157483" top="0.78740157480314965" bottom="0.59055118110236227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F39"/>
  <sheetViews>
    <sheetView zoomScale="80" zoomScaleNormal="80" workbookViewId="0">
      <selection activeCell="BL7" sqref="BL7"/>
    </sheetView>
  </sheetViews>
  <sheetFormatPr defaultRowHeight="14.25" x14ac:dyDescent="0.15"/>
  <cols>
    <col min="1" max="5" width="2.625" style="18" customWidth="1"/>
    <col min="6" max="9" width="2.625" style="17" customWidth="1"/>
    <col min="10" max="13" width="2.125" style="17" customWidth="1"/>
    <col min="14" max="15" width="2.625" style="17" customWidth="1"/>
    <col min="16" max="18" width="2.375" style="17" customWidth="1"/>
    <col min="19" max="32" width="2.625" style="17" customWidth="1"/>
    <col min="33" max="33" width="9.75" style="17" customWidth="1"/>
    <col min="34" max="34" width="2.625" style="17" customWidth="1"/>
    <col min="35" max="35" width="1.625" style="17" customWidth="1"/>
    <col min="36" max="43" width="2.625" style="17" customWidth="1"/>
    <col min="44" max="46" width="2.625" style="18" customWidth="1"/>
    <col min="47" max="49" width="2.375" style="18" customWidth="1"/>
    <col min="50" max="50" width="3.625" style="28" customWidth="1"/>
    <col min="51" max="51" width="1.25" style="28" customWidth="1"/>
    <col min="52" max="54" width="2.125" style="28" customWidth="1"/>
    <col min="55" max="55" width="3.625" style="28" customWidth="1"/>
    <col min="56" max="101" width="2.625" style="18" customWidth="1"/>
    <col min="102" max="16384" width="9" style="18"/>
  </cols>
  <sheetData>
    <row r="1" spans="1:58" ht="26.25" customHeight="1" x14ac:dyDescent="0.15">
      <c r="A1" s="290" t="s">
        <v>136</v>
      </c>
      <c r="B1" s="290"/>
      <c r="C1" s="290"/>
      <c r="D1" s="290"/>
      <c r="E1" s="290"/>
      <c r="F1" s="290"/>
      <c r="G1" s="290"/>
      <c r="H1" s="290"/>
      <c r="I1" s="290"/>
      <c r="J1" s="290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BD1" s="28"/>
      <c r="BE1" s="28"/>
      <c r="BF1" s="28"/>
    </row>
    <row r="2" spans="1:58" ht="26.25" customHeight="1" x14ac:dyDescent="0.15">
      <c r="A2" s="291" t="s">
        <v>143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291"/>
      <c r="AY2" s="291"/>
      <c r="AZ2" s="291"/>
      <c r="BA2" s="291"/>
      <c r="BB2" s="291"/>
      <c r="BC2" s="291"/>
      <c r="BD2" s="54"/>
      <c r="BE2" s="54"/>
      <c r="BF2" s="54"/>
    </row>
    <row r="3" spans="1:58" ht="9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</row>
    <row r="4" spans="1:58" s="17" customFormat="1" ht="24" customHeight="1" x14ac:dyDescent="0.15">
      <c r="A4" s="292" t="s">
        <v>26</v>
      </c>
      <c r="B4" s="293"/>
      <c r="C4" s="293"/>
      <c r="D4" s="293"/>
      <c r="E4" s="294"/>
      <c r="F4" s="292" t="s">
        <v>12</v>
      </c>
      <c r="G4" s="293"/>
      <c r="H4" s="293"/>
      <c r="I4" s="293"/>
      <c r="J4" s="295" t="s">
        <v>59</v>
      </c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3" t="s">
        <v>32</v>
      </c>
      <c r="Y4" s="297" t="s">
        <v>58</v>
      </c>
      <c r="Z4" s="297"/>
      <c r="AA4" s="297"/>
      <c r="AB4" s="297"/>
      <c r="AC4" s="58" t="s">
        <v>34</v>
      </c>
      <c r="AD4" s="297" t="s">
        <v>200</v>
      </c>
      <c r="AE4" s="297"/>
      <c r="AF4" s="297"/>
      <c r="AG4" s="297"/>
      <c r="AH4" s="59" t="s">
        <v>25</v>
      </c>
      <c r="AI4" s="298" t="s">
        <v>60</v>
      </c>
      <c r="AJ4" s="298"/>
      <c r="AK4" s="298"/>
      <c r="AL4" s="299"/>
      <c r="AM4" s="300" t="s">
        <v>16</v>
      </c>
      <c r="AN4" s="300"/>
      <c r="AO4" s="300"/>
      <c r="AP4" s="300"/>
      <c r="AQ4" s="300"/>
      <c r="AR4" s="301"/>
      <c r="AS4" s="300" t="s">
        <v>17</v>
      </c>
      <c r="AT4" s="300"/>
      <c r="AU4" s="300"/>
      <c r="AV4" s="300"/>
      <c r="AW4" s="300"/>
      <c r="AX4" s="300"/>
      <c r="AY4" s="302" t="s">
        <v>18</v>
      </c>
      <c r="AZ4" s="303"/>
      <c r="BA4" s="303"/>
      <c r="BB4" s="303"/>
      <c r="BC4" s="304"/>
      <c r="BD4" s="35"/>
      <c r="BE4" s="20"/>
      <c r="BF4" s="20"/>
    </row>
    <row r="5" spans="1:58" ht="23.1" customHeight="1" x14ac:dyDescent="0.15">
      <c r="A5" s="305"/>
      <c r="B5" s="306"/>
      <c r="C5" s="306"/>
      <c r="D5" s="306"/>
      <c r="E5" s="307"/>
      <c r="F5" s="292" t="s">
        <v>14</v>
      </c>
      <c r="G5" s="293"/>
      <c r="H5" s="293"/>
      <c r="I5" s="293"/>
      <c r="J5" s="311"/>
      <c r="K5" s="311"/>
      <c r="L5" s="311"/>
      <c r="M5" s="312"/>
      <c r="N5" s="23" t="s">
        <v>4</v>
      </c>
      <c r="O5" s="23" t="s">
        <v>32</v>
      </c>
      <c r="P5" s="313"/>
      <c r="Q5" s="313"/>
      <c r="R5" s="313"/>
      <c r="S5" s="23" t="s">
        <v>33</v>
      </c>
      <c r="T5" s="23" t="s">
        <v>32</v>
      </c>
      <c r="U5" s="314">
        <v>0.6</v>
      </c>
      <c r="V5" s="314"/>
      <c r="W5" s="314"/>
      <c r="X5" s="23" t="s">
        <v>32</v>
      </c>
      <c r="Y5" s="313"/>
      <c r="Z5" s="313"/>
      <c r="AA5" s="313"/>
      <c r="AB5" s="23" t="s">
        <v>31</v>
      </c>
      <c r="AC5" s="23" t="s">
        <v>34</v>
      </c>
      <c r="AD5" s="315">
        <v>60</v>
      </c>
      <c r="AE5" s="315"/>
      <c r="AF5" s="315"/>
      <c r="AG5" s="23" t="s">
        <v>138</v>
      </c>
      <c r="AH5" s="23" t="s">
        <v>25</v>
      </c>
      <c r="AI5" s="316">
        <f>ROUND(J5*P5*U5*Y5/AD5/0.19,1)</f>
        <v>0</v>
      </c>
      <c r="AJ5" s="316"/>
      <c r="AK5" s="316"/>
      <c r="AL5" s="23" t="s">
        <v>19</v>
      </c>
      <c r="AM5" s="317" t="s">
        <v>51</v>
      </c>
      <c r="AN5" s="318"/>
      <c r="AO5" s="318"/>
      <c r="AP5" s="318"/>
      <c r="AQ5" s="318"/>
      <c r="AR5" s="319"/>
      <c r="AS5" s="317" t="s">
        <v>51</v>
      </c>
      <c r="AT5" s="318"/>
      <c r="AU5" s="318"/>
      <c r="AV5" s="318"/>
      <c r="AW5" s="318"/>
      <c r="AX5" s="319"/>
      <c r="AY5" s="320"/>
      <c r="AZ5" s="321"/>
      <c r="BA5" s="321"/>
      <c r="BB5" s="321"/>
      <c r="BC5" s="322"/>
    </row>
    <row r="6" spans="1:58" ht="23.1" customHeight="1" x14ac:dyDescent="0.15">
      <c r="A6" s="308"/>
      <c r="B6" s="309"/>
      <c r="C6" s="309"/>
      <c r="D6" s="309"/>
      <c r="E6" s="310"/>
      <c r="F6" s="292" t="s">
        <v>15</v>
      </c>
      <c r="G6" s="293"/>
      <c r="H6" s="293"/>
      <c r="I6" s="293"/>
      <c r="J6" s="323">
        <f>J5</f>
        <v>0</v>
      </c>
      <c r="K6" s="323"/>
      <c r="L6" s="323"/>
      <c r="M6" s="324"/>
      <c r="N6" s="23" t="s">
        <v>4</v>
      </c>
      <c r="O6" s="23" t="s">
        <v>32</v>
      </c>
      <c r="P6" s="314">
        <f>P5</f>
        <v>0</v>
      </c>
      <c r="Q6" s="314"/>
      <c r="R6" s="314"/>
      <c r="S6" s="23" t="s">
        <v>33</v>
      </c>
      <c r="T6" s="23" t="s">
        <v>32</v>
      </c>
      <c r="U6" s="314">
        <v>0.2</v>
      </c>
      <c r="V6" s="314"/>
      <c r="W6" s="314"/>
      <c r="X6" s="22" t="s">
        <v>32</v>
      </c>
      <c r="Y6" s="313"/>
      <c r="Z6" s="313"/>
      <c r="AA6" s="313"/>
      <c r="AB6" s="23" t="s">
        <v>31</v>
      </c>
      <c r="AC6" s="23" t="s">
        <v>34</v>
      </c>
      <c r="AD6" s="315">
        <v>60</v>
      </c>
      <c r="AE6" s="315"/>
      <c r="AF6" s="315"/>
      <c r="AG6" s="23" t="s">
        <v>138</v>
      </c>
      <c r="AH6" s="23" t="s">
        <v>25</v>
      </c>
      <c r="AI6" s="316">
        <f t="shared" ref="AI6:AI14" si="0">ROUND(J6*P6*U6*Y6/AD6/0.19,1)</f>
        <v>0</v>
      </c>
      <c r="AJ6" s="316"/>
      <c r="AK6" s="316"/>
      <c r="AL6" s="22" t="s">
        <v>20</v>
      </c>
      <c r="AM6" s="325" t="s">
        <v>52</v>
      </c>
      <c r="AN6" s="326"/>
      <c r="AO6" s="326"/>
      <c r="AP6" s="326"/>
      <c r="AQ6" s="326"/>
      <c r="AR6" s="327"/>
      <c r="AS6" s="154" t="s">
        <v>208</v>
      </c>
      <c r="AT6" s="152"/>
      <c r="AU6" s="152"/>
      <c r="AV6" s="152"/>
      <c r="AW6" s="152"/>
      <c r="AX6" s="153"/>
      <c r="AY6" s="328"/>
      <c r="AZ6" s="329"/>
      <c r="BA6" s="329"/>
      <c r="BB6" s="329"/>
      <c r="BC6" s="330"/>
    </row>
    <row r="7" spans="1:58" ht="23.1" customHeight="1" x14ac:dyDescent="0.15">
      <c r="A7" s="305"/>
      <c r="B7" s="306"/>
      <c r="C7" s="306"/>
      <c r="D7" s="306"/>
      <c r="E7" s="307"/>
      <c r="F7" s="292" t="s">
        <v>14</v>
      </c>
      <c r="G7" s="293"/>
      <c r="H7" s="293"/>
      <c r="I7" s="293"/>
      <c r="J7" s="311"/>
      <c r="K7" s="311"/>
      <c r="L7" s="311"/>
      <c r="M7" s="312"/>
      <c r="N7" s="23" t="s">
        <v>4</v>
      </c>
      <c r="O7" s="23" t="s">
        <v>32</v>
      </c>
      <c r="P7" s="313"/>
      <c r="Q7" s="313"/>
      <c r="R7" s="313"/>
      <c r="S7" s="23" t="s">
        <v>33</v>
      </c>
      <c r="T7" s="23" t="s">
        <v>32</v>
      </c>
      <c r="U7" s="314">
        <v>0.6</v>
      </c>
      <c r="V7" s="314"/>
      <c r="W7" s="314"/>
      <c r="X7" s="23" t="s">
        <v>32</v>
      </c>
      <c r="Y7" s="313"/>
      <c r="Z7" s="313"/>
      <c r="AA7" s="313"/>
      <c r="AB7" s="23" t="s">
        <v>30</v>
      </c>
      <c r="AC7" s="23" t="s">
        <v>34</v>
      </c>
      <c r="AD7" s="331">
        <f>AD5</f>
        <v>60</v>
      </c>
      <c r="AE7" s="331"/>
      <c r="AF7" s="331"/>
      <c r="AG7" s="23" t="s">
        <v>138</v>
      </c>
      <c r="AH7" s="23" t="s">
        <v>25</v>
      </c>
      <c r="AI7" s="316">
        <f t="shared" si="0"/>
        <v>0</v>
      </c>
      <c r="AJ7" s="316"/>
      <c r="AK7" s="316"/>
      <c r="AL7" s="23" t="s">
        <v>35</v>
      </c>
      <c r="AM7" s="325" t="s">
        <v>46</v>
      </c>
      <c r="AN7" s="326"/>
      <c r="AO7" s="326"/>
      <c r="AP7" s="326"/>
      <c r="AQ7" s="326"/>
      <c r="AR7" s="327"/>
      <c r="AS7" s="332" t="s">
        <v>191</v>
      </c>
      <c r="AT7" s="326"/>
      <c r="AU7" s="326"/>
      <c r="AV7" s="326"/>
      <c r="AW7" s="326"/>
      <c r="AX7" s="327"/>
      <c r="AY7" s="328"/>
      <c r="AZ7" s="329"/>
      <c r="BA7" s="329"/>
      <c r="BB7" s="329"/>
      <c r="BC7" s="330"/>
    </row>
    <row r="8" spans="1:58" ht="23.1" customHeight="1" x14ac:dyDescent="0.15">
      <c r="A8" s="308"/>
      <c r="B8" s="309"/>
      <c r="C8" s="309"/>
      <c r="D8" s="309"/>
      <c r="E8" s="310"/>
      <c r="F8" s="292" t="s">
        <v>15</v>
      </c>
      <c r="G8" s="293"/>
      <c r="H8" s="293"/>
      <c r="I8" s="293"/>
      <c r="J8" s="323">
        <f>J7</f>
        <v>0</v>
      </c>
      <c r="K8" s="323"/>
      <c r="L8" s="323"/>
      <c r="M8" s="324"/>
      <c r="N8" s="23" t="s">
        <v>4</v>
      </c>
      <c r="O8" s="23" t="s">
        <v>32</v>
      </c>
      <c r="P8" s="314">
        <f>P7</f>
        <v>0</v>
      </c>
      <c r="Q8" s="314"/>
      <c r="R8" s="314"/>
      <c r="S8" s="23" t="s">
        <v>33</v>
      </c>
      <c r="T8" s="23" t="s">
        <v>32</v>
      </c>
      <c r="U8" s="314">
        <v>0.2</v>
      </c>
      <c r="V8" s="314"/>
      <c r="W8" s="314"/>
      <c r="X8" s="22" t="s">
        <v>32</v>
      </c>
      <c r="Y8" s="313"/>
      <c r="Z8" s="313"/>
      <c r="AA8" s="313"/>
      <c r="AB8" s="23" t="s">
        <v>30</v>
      </c>
      <c r="AC8" s="23" t="s">
        <v>34</v>
      </c>
      <c r="AD8" s="331">
        <f>AD6</f>
        <v>60</v>
      </c>
      <c r="AE8" s="331"/>
      <c r="AF8" s="331"/>
      <c r="AG8" s="23" t="s">
        <v>138</v>
      </c>
      <c r="AH8" s="23" t="s">
        <v>25</v>
      </c>
      <c r="AI8" s="316">
        <f t="shared" si="0"/>
        <v>0</v>
      </c>
      <c r="AJ8" s="316"/>
      <c r="AK8" s="316"/>
      <c r="AL8" s="22" t="s">
        <v>36</v>
      </c>
      <c r="AM8" s="325" t="s">
        <v>47</v>
      </c>
      <c r="AN8" s="326"/>
      <c r="AO8" s="326"/>
      <c r="AP8" s="326"/>
      <c r="AQ8" s="326"/>
      <c r="AR8" s="327"/>
      <c r="AS8" s="333" t="s">
        <v>197</v>
      </c>
      <c r="AT8" s="326"/>
      <c r="AU8" s="326"/>
      <c r="AV8" s="326"/>
      <c r="AW8" s="326"/>
      <c r="AX8" s="327"/>
      <c r="AY8" s="328"/>
      <c r="AZ8" s="329"/>
      <c r="BA8" s="329"/>
      <c r="BB8" s="329"/>
      <c r="BC8" s="330"/>
    </row>
    <row r="9" spans="1:58" ht="23.1" customHeight="1" x14ac:dyDescent="0.15">
      <c r="A9" s="305"/>
      <c r="B9" s="306"/>
      <c r="C9" s="306"/>
      <c r="D9" s="306"/>
      <c r="E9" s="307"/>
      <c r="F9" s="292" t="s">
        <v>14</v>
      </c>
      <c r="G9" s="293"/>
      <c r="H9" s="293"/>
      <c r="I9" s="293"/>
      <c r="J9" s="311"/>
      <c r="K9" s="311"/>
      <c r="L9" s="311"/>
      <c r="M9" s="312"/>
      <c r="N9" s="23" t="s">
        <v>4</v>
      </c>
      <c r="O9" s="23" t="s">
        <v>32</v>
      </c>
      <c r="P9" s="313"/>
      <c r="Q9" s="313"/>
      <c r="R9" s="313"/>
      <c r="S9" s="23" t="s">
        <v>33</v>
      </c>
      <c r="T9" s="23" t="s">
        <v>32</v>
      </c>
      <c r="U9" s="314">
        <v>0.6</v>
      </c>
      <c r="V9" s="314"/>
      <c r="W9" s="314"/>
      <c r="X9" s="23" t="s">
        <v>32</v>
      </c>
      <c r="Y9" s="313"/>
      <c r="Z9" s="313"/>
      <c r="AA9" s="313"/>
      <c r="AB9" s="23" t="s">
        <v>30</v>
      </c>
      <c r="AC9" s="23" t="s">
        <v>34</v>
      </c>
      <c r="AD9" s="331">
        <f t="shared" ref="AD9:AD14" si="1">AD7</f>
        <v>60</v>
      </c>
      <c r="AE9" s="331"/>
      <c r="AF9" s="331"/>
      <c r="AG9" s="23" t="s">
        <v>138</v>
      </c>
      <c r="AH9" s="23" t="s">
        <v>25</v>
      </c>
      <c r="AI9" s="316">
        <f t="shared" si="0"/>
        <v>0</v>
      </c>
      <c r="AJ9" s="316"/>
      <c r="AK9" s="316"/>
      <c r="AL9" s="23" t="s">
        <v>37</v>
      </c>
      <c r="AM9" s="334" t="s">
        <v>38</v>
      </c>
      <c r="AN9" s="335"/>
      <c r="AO9" s="336">
        <f>ROUNDUP(AI5+AI7+AI9+AI11+AI13,0)</f>
        <v>0</v>
      </c>
      <c r="AP9" s="336"/>
      <c r="AQ9" s="336"/>
      <c r="AR9" s="29" t="s">
        <v>13</v>
      </c>
      <c r="AS9" s="334" t="s">
        <v>38</v>
      </c>
      <c r="AT9" s="335"/>
      <c r="AU9" s="336">
        <f>(AI5+AI7+AI9+AI11+AI13)*1.4</f>
        <v>0</v>
      </c>
      <c r="AV9" s="336"/>
      <c r="AW9" s="336"/>
      <c r="AX9" s="29" t="s">
        <v>13</v>
      </c>
      <c r="AY9" s="36"/>
      <c r="AZ9" s="337">
        <f>ROUNDDOWN(AU9,0)</f>
        <v>0</v>
      </c>
      <c r="BA9" s="337"/>
      <c r="BB9" s="337"/>
      <c r="BC9" s="30" t="s">
        <v>13</v>
      </c>
    </row>
    <row r="10" spans="1:58" ht="23.1" customHeight="1" x14ac:dyDescent="0.15">
      <c r="A10" s="308"/>
      <c r="B10" s="309"/>
      <c r="C10" s="309"/>
      <c r="D10" s="309"/>
      <c r="E10" s="310"/>
      <c r="F10" s="292" t="s">
        <v>15</v>
      </c>
      <c r="G10" s="293"/>
      <c r="H10" s="293"/>
      <c r="I10" s="293"/>
      <c r="J10" s="323">
        <f>J9</f>
        <v>0</v>
      </c>
      <c r="K10" s="323"/>
      <c r="L10" s="323"/>
      <c r="M10" s="324"/>
      <c r="N10" s="23" t="s">
        <v>4</v>
      </c>
      <c r="O10" s="23" t="s">
        <v>32</v>
      </c>
      <c r="P10" s="314">
        <f>P9</f>
        <v>0</v>
      </c>
      <c r="Q10" s="314"/>
      <c r="R10" s="314"/>
      <c r="S10" s="23" t="s">
        <v>33</v>
      </c>
      <c r="T10" s="23" t="s">
        <v>32</v>
      </c>
      <c r="U10" s="314">
        <v>0.2</v>
      </c>
      <c r="V10" s="314"/>
      <c r="W10" s="314"/>
      <c r="X10" s="21" t="s">
        <v>32</v>
      </c>
      <c r="Y10" s="313"/>
      <c r="Z10" s="313"/>
      <c r="AA10" s="313"/>
      <c r="AB10" s="23" t="s">
        <v>30</v>
      </c>
      <c r="AC10" s="23" t="s">
        <v>34</v>
      </c>
      <c r="AD10" s="331">
        <f t="shared" si="1"/>
        <v>60</v>
      </c>
      <c r="AE10" s="331"/>
      <c r="AF10" s="331"/>
      <c r="AG10" s="23" t="s">
        <v>138</v>
      </c>
      <c r="AH10" s="23" t="s">
        <v>25</v>
      </c>
      <c r="AI10" s="316">
        <f t="shared" si="0"/>
        <v>0</v>
      </c>
      <c r="AJ10" s="316"/>
      <c r="AK10" s="316"/>
      <c r="AL10" s="26" t="s">
        <v>39</v>
      </c>
      <c r="AM10" s="338" t="s">
        <v>50</v>
      </c>
      <c r="AN10" s="339"/>
      <c r="AO10" s="339"/>
      <c r="AP10" s="339"/>
      <c r="AQ10" s="339"/>
      <c r="AR10" s="340"/>
      <c r="AS10" s="338" t="s">
        <v>50</v>
      </c>
      <c r="AT10" s="339"/>
      <c r="AU10" s="339"/>
      <c r="AV10" s="339"/>
      <c r="AW10" s="339"/>
      <c r="AX10" s="340"/>
      <c r="AY10" s="341"/>
      <c r="AZ10" s="342"/>
      <c r="BA10" s="342"/>
      <c r="BB10" s="342"/>
      <c r="BC10" s="343"/>
    </row>
    <row r="11" spans="1:58" ht="23.1" customHeight="1" x14ac:dyDescent="0.15">
      <c r="A11" s="305"/>
      <c r="B11" s="306"/>
      <c r="C11" s="306"/>
      <c r="D11" s="306"/>
      <c r="E11" s="307"/>
      <c r="F11" s="292" t="s">
        <v>14</v>
      </c>
      <c r="G11" s="293"/>
      <c r="H11" s="293"/>
      <c r="I11" s="293"/>
      <c r="J11" s="311"/>
      <c r="K11" s="311"/>
      <c r="L11" s="311"/>
      <c r="M11" s="312"/>
      <c r="N11" s="23" t="s">
        <v>4</v>
      </c>
      <c r="O11" s="23" t="s">
        <v>32</v>
      </c>
      <c r="P11" s="313"/>
      <c r="Q11" s="313"/>
      <c r="R11" s="313"/>
      <c r="S11" s="23" t="s">
        <v>33</v>
      </c>
      <c r="T11" s="23" t="s">
        <v>32</v>
      </c>
      <c r="U11" s="314">
        <v>0.6</v>
      </c>
      <c r="V11" s="314"/>
      <c r="W11" s="314"/>
      <c r="X11" s="19" t="s">
        <v>32</v>
      </c>
      <c r="Y11" s="313"/>
      <c r="Z11" s="313"/>
      <c r="AA11" s="313"/>
      <c r="AB11" s="23" t="s">
        <v>30</v>
      </c>
      <c r="AC11" s="23" t="s">
        <v>34</v>
      </c>
      <c r="AD11" s="331">
        <f t="shared" si="1"/>
        <v>60</v>
      </c>
      <c r="AE11" s="331"/>
      <c r="AF11" s="331"/>
      <c r="AG11" s="23" t="s">
        <v>138</v>
      </c>
      <c r="AH11" s="23" t="s">
        <v>25</v>
      </c>
      <c r="AI11" s="316">
        <f t="shared" si="0"/>
        <v>0</v>
      </c>
      <c r="AJ11" s="316"/>
      <c r="AK11" s="316"/>
      <c r="AL11" s="19" t="s">
        <v>40</v>
      </c>
      <c r="AM11" s="325" t="s">
        <v>52</v>
      </c>
      <c r="AN11" s="326"/>
      <c r="AO11" s="326"/>
      <c r="AP11" s="326"/>
      <c r="AQ11" s="326"/>
      <c r="AR11" s="327"/>
      <c r="AS11" s="154" t="s">
        <v>192</v>
      </c>
      <c r="AT11" s="152"/>
      <c r="AU11" s="152"/>
      <c r="AV11" s="152"/>
      <c r="AW11" s="152"/>
      <c r="AX11" s="153"/>
      <c r="AY11" s="328"/>
      <c r="AZ11" s="329"/>
      <c r="BA11" s="329"/>
      <c r="BB11" s="329"/>
      <c r="BC11" s="330"/>
    </row>
    <row r="12" spans="1:58" ht="23.1" customHeight="1" x14ac:dyDescent="0.15">
      <c r="A12" s="308"/>
      <c r="B12" s="309"/>
      <c r="C12" s="309"/>
      <c r="D12" s="309"/>
      <c r="E12" s="310"/>
      <c r="F12" s="292" t="s">
        <v>15</v>
      </c>
      <c r="G12" s="293"/>
      <c r="H12" s="293"/>
      <c r="I12" s="293"/>
      <c r="J12" s="323">
        <f>J11</f>
        <v>0</v>
      </c>
      <c r="K12" s="323"/>
      <c r="L12" s="323"/>
      <c r="M12" s="324"/>
      <c r="N12" s="23" t="s">
        <v>4</v>
      </c>
      <c r="O12" s="23" t="s">
        <v>32</v>
      </c>
      <c r="P12" s="314">
        <f>P11</f>
        <v>0</v>
      </c>
      <c r="Q12" s="314"/>
      <c r="R12" s="314"/>
      <c r="S12" s="23" t="s">
        <v>33</v>
      </c>
      <c r="T12" s="23" t="s">
        <v>32</v>
      </c>
      <c r="U12" s="314">
        <v>0.2</v>
      </c>
      <c r="V12" s="314"/>
      <c r="W12" s="314"/>
      <c r="X12" s="23" t="s">
        <v>32</v>
      </c>
      <c r="Y12" s="313"/>
      <c r="Z12" s="313"/>
      <c r="AA12" s="313"/>
      <c r="AB12" s="23" t="s">
        <v>30</v>
      </c>
      <c r="AC12" s="23" t="s">
        <v>34</v>
      </c>
      <c r="AD12" s="331">
        <f t="shared" si="1"/>
        <v>60</v>
      </c>
      <c r="AE12" s="331"/>
      <c r="AF12" s="331"/>
      <c r="AG12" s="23" t="s">
        <v>138</v>
      </c>
      <c r="AH12" s="23" t="s">
        <v>25</v>
      </c>
      <c r="AI12" s="316">
        <f t="shared" si="0"/>
        <v>0</v>
      </c>
      <c r="AJ12" s="316"/>
      <c r="AK12" s="316"/>
      <c r="AL12" s="23" t="s">
        <v>41</v>
      </c>
      <c r="AM12" s="325" t="s">
        <v>48</v>
      </c>
      <c r="AN12" s="326"/>
      <c r="AO12" s="326"/>
      <c r="AP12" s="326"/>
      <c r="AQ12" s="326"/>
      <c r="AR12" s="327"/>
      <c r="AS12" s="332" t="s">
        <v>193</v>
      </c>
      <c r="AT12" s="326"/>
      <c r="AU12" s="326"/>
      <c r="AV12" s="326"/>
      <c r="AW12" s="326"/>
      <c r="AX12" s="327"/>
      <c r="AY12" s="328"/>
      <c r="AZ12" s="329"/>
      <c r="BA12" s="329"/>
      <c r="BB12" s="329"/>
      <c r="BC12" s="330"/>
    </row>
    <row r="13" spans="1:58" ht="23.1" customHeight="1" x14ac:dyDescent="0.15">
      <c r="A13" s="305"/>
      <c r="B13" s="306"/>
      <c r="C13" s="306"/>
      <c r="D13" s="306"/>
      <c r="E13" s="307"/>
      <c r="F13" s="292" t="s">
        <v>14</v>
      </c>
      <c r="G13" s="293"/>
      <c r="H13" s="293"/>
      <c r="I13" s="293"/>
      <c r="J13" s="311"/>
      <c r="K13" s="311"/>
      <c r="L13" s="311"/>
      <c r="M13" s="312"/>
      <c r="N13" s="23" t="s">
        <v>4</v>
      </c>
      <c r="O13" s="23" t="s">
        <v>32</v>
      </c>
      <c r="P13" s="313"/>
      <c r="Q13" s="313"/>
      <c r="R13" s="313"/>
      <c r="S13" s="23" t="s">
        <v>33</v>
      </c>
      <c r="T13" s="23" t="s">
        <v>32</v>
      </c>
      <c r="U13" s="314">
        <v>0.6</v>
      </c>
      <c r="V13" s="314"/>
      <c r="W13" s="314"/>
      <c r="X13" s="22" t="s">
        <v>32</v>
      </c>
      <c r="Y13" s="313"/>
      <c r="Z13" s="313"/>
      <c r="AA13" s="313"/>
      <c r="AB13" s="23" t="s">
        <v>30</v>
      </c>
      <c r="AC13" s="23" t="s">
        <v>34</v>
      </c>
      <c r="AD13" s="331">
        <f t="shared" si="1"/>
        <v>60</v>
      </c>
      <c r="AE13" s="331"/>
      <c r="AF13" s="331"/>
      <c r="AG13" s="23" t="s">
        <v>138</v>
      </c>
      <c r="AH13" s="23" t="s">
        <v>25</v>
      </c>
      <c r="AI13" s="316">
        <f t="shared" si="0"/>
        <v>0</v>
      </c>
      <c r="AJ13" s="316"/>
      <c r="AK13" s="316"/>
      <c r="AL13" s="22" t="s">
        <v>42</v>
      </c>
      <c r="AM13" s="325" t="s">
        <v>49</v>
      </c>
      <c r="AN13" s="326"/>
      <c r="AO13" s="326"/>
      <c r="AP13" s="326"/>
      <c r="AQ13" s="326"/>
      <c r="AR13" s="327"/>
      <c r="AS13" s="333" t="s">
        <v>197</v>
      </c>
      <c r="AT13" s="326"/>
      <c r="AU13" s="326"/>
      <c r="AV13" s="326"/>
      <c r="AW13" s="326"/>
      <c r="AX13" s="327"/>
      <c r="AY13" s="328"/>
      <c r="AZ13" s="329"/>
      <c r="BA13" s="329"/>
      <c r="BB13" s="329"/>
      <c r="BC13" s="330"/>
    </row>
    <row r="14" spans="1:58" ht="23.1" customHeight="1" x14ac:dyDescent="0.15">
      <c r="A14" s="308"/>
      <c r="B14" s="309"/>
      <c r="C14" s="309"/>
      <c r="D14" s="309"/>
      <c r="E14" s="310"/>
      <c r="F14" s="292" t="s">
        <v>15</v>
      </c>
      <c r="G14" s="293"/>
      <c r="H14" s="293"/>
      <c r="I14" s="293"/>
      <c r="J14" s="323">
        <f>J13</f>
        <v>0</v>
      </c>
      <c r="K14" s="323"/>
      <c r="L14" s="323"/>
      <c r="M14" s="324"/>
      <c r="N14" s="23" t="s">
        <v>4</v>
      </c>
      <c r="O14" s="23" t="s">
        <v>32</v>
      </c>
      <c r="P14" s="314">
        <f>P13</f>
        <v>0</v>
      </c>
      <c r="Q14" s="314"/>
      <c r="R14" s="314"/>
      <c r="S14" s="23" t="s">
        <v>33</v>
      </c>
      <c r="T14" s="23" t="s">
        <v>32</v>
      </c>
      <c r="U14" s="314">
        <v>0.2</v>
      </c>
      <c r="V14" s="314"/>
      <c r="W14" s="314"/>
      <c r="X14" s="23" t="s">
        <v>32</v>
      </c>
      <c r="Y14" s="313"/>
      <c r="Z14" s="313"/>
      <c r="AA14" s="313"/>
      <c r="AB14" s="23" t="s">
        <v>30</v>
      </c>
      <c r="AC14" s="23" t="s">
        <v>34</v>
      </c>
      <c r="AD14" s="331">
        <f t="shared" si="1"/>
        <v>60</v>
      </c>
      <c r="AE14" s="331"/>
      <c r="AF14" s="331"/>
      <c r="AG14" s="23" t="s">
        <v>138</v>
      </c>
      <c r="AH14" s="23" t="s">
        <v>25</v>
      </c>
      <c r="AI14" s="316">
        <f t="shared" si="0"/>
        <v>0</v>
      </c>
      <c r="AJ14" s="316"/>
      <c r="AK14" s="316"/>
      <c r="AL14" s="23" t="s">
        <v>43</v>
      </c>
      <c r="AM14" s="344" t="s">
        <v>25</v>
      </c>
      <c r="AN14" s="345"/>
      <c r="AO14" s="346">
        <f>ROUNDUP(AI6+AI8+AI10+AI12+AI14,0)</f>
        <v>0</v>
      </c>
      <c r="AP14" s="346"/>
      <c r="AQ14" s="346"/>
      <c r="AR14" s="34" t="s">
        <v>13</v>
      </c>
      <c r="AS14" s="344" t="s">
        <v>25</v>
      </c>
      <c r="AT14" s="345"/>
      <c r="AU14" s="346">
        <f>(AI6+AI8+AI10+AI12+AI14)*1.4</f>
        <v>0</v>
      </c>
      <c r="AV14" s="346"/>
      <c r="AW14" s="346"/>
      <c r="AX14" s="34" t="s">
        <v>13</v>
      </c>
      <c r="AY14" s="36"/>
      <c r="AZ14" s="337">
        <f>ROUNDDOWN(AU14,0)</f>
        <v>0</v>
      </c>
      <c r="BA14" s="337"/>
      <c r="BB14" s="337"/>
      <c r="BC14" s="30" t="s">
        <v>13</v>
      </c>
      <c r="BE14" s="37"/>
      <c r="BF14" s="37"/>
    </row>
    <row r="15" spans="1:58" ht="16.5" customHeight="1" x14ac:dyDescent="0.15">
      <c r="A15" s="347" t="s">
        <v>201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349" t="s">
        <v>142</v>
      </c>
      <c r="AH15" s="350"/>
      <c r="AI15" s="350"/>
      <c r="AJ15" s="350"/>
      <c r="AK15" s="350"/>
      <c r="AL15" s="351"/>
      <c r="AM15" s="33"/>
      <c r="AN15" s="352">
        <f>AO9+AO14</f>
        <v>0</v>
      </c>
      <c r="AO15" s="350"/>
      <c r="AP15" s="350"/>
      <c r="AQ15" s="350"/>
      <c r="AR15" s="66" t="s">
        <v>13</v>
      </c>
      <c r="AS15" s="349" t="s">
        <v>141</v>
      </c>
      <c r="AT15" s="350"/>
      <c r="AU15" s="350"/>
      <c r="AV15" s="350"/>
      <c r="AW15" s="350"/>
      <c r="AX15" s="351"/>
      <c r="AY15" s="65"/>
      <c r="AZ15" s="353">
        <f>AZ9+AZ14</f>
        <v>0</v>
      </c>
      <c r="BA15" s="350"/>
      <c r="BB15" s="350"/>
      <c r="BC15" s="66" t="s">
        <v>13</v>
      </c>
      <c r="BD15" s="55"/>
      <c r="BE15" s="55"/>
      <c r="BF15" s="55"/>
    </row>
    <row r="16" spans="1:58" ht="5.25" customHeight="1" x14ac:dyDescent="0.15">
      <c r="A16" s="348"/>
      <c r="B16" s="348"/>
      <c r="C16" s="348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</row>
    <row r="17" spans="1:58" ht="23.1" customHeight="1" x14ac:dyDescent="0.15">
      <c r="A17" s="354">
        <v>1</v>
      </c>
      <c r="B17" s="356" t="s">
        <v>53</v>
      </c>
      <c r="C17" s="356"/>
      <c r="D17" s="356"/>
      <c r="E17" s="356"/>
      <c r="F17" s="356"/>
      <c r="G17" s="356"/>
      <c r="H17" s="356"/>
      <c r="I17" s="356"/>
      <c r="J17" s="356"/>
      <c r="K17" s="357"/>
      <c r="L17" s="360" t="s">
        <v>23</v>
      </c>
      <c r="M17" s="361"/>
      <c r="N17" s="361"/>
      <c r="O17" s="361"/>
      <c r="P17" s="361"/>
      <c r="Q17" s="361"/>
      <c r="R17" s="361"/>
      <c r="S17" s="361"/>
      <c r="T17" s="362"/>
      <c r="U17" s="362"/>
      <c r="V17" s="362"/>
      <c r="W17" s="148" t="s">
        <v>44</v>
      </c>
      <c r="X17" s="148" t="s">
        <v>32</v>
      </c>
      <c r="Y17" s="363" t="s">
        <v>55</v>
      </c>
      <c r="Z17" s="363"/>
      <c r="AA17" s="363"/>
      <c r="AB17" s="363"/>
      <c r="AC17" s="363"/>
      <c r="AD17" s="363"/>
      <c r="AE17" s="363"/>
      <c r="AF17" s="363"/>
      <c r="AG17" s="364"/>
      <c r="AH17" s="364"/>
      <c r="AI17" s="364"/>
      <c r="AJ17" s="148" t="s">
        <v>32</v>
      </c>
      <c r="AK17" s="363" t="s">
        <v>56</v>
      </c>
      <c r="AL17" s="363"/>
      <c r="AM17" s="363"/>
      <c r="AN17" s="364"/>
      <c r="AO17" s="364"/>
      <c r="AP17" s="148" t="s">
        <v>13</v>
      </c>
      <c r="AQ17" s="148" t="s">
        <v>34</v>
      </c>
      <c r="AR17" s="148" t="s">
        <v>57</v>
      </c>
      <c r="AS17" s="148"/>
      <c r="AT17" s="148"/>
      <c r="AU17" s="364"/>
      <c r="AV17" s="364"/>
      <c r="AW17" s="148" t="s">
        <v>24</v>
      </c>
      <c r="AX17" s="148" t="s">
        <v>25</v>
      </c>
      <c r="AY17" s="365" t="str">
        <f>IF(ISERROR(T17*AG17*AN17/AU17),"",T17*AG17*AN17/AU17)</f>
        <v/>
      </c>
      <c r="AZ17" s="365"/>
      <c r="BA17" s="365"/>
      <c r="BB17" s="365"/>
      <c r="BC17" s="149" t="s">
        <v>45</v>
      </c>
      <c r="BD17" s="37"/>
      <c r="BE17" s="37"/>
      <c r="BF17" s="37"/>
    </row>
    <row r="18" spans="1:58" ht="23.1" customHeight="1" x14ac:dyDescent="0.15">
      <c r="A18" s="355"/>
      <c r="B18" s="358"/>
      <c r="C18" s="358"/>
      <c r="D18" s="358"/>
      <c r="E18" s="358"/>
      <c r="F18" s="358"/>
      <c r="G18" s="358"/>
      <c r="H18" s="358"/>
      <c r="I18" s="358"/>
      <c r="J18" s="358"/>
      <c r="K18" s="359"/>
      <c r="L18" s="366" t="s">
        <v>23</v>
      </c>
      <c r="M18" s="367"/>
      <c r="N18" s="367"/>
      <c r="O18" s="367"/>
      <c r="P18" s="367"/>
      <c r="Q18" s="367"/>
      <c r="R18" s="367"/>
      <c r="S18" s="367"/>
      <c r="T18" s="368"/>
      <c r="U18" s="368"/>
      <c r="V18" s="368"/>
      <c r="W18" s="150" t="s">
        <v>194</v>
      </c>
      <c r="X18" s="150" t="s">
        <v>195</v>
      </c>
      <c r="Y18" s="369" t="s">
        <v>196</v>
      </c>
      <c r="Z18" s="369"/>
      <c r="AA18" s="369"/>
      <c r="AB18" s="369"/>
      <c r="AC18" s="369"/>
      <c r="AD18" s="369"/>
      <c r="AE18" s="369"/>
      <c r="AF18" s="369"/>
      <c r="AG18" s="370"/>
      <c r="AH18" s="370"/>
      <c r="AI18" s="370"/>
      <c r="AJ18" s="150" t="s">
        <v>32</v>
      </c>
      <c r="AK18" s="369" t="s">
        <v>56</v>
      </c>
      <c r="AL18" s="369"/>
      <c r="AM18" s="369"/>
      <c r="AN18" s="370"/>
      <c r="AO18" s="370"/>
      <c r="AP18" s="150" t="s">
        <v>13</v>
      </c>
      <c r="AQ18" s="150" t="s">
        <v>34</v>
      </c>
      <c r="AR18" s="150" t="s">
        <v>57</v>
      </c>
      <c r="AS18" s="150"/>
      <c r="AT18" s="150"/>
      <c r="AU18" s="370"/>
      <c r="AV18" s="370"/>
      <c r="AW18" s="150" t="s">
        <v>24</v>
      </c>
      <c r="AX18" s="150" t="s">
        <v>25</v>
      </c>
      <c r="AY18" s="371" t="str">
        <f>IF(ISERROR(T18*AG18*AN18/AU18),"",T18*AG18*AN18/AU18)</f>
        <v/>
      </c>
      <c r="AZ18" s="371"/>
      <c r="BA18" s="371"/>
      <c r="BB18" s="371"/>
      <c r="BC18" s="151" t="s">
        <v>45</v>
      </c>
      <c r="BD18" s="37"/>
      <c r="BE18" s="37"/>
      <c r="BF18" s="37"/>
    </row>
    <row r="19" spans="1:58" ht="23.1" customHeight="1" x14ac:dyDescent="0.15">
      <c r="A19" s="33">
        <v>2</v>
      </c>
      <c r="B19" s="372" t="s">
        <v>54</v>
      </c>
      <c r="C19" s="372"/>
      <c r="D19" s="372"/>
      <c r="E19" s="372"/>
      <c r="F19" s="372"/>
      <c r="G19" s="372"/>
      <c r="H19" s="372"/>
      <c r="I19" s="372"/>
      <c r="J19" s="372"/>
      <c r="K19" s="372"/>
      <c r="L19" s="373"/>
      <c r="M19" s="374"/>
      <c r="N19" s="374"/>
      <c r="O19" s="375"/>
      <c r="P19" s="375"/>
      <c r="Q19" s="375"/>
      <c r="R19" s="375"/>
      <c r="S19" s="62" t="s">
        <v>45</v>
      </c>
      <c r="T19" s="38">
        <v>3</v>
      </c>
      <c r="U19" s="376" t="s">
        <v>22</v>
      </c>
      <c r="V19" s="376"/>
      <c r="W19" s="376"/>
      <c r="X19" s="376"/>
      <c r="Y19" s="376"/>
      <c r="Z19" s="376"/>
      <c r="AA19" s="376"/>
      <c r="AB19" s="376"/>
      <c r="AC19" s="376"/>
      <c r="AD19" s="377"/>
      <c r="AE19" s="373"/>
      <c r="AF19" s="374"/>
      <c r="AG19" s="375"/>
      <c r="AH19" s="375"/>
      <c r="AI19" s="375"/>
      <c r="AJ19" s="375"/>
      <c r="AK19" s="62" t="s">
        <v>4</v>
      </c>
      <c r="AL19" s="33">
        <v>4</v>
      </c>
      <c r="AM19" s="378" t="s">
        <v>139</v>
      </c>
      <c r="AN19" s="378"/>
      <c r="AO19" s="378"/>
      <c r="AP19" s="378"/>
      <c r="AQ19" s="378"/>
      <c r="AR19" s="378"/>
      <c r="AS19" s="378"/>
      <c r="AT19" s="378"/>
      <c r="AU19" s="378"/>
      <c r="AV19" s="378"/>
      <c r="AW19" s="379"/>
      <c r="AX19" s="38"/>
      <c r="AY19" s="313"/>
      <c r="AZ19" s="313"/>
      <c r="BA19" s="313"/>
      <c r="BB19" s="313"/>
      <c r="BC19" s="39" t="s">
        <v>4</v>
      </c>
      <c r="BE19" s="37"/>
      <c r="BF19" s="37"/>
    </row>
    <row r="20" spans="1:58" ht="4.5" customHeight="1" x14ac:dyDescent="0.1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</row>
    <row r="21" spans="1:58" ht="23.1" customHeight="1" x14ac:dyDescent="0.15">
      <c r="A21" s="38">
        <v>5</v>
      </c>
      <c r="B21" s="376" t="s">
        <v>140</v>
      </c>
      <c r="C21" s="376"/>
      <c r="D21" s="376"/>
      <c r="E21" s="376"/>
      <c r="F21" s="376"/>
      <c r="G21" s="376"/>
      <c r="H21" s="376"/>
      <c r="I21" s="376"/>
      <c r="J21" s="376"/>
      <c r="K21" s="377"/>
      <c r="L21" s="63"/>
      <c r="M21" s="60"/>
      <c r="N21" s="64"/>
      <c r="O21" s="381" t="str">
        <f>IF(ISERROR(AY17+AY18+O19+AG19+AY19),"",AY17+AY18+O19+AG19+AY19)</f>
        <v/>
      </c>
      <c r="P21" s="381"/>
      <c r="Q21" s="381"/>
      <c r="R21" s="381"/>
      <c r="S21" s="61" t="s">
        <v>45</v>
      </c>
      <c r="T21" s="27">
        <v>6</v>
      </c>
      <c r="U21" s="372" t="s">
        <v>202</v>
      </c>
      <c r="V21" s="372"/>
      <c r="W21" s="372"/>
      <c r="X21" s="372"/>
      <c r="Y21" s="372"/>
      <c r="Z21" s="372"/>
      <c r="AA21" s="372"/>
      <c r="AB21" s="372"/>
      <c r="AC21" s="372"/>
      <c r="AD21" s="372"/>
      <c r="AE21" s="372"/>
      <c r="AF21" s="372"/>
      <c r="AG21" s="382"/>
      <c r="AH21" s="324"/>
      <c r="AI21" s="314"/>
      <c r="AJ21" s="313"/>
      <c r="AK21" s="313"/>
      <c r="AL21" s="313"/>
      <c r="AM21" s="313"/>
      <c r="AN21" s="39" t="s">
        <v>4</v>
      </c>
      <c r="AO21" s="328"/>
      <c r="AP21" s="329"/>
      <c r="AQ21" s="329"/>
      <c r="AR21" s="329"/>
      <c r="AS21" s="329"/>
      <c r="AT21" s="329"/>
      <c r="AU21" s="329"/>
      <c r="AV21" s="329"/>
      <c r="AW21" s="329"/>
      <c r="AX21" s="329"/>
      <c r="AY21" s="329"/>
      <c r="AZ21" s="329"/>
      <c r="BA21" s="329"/>
      <c r="BB21" s="329"/>
      <c r="BC21" s="329"/>
    </row>
    <row r="22" spans="1:58" ht="6.75" customHeight="1" x14ac:dyDescent="0.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</row>
    <row r="23" spans="1:58" s="25" customFormat="1" ht="14.25" customHeight="1" x14ac:dyDescent="0.15">
      <c r="A23" s="380" t="s">
        <v>21</v>
      </c>
      <c r="B23" s="380"/>
      <c r="C23" s="380"/>
      <c r="D23" s="380"/>
      <c r="E23" s="380"/>
      <c r="F23" s="31">
        <v>1</v>
      </c>
      <c r="G23" s="380" t="s">
        <v>203</v>
      </c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0"/>
      <c r="S23" s="380"/>
      <c r="T23" s="380"/>
      <c r="U23" s="380"/>
      <c r="V23" s="380"/>
      <c r="W23" s="380"/>
      <c r="X23" s="380"/>
      <c r="Y23" s="380"/>
      <c r="Z23" s="380"/>
      <c r="AA23" s="380"/>
      <c r="AB23" s="380"/>
      <c r="AC23" s="380"/>
      <c r="AD23" s="380"/>
      <c r="AE23" s="380"/>
      <c r="AF23" s="380"/>
      <c r="AG23" s="380"/>
      <c r="AH23" s="380"/>
      <c r="AI23" s="380"/>
      <c r="AJ23" s="380"/>
      <c r="AK23" s="380"/>
      <c r="AL23" s="380"/>
      <c r="AM23" s="380"/>
      <c r="AN23" s="380"/>
      <c r="AO23" s="380"/>
      <c r="AP23" s="380"/>
      <c r="AQ23" s="380"/>
      <c r="AR23" s="380"/>
      <c r="AS23" s="380"/>
      <c r="AT23" s="380"/>
      <c r="AU23" s="380"/>
      <c r="AV23" s="380"/>
      <c r="AW23" s="380"/>
      <c r="AX23" s="380"/>
      <c r="AY23" s="380"/>
      <c r="AZ23" s="380"/>
      <c r="BA23" s="380"/>
      <c r="BB23" s="380"/>
      <c r="BC23" s="380"/>
      <c r="BD23" s="24"/>
      <c r="BE23" s="24"/>
      <c r="BF23" s="24"/>
    </row>
    <row r="24" spans="1:58" s="25" customFormat="1" ht="14.25" customHeight="1" x14ac:dyDescent="0.15">
      <c r="A24" s="24"/>
      <c r="B24" s="31"/>
      <c r="C24" s="31"/>
      <c r="D24" s="31"/>
      <c r="E24" s="31"/>
      <c r="F24" s="31">
        <v>2</v>
      </c>
      <c r="G24" s="24" t="s">
        <v>28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BD24" s="24"/>
      <c r="BE24" s="24"/>
      <c r="BF24" s="24"/>
    </row>
    <row r="25" spans="1:58" s="25" customFormat="1" ht="14.25" customHeight="1" x14ac:dyDescent="0.15">
      <c r="A25" s="24"/>
      <c r="B25" s="31"/>
      <c r="C25" s="31"/>
      <c r="D25" s="31"/>
      <c r="E25" s="31"/>
      <c r="F25" s="31">
        <v>3</v>
      </c>
      <c r="G25" s="24" t="s">
        <v>204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</row>
    <row r="26" spans="1:58" s="25" customFormat="1" ht="14.25" customHeight="1" x14ac:dyDescent="0.15">
      <c r="A26" s="24"/>
      <c r="B26" s="31"/>
      <c r="C26" s="31"/>
      <c r="D26" s="31"/>
      <c r="E26" s="31"/>
      <c r="F26" s="31">
        <v>4</v>
      </c>
      <c r="G26" s="24" t="s">
        <v>205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</row>
    <row r="27" spans="1:58" s="25" customFormat="1" ht="14.25" customHeight="1" x14ac:dyDescent="0.15">
      <c r="A27" s="24"/>
      <c r="B27" s="31"/>
      <c r="C27" s="31"/>
      <c r="D27" s="31"/>
      <c r="E27" s="31"/>
      <c r="F27" s="31"/>
      <c r="G27" s="24" t="s">
        <v>206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</row>
    <row r="28" spans="1:58" s="25" customFormat="1" ht="14.25" customHeight="1" x14ac:dyDescent="0.15">
      <c r="A28" s="24"/>
      <c r="B28" s="31"/>
      <c r="C28" s="31"/>
      <c r="D28" s="31"/>
      <c r="E28" s="31"/>
      <c r="F28" s="31">
        <v>5</v>
      </c>
      <c r="G28" s="24" t="s">
        <v>27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</row>
    <row r="29" spans="1:58" ht="14.25" customHeight="1" x14ac:dyDescent="0.15">
      <c r="A29" s="24"/>
      <c r="B29" s="31"/>
      <c r="C29" s="31"/>
      <c r="D29" s="31"/>
      <c r="E29" s="31"/>
      <c r="F29" s="31">
        <v>6</v>
      </c>
      <c r="G29" s="24" t="s">
        <v>29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</row>
    <row r="30" spans="1:58" ht="14.25" customHeight="1" x14ac:dyDescent="0.15">
      <c r="F30" s="31">
        <v>7</v>
      </c>
      <c r="G30" s="24" t="s">
        <v>92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</row>
    <row r="39" spans="1:58" s="17" customFormat="1" x14ac:dyDescent="0.15">
      <c r="A39" s="18"/>
      <c r="B39" s="18"/>
      <c r="C39" s="18"/>
      <c r="D39" s="18"/>
      <c r="E39" s="18"/>
      <c r="T39" s="32"/>
      <c r="AR39" s="18"/>
      <c r="AS39" s="18"/>
      <c r="AT39" s="18"/>
      <c r="AU39" s="18"/>
      <c r="AV39" s="18"/>
      <c r="AW39" s="18"/>
      <c r="AX39" s="28"/>
      <c r="AY39" s="28"/>
      <c r="AZ39" s="28"/>
      <c r="BA39" s="28"/>
      <c r="BB39" s="28"/>
      <c r="BC39" s="28"/>
      <c r="BD39" s="18"/>
      <c r="BE39" s="18"/>
      <c r="BF39" s="18"/>
    </row>
  </sheetData>
  <sheetProtection algorithmName="SHA-512" hashValue="oXYz5Kkb/7FQDLRQZPAjEHVwdczS7lJ7l8yedtkWcq6gtd2W++UHYeA2guT4mVJxC31S56fihb2OjoGwgWQ98g==" saltValue="/FATC6HSOLa5IA6PWgjBTw==" spinCount="100000" sheet="1" objects="1" scenarios="1"/>
  <protectedRanges>
    <protectedRange sqref="A5 A7 A9 A11 A13 J5 J7 J9 J11 J13 P5 P7 P9 P11 P13 Y5:Y14 T17:T18 AN17:AN18 O19 AG17:AG19 AY19 AJ21 AU17:AU18" name="範囲1"/>
  </protectedRanges>
  <mergeCells count="157">
    <mergeCell ref="B19:K19"/>
    <mergeCell ref="L19:N19"/>
    <mergeCell ref="O19:R19"/>
    <mergeCell ref="U19:AD19"/>
    <mergeCell ref="AE19:AF19"/>
    <mergeCell ref="AG19:AJ19"/>
    <mergeCell ref="AM19:AW19"/>
    <mergeCell ref="A23:E23"/>
    <mergeCell ref="G23:BC23"/>
    <mergeCell ref="AY19:BB19"/>
    <mergeCell ref="B21:K21"/>
    <mergeCell ref="O21:R21"/>
    <mergeCell ref="U21:AG21"/>
    <mergeCell ref="AH21:AI21"/>
    <mergeCell ref="AJ21:AM21"/>
    <mergeCell ref="AO21:BC21"/>
    <mergeCell ref="A15:O16"/>
    <mergeCell ref="AG15:AL15"/>
    <mergeCell ref="AN15:AQ15"/>
    <mergeCell ref="AS15:AX15"/>
    <mergeCell ref="AZ15:BB15"/>
    <mergeCell ref="A17:A18"/>
    <mergeCell ref="B17:K18"/>
    <mergeCell ref="L17:S17"/>
    <mergeCell ref="T17:V17"/>
    <mergeCell ref="Y17:AF17"/>
    <mergeCell ref="AG17:AI17"/>
    <mergeCell ref="AK17:AM17"/>
    <mergeCell ref="AN17:AO17"/>
    <mergeCell ref="AU17:AV17"/>
    <mergeCell ref="AY17:BB17"/>
    <mergeCell ref="L18:S18"/>
    <mergeCell ref="T18:V18"/>
    <mergeCell ref="Y18:AF18"/>
    <mergeCell ref="AG18:AI18"/>
    <mergeCell ref="AK18:AM18"/>
    <mergeCell ref="AN18:AO18"/>
    <mergeCell ref="AU18:AV18"/>
    <mergeCell ref="AY18:BB18"/>
    <mergeCell ref="AS13:AX13"/>
    <mergeCell ref="AY13:BC13"/>
    <mergeCell ref="F14:I14"/>
    <mergeCell ref="J14:M14"/>
    <mergeCell ref="P14:R14"/>
    <mergeCell ref="U14:W14"/>
    <mergeCell ref="Y14:AA14"/>
    <mergeCell ref="AD14:AF14"/>
    <mergeCell ref="AI14:AK14"/>
    <mergeCell ref="AM14:AN14"/>
    <mergeCell ref="AO14:AQ14"/>
    <mergeCell ref="AS14:AT14"/>
    <mergeCell ref="AU14:AW14"/>
    <mergeCell ref="AZ14:BB14"/>
    <mergeCell ref="A13:E14"/>
    <mergeCell ref="F13:I13"/>
    <mergeCell ref="J13:M13"/>
    <mergeCell ref="P13:R13"/>
    <mergeCell ref="U13:W13"/>
    <mergeCell ref="Y13:AA13"/>
    <mergeCell ref="AD13:AF13"/>
    <mergeCell ref="AI13:AK13"/>
    <mergeCell ref="AM13:AR13"/>
    <mergeCell ref="AY11:BC11"/>
    <mergeCell ref="F12:I12"/>
    <mergeCell ref="J12:M12"/>
    <mergeCell ref="P12:R12"/>
    <mergeCell ref="U12:W12"/>
    <mergeCell ref="Y12:AA12"/>
    <mergeCell ref="AD12:AF12"/>
    <mergeCell ref="AI12:AK12"/>
    <mergeCell ref="AM12:AR12"/>
    <mergeCell ref="AS12:AX12"/>
    <mergeCell ref="AY12:BC12"/>
    <mergeCell ref="A11:E12"/>
    <mergeCell ref="F11:I11"/>
    <mergeCell ref="J11:M11"/>
    <mergeCell ref="P11:R11"/>
    <mergeCell ref="U11:W11"/>
    <mergeCell ref="Y11:AA11"/>
    <mergeCell ref="AD11:AF11"/>
    <mergeCell ref="AI11:AK11"/>
    <mergeCell ref="AM11:AR11"/>
    <mergeCell ref="AO9:AQ9"/>
    <mergeCell ref="AS9:AT9"/>
    <mergeCell ref="AU9:AW9"/>
    <mergeCell ref="AZ9:BB9"/>
    <mergeCell ref="F10:I10"/>
    <mergeCell ref="J10:M10"/>
    <mergeCell ref="P10:R10"/>
    <mergeCell ref="U10:W10"/>
    <mergeCell ref="Y10:AA10"/>
    <mergeCell ref="AD10:AF10"/>
    <mergeCell ref="AI10:AK10"/>
    <mergeCell ref="AM10:AR10"/>
    <mergeCell ref="AS10:AX10"/>
    <mergeCell ref="AY10:BC10"/>
    <mergeCell ref="A9:E10"/>
    <mergeCell ref="F9:I9"/>
    <mergeCell ref="J9:M9"/>
    <mergeCell ref="P9:R9"/>
    <mergeCell ref="U9:W9"/>
    <mergeCell ref="Y9:AA9"/>
    <mergeCell ref="AD9:AF9"/>
    <mergeCell ref="AI9:AK9"/>
    <mergeCell ref="AM9:AN9"/>
    <mergeCell ref="AS7:AX7"/>
    <mergeCell ref="AY7:BC7"/>
    <mergeCell ref="F8:I8"/>
    <mergeCell ref="J8:M8"/>
    <mergeCell ref="P8:R8"/>
    <mergeCell ref="U8:W8"/>
    <mergeCell ref="Y8:AA8"/>
    <mergeCell ref="AD8:AF8"/>
    <mergeCell ref="AI8:AK8"/>
    <mergeCell ref="AM8:AR8"/>
    <mergeCell ref="AS8:AX8"/>
    <mergeCell ref="AY8:BC8"/>
    <mergeCell ref="A7:E8"/>
    <mergeCell ref="F7:I7"/>
    <mergeCell ref="J7:M7"/>
    <mergeCell ref="P7:R7"/>
    <mergeCell ref="U7:W7"/>
    <mergeCell ref="Y7:AA7"/>
    <mergeCell ref="AD7:AF7"/>
    <mergeCell ref="AI7:AK7"/>
    <mergeCell ref="AM7:AR7"/>
    <mergeCell ref="AS5:AX5"/>
    <mergeCell ref="AY5:BC5"/>
    <mergeCell ref="F6:I6"/>
    <mergeCell ref="J6:M6"/>
    <mergeCell ref="P6:R6"/>
    <mergeCell ref="U6:W6"/>
    <mergeCell ref="Y6:AA6"/>
    <mergeCell ref="AD6:AF6"/>
    <mergeCell ref="AI6:AK6"/>
    <mergeCell ref="AM6:AR6"/>
    <mergeCell ref="AY6:BC6"/>
    <mergeCell ref="A5:E6"/>
    <mergeCell ref="F5:I5"/>
    <mergeCell ref="J5:M5"/>
    <mergeCell ref="P5:R5"/>
    <mergeCell ref="U5:W5"/>
    <mergeCell ref="Y5:AA5"/>
    <mergeCell ref="AD5:AF5"/>
    <mergeCell ref="AI5:AK5"/>
    <mergeCell ref="AM5:AR5"/>
    <mergeCell ref="A1:J1"/>
    <mergeCell ref="A2:BC2"/>
    <mergeCell ref="A4:E4"/>
    <mergeCell ref="F4:I4"/>
    <mergeCell ref="J4:W4"/>
    <mergeCell ref="Y4:AB4"/>
    <mergeCell ref="AD4:AG4"/>
    <mergeCell ref="AI4:AL4"/>
    <mergeCell ref="AM4:AR4"/>
    <mergeCell ref="AS4:AX4"/>
    <mergeCell ref="AY4:BC4"/>
  </mergeCells>
  <phoneticPr fontId="2"/>
  <printOptions horizontalCentered="1"/>
  <pageMargins left="0.19685039370078741" right="0.19685039370078741" top="0.39370078740157483" bottom="0.15748031496062992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F39"/>
  <sheetViews>
    <sheetView zoomScale="80" zoomScaleNormal="80" workbookViewId="0">
      <selection activeCell="A2" sqref="A2:BC2"/>
    </sheetView>
  </sheetViews>
  <sheetFormatPr defaultRowHeight="14.25" x14ac:dyDescent="0.15"/>
  <cols>
    <col min="1" max="5" width="2.625" style="18" customWidth="1"/>
    <col min="6" max="9" width="2.625" style="17" customWidth="1"/>
    <col min="10" max="13" width="2.125" style="17" customWidth="1"/>
    <col min="14" max="15" width="2.625" style="17" customWidth="1"/>
    <col min="16" max="18" width="2.375" style="17" customWidth="1"/>
    <col min="19" max="32" width="2.625" style="17" customWidth="1"/>
    <col min="33" max="33" width="9.75" style="17" customWidth="1"/>
    <col min="34" max="34" width="2.625" style="17" customWidth="1"/>
    <col min="35" max="35" width="1.625" style="17" customWidth="1"/>
    <col min="36" max="43" width="2.625" style="17" customWidth="1"/>
    <col min="44" max="46" width="2.625" style="18" customWidth="1"/>
    <col min="47" max="49" width="2.375" style="18" customWidth="1"/>
    <col min="50" max="50" width="3.625" style="28" customWidth="1"/>
    <col min="51" max="51" width="1.25" style="28" customWidth="1"/>
    <col min="52" max="54" width="2.125" style="28" customWidth="1"/>
    <col min="55" max="55" width="3.625" style="28" customWidth="1"/>
    <col min="56" max="101" width="2.625" style="18" customWidth="1"/>
    <col min="102" max="16384" width="9" style="18"/>
  </cols>
  <sheetData>
    <row r="1" spans="1:58" ht="26.25" customHeight="1" x14ac:dyDescent="0.15">
      <c r="A1" s="290" t="s">
        <v>136</v>
      </c>
      <c r="B1" s="290"/>
      <c r="C1" s="290"/>
      <c r="D1" s="290"/>
      <c r="E1" s="290"/>
      <c r="F1" s="290"/>
      <c r="G1" s="290"/>
      <c r="H1" s="290"/>
      <c r="I1" s="290"/>
      <c r="J1" s="290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BD1" s="28"/>
      <c r="BE1" s="28"/>
      <c r="BF1" s="28"/>
    </row>
    <row r="2" spans="1:58" ht="26.25" customHeight="1" x14ac:dyDescent="0.15">
      <c r="A2" s="291" t="s">
        <v>143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291"/>
      <c r="AY2" s="291"/>
      <c r="AZ2" s="291"/>
      <c r="BA2" s="291"/>
      <c r="BB2" s="291"/>
      <c r="BC2" s="291"/>
      <c r="BD2" s="54"/>
      <c r="BE2" s="54"/>
      <c r="BF2" s="54"/>
    </row>
    <row r="3" spans="1:58" ht="9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</row>
    <row r="4" spans="1:58" s="17" customFormat="1" ht="24" customHeight="1" x14ac:dyDescent="0.15">
      <c r="A4" s="292" t="s">
        <v>26</v>
      </c>
      <c r="B4" s="293"/>
      <c r="C4" s="293"/>
      <c r="D4" s="293"/>
      <c r="E4" s="294"/>
      <c r="F4" s="292" t="s">
        <v>12</v>
      </c>
      <c r="G4" s="293"/>
      <c r="H4" s="293"/>
      <c r="I4" s="293"/>
      <c r="J4" s="295" t="s">
        <v>59</v>
      </c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3" t="s">
        <v>32</v>
      </c>
      <c r="Y4" s="297" t="s">
        <v>58</v>
      </c>
      <c r="Z4" s="297"/>
      <c r="AA4" s="297"/>
      <c r="AB4" s="297"/>
      <c r="AC4" s="58" t="s">
        <v>34</v>
      </c>
      <c r="AD4" s="297" t="s">
        <v>200</v>
      </c>
      <c r="AE4" s="297"/>
      <c r="AF4" s="297"/>
      <c r="AG4" s="297"/>
      <c r="AH4" s="59" t="s">
        <v>25</v>
      </c>
      <c r="AI4" s="298" t="s">
        <v>60</v>
      </c>
      <c r="AJ4" s="298"/>
      <c r="AK4" s="298"/>
      <c r="AL4" s="299"/>
      <c r="AM4" s="300" t="s">
        <v>16</v>
      </c>
      <c r="AN4" s="300"/>
      <c r="AO4" s="300"/>
      <c r="AP4" s="300"/>
      <c r="AQ4" s="300"/>
      <c r="AR4" s="301"/>
      <c r="AS4" s="300" t="s">
        <v>17</v>
      </c>
      <c r="AT4" s="300"/>
      <c r="AU4" s="300"/>
      <c r="AV4" s="300"/>
      <c r="AW4" s="300"/>
      <c r="AX4" s="300"/>
      <c r="AY4" s="302" t="s">
        <v>18</v>
      </c>
      <c r="AZ4" s="303"/>
      <c r="BA4" s="303"/>
      <c r="BB4" s="303"/>
      <c r="BC4" s="304"/>
      <c r="BD4" s="35"/>
      <c r="BE4" s="20"/>
      <c r="BF4" s="20"/>
    </row>
    <row r="5" spans="1:58" ht="23.1" customHeight="1" x14ac:dyDescent="0.15">
      <c r="A5" s="305"/>
      <c r="B5" s="306"/>
      <c r="C5" s="306"/>
      <c r="D5" s="306"/>
      <c r="E5" s="307"/>
      <c r="F5" s="292" t="s">
        <v>14</v>
      </c>
      <c r="G5" s="293"/>
      <c r="H5" s="293"/>
      <c r="I5" s="293"/>
      <c r="J5" s="311"/>
      <c r="K5" s="311"/>
      <c r="L5" s="311"/>
      <c r="M5" s="312"/>
      <c r="N5" s="23" t="s">
        <v>4</v>
      </c>
      <c r="O5" s="23" t="s">
        <v>32</v>
      </c>
      <c r="P5" s="313"/>
      <c r="Q5" s="313"/>
      <c r="R5" s="313"/>
      <c r="S5" s="23" t="s">
        <v>33</v>
      </c>
      <c r="T5" s="23" t="s">
        <v>32</v>
      </c>
      <c r="U5" s="314">
        <v>0.6</v>
      </c>
      <c r="V5" s="314"/>
      <c r="W5" s="314"/>
      <c r="X5" s="23" t="s">
        <v>32</v>
      </c>
      <c r="Y5" s="313"/>
      <c r="Z5" s="313"/>
      <c r="AA5" s="313"/>
      <c r="AB5" s="23" t="s">
        <v>31</v>
      </c>
      <c r="AC5" s="23" t="s">
        <v>34</v>
      </c>
      <c r="AD5" s="315">
        <v>500</v>
      </c>
      <c r="AE5" s="315"/>
      <c r="AF5" s="315"/>
      <c r="AG5" s="23" t="s">
        <v>138</v>
      </c>
      <c r="AH5" s="23" t="s">
        <v>25</v>
      </c>
      <c r="AI5" s="316">
        <f>ROUND(J5*P5*U5*Y5/AD5/0.19,1)</f>
        <v>0</v>
      </c>
      <c r="AJ5" s="316"/>
      <c r="AK5" s="316"/>
      <c r="AL5" s="23" t="s">
        <v>19</v>
      </c>
      <c r="AM5" s="317" t="s">
        <v>51</v>
      </c>
      <c r="AN5" s="318"/>
      <c r="AO5" s="318"/>
      <c r="AP5" s="318"/>
      <c r="AQ5" s="318"/>
      <c r="AR5" s="319"/>
      <c r="AS5" s="317" t="s">
        <v>51</v>
      </c>
      <c r="AT5" s="318"/>
      <c r="AU5" s="318"/>
      <c r="AV5" s="318"/>
      <c r="AW5" s="318"/>
      <c r="AX5" s="319"/>
      <c r="AY5" s="320"/>
      <c r="AZ5" s="321"/>
      <c r="BA5" s="321"/>
      <c r="BB5" s="321"/>
      <c r="BC5" s="322"/>
    </row>
    <row r="6" spans="1:58" ht="23.1" customHeight="1" x14ac:dyDescent="0.15">
      <c r="A6" s="308"/>
      <c r="B6" s="309"/>
      <c r="C6" s="309"/>
      <c r="D6" s="309"/>
      <c r="E6" s="310"/>
      <c r="F6" s="292" t="s">
        <v>15</v>
      </c>
      <c r="G6" s="293"/>
      <c r="H6" s="293"/>
      <c r="I6" s="293"/>
      <c r="J6" s="323">
        <f>J5</f>
        <v>0</v>
      </c>
      <c r="K6" s="323"/>
      <c r="L6" s="323"/>
      <c r="M6" s="324"/>
      <c r="N6" s="23" t="s">
        <v>4</v>
      </c>
      <c r="O6" s="23" t="s">
        <v>32</v>
      </c>
      <c r="P6" s="314">
        <f>P5</f>
        <v>0</v>
      </c>
      <c r="Q6" s="314"/>
      <c r="R6" s="314"/>
      <c r="S6" s="23" t="s">
        <v>33</v>
      </c>
      <c r="T6" s="23" t="s">
        <v>32</v>
      </c>
      <c r="U6" s="314">
        <v>0.2</v>
      </c>
      <c r="V6" s="314"/>
      <c r="W6" s="314"/>
      <c r="X6" s="22" t="s">
        <v>32</v>
      </c>
      <c r="Y6" s="313"/>
      <c r="Z6" s="313"/>
      <c r="AA6" s="313"/>
      <c r="AB6" s="23" t="s">
        <v>31</v>
      </c>
      <c r="AC6" s="23" t="s">
        <v>34</v>
      </c>
      <c r="AD6" s="315">
        <v>300</v>
      </c>
      <c r="AE6" s="315"/>
      <c r="AF6" s="315"/>
      <c r="AG6" s="23" t="s">
        <v>138</v>
      </c>
      <c r="AH6" s="23" t="s">
        <v>25</v>
      </c>
      <c r="AI6" s="316">
        <f t="shared" ref="AI6:AI14" si="0">ROUND(J6*P6*U6*Y6/AD6/0.19,1)</f>
        <v>0</v>
      </c>
      <c r="AJ6" s="316"/>
      <c r="AK6" s="316"/>
      <c r="AL6" s="22" t="s">
        <v>20</v>
      </c>
      <c r="AM6" s="325" t="s">
        <v>52</v>
      </c>
      <c r="AN6" s="326"/>
      <c r="AO6" s="326"/>
      <c r="AP6" s="326"/>
      <c r="AQ6" s="326"/>
      <c r="AR6" s="327"/>
      <c r="AS6" s="154" t="s">
        <v>208</v>
      </c>
      <c r="AT6" s="152"/>
      <c r="AU6" s="152"/>
      <c r="AV6" s="152"/>
      <c r="AW6" s="152"/>
      <c r="AX6" s="153"/>
      <c r="AY6" s="328"/>
      <c r="AZ6" s="329"/>
      <c r="BA6" s="329"/>
      <c r="BB6" s="329"/>
      <c r="BC6" s="330"/>
    </row>
    <row r="7" spans="1:58" ht="23.1" customHeight="1" x14ac:dyDescent="0.15">
      <c r="A7" s="305"/>
      <c r="B7" s="306"/>
      <c r="C7" s="306"/>
      <c r="D7" s="306"/>
      <c r="E7" s="307"/>
      <c r="F7" s="292" t="s">
        <v>14</v>
      </c>
      <c r="G7" s="293"/>
      <c r="H7" s="293"/>
      <c r="I7" s="293"/>
      <c r="J7" s="311"/>
      <c r="K7" s="311"/>
      <c r="L7" s="311"/>
      <c r="M7" s="312"/>
      <c r="N7" s="23" t="s">
        <v>4</v>
      </c>
      <c r="O7" s="23" t="s">
        <v>32</v>
      </c>
      <c r="P7" s="313"/>
      <c r="Q7" s="313"/>
      <c r="R7" s="313"/>
      <c r="S7" s="23" t="s">
        <v>33</v>
      </c>
      <c r="T7" s="23" t="s">
        <v>32</v>
      </c>
      <c r="U7" s="314">
        <v>0.6</v>
      </c>
      <c r="V7" s="314"/>
      <c r="W7" s="314"/>
      <c r="X7" s="23" t="s">
        <v>32</v>
      </c>
      <c r="Y7" s="313"/>
      <c r="Z7" s="313"/>
      <c r="AA7" s="313"/>
      <c r="AB7" s="23" t="s">
        <v>30</v>
      </c>
      <c r="AC7" s="23" t="s">
        <v>34</v>
      </c>
      <c r="AD7" s="331">
        <f>AD5</f>
        <v>500</v>
      </c>
      <c r="AE7" s="331"/>
      <c r="AF7" s="331"/>
      <c r="AG7" s="23" t="s">
        <v>138</v>
      </c>
      <c r="AH7" s="23" t="s">
        <v>25</v>
      </c>
      <c r="AI7" s="316">
        <f t="shared" si="0"/>
        <v>0</v>
      </c>
      <c r="AJ7" s="316"/>
      <c r="AK7" s="316"/>
      <c r="AL7" s="23" t="s">
        <v>35</v>
      </c>
      <c r="AM7" s="325" t="s">
        <v>46</v>
      </c>
      <c r="AN7" s="326"/>
      <c r="AO7" s="326"/>
      <c r="AP7" s="326"/>
      <c r="AQ7" s="326"/>
      <c r="AR7" s="327"/>
      <c r="AS7" s="332" t="s">
        <v>191</v>
      </c>
      <c r="AT7" s="326"/>
      <c r="AU7" s="326"/>
      <c r="AV7" s="326"/>
      <c r="AW7" s="326"/>
      <c r="AX7" s="327"/>
      <c r="AY7" s="328"/>
      <c r="AZ7" s="329"/>
      <c r="BA7" s="329"/>
      <c r="BB7" s="329"/>
      <c r="BC7" s="330"/>
    </row>
    <row r="8" spans="1:58" ht="23.1" customHeight="1" x14ac:dyDescent="0.15">
      <c r="A8" s="308"/>
      <c r="B8" s="309"/>
      <c r="C8" s="309"/>
      <c r="D8" s="309"/>
      <c r="E8" s="310"/>
      <c r="F8" s="292" t="s">
        <v>15</v>
      </c>
      <c r="G8" s="293"/>
      <c r="H8" s="293"/>
      <c r="I8" s="293"/>
      <c r="J8" s="323">
        <f>J7</f>
        <v>0</v>
      </c>
      <c r="K8" s="323"/>
      <c r="L8" s="323"/>
      <c r="M8" s="324"/>
      <c r="N8" s="23" t="s">
        <v>4</v>
      </c>
      <c r="O8" s="23" t="s">
        <v>32</v>
      </c>
      <c r="P8" s="314">
        <f>P7</f>
        <v>0</v>
      </c>
      <c r="Q8" s="314"/>
      <c r="R8" s="314"/>
      <c r="S8" s="23" t="s">
        <v>33</v>
      </c>
      <c r="T8" s="23" t="s">
        <v>32</v>
      </c>
      <c r="U8" s="314">
        <v>0.2</v>
      </c>
      <c r="V8" s="314"/>
      <c r="W8" s="314"/>
      <c r="X8" s="22" t="s">
        <v>32</v>
      </c>
      <c r="Y8" s="313"/>
      <c r="Z8" s="313"/>
      <c r="AA8" s="313"/>
      <c r="AB8" s="23" t="s">
        <v>30</v>
      </c>
      <c r="AC8" s="23" t="s">
        <v>34</v>
      </c>
      <c r="AD8" s="331">
        <f>AD6</f>
        <v>300</v>
      </c>
      <c r="AE8" s="331"/>
      <c r="AF8" s="331"/>
      <c r="AG8" s="23" t="s">
        <v>138</v>
      </c>
      <c r="AH8" s="23" t="s">
        <v>25</v>
      </c>
      <c r="AI8" s="316">
        <f t="shared" si="0"/>
        <v>0</v>
      </c>
      <c r="AJ8" s="316"/>
      <c r="AK8" s="316"/>
      <c r="AL8" s="22" t="s">
        <v>36</v>
      </c>
      <c r="AM8" s="325" t="s">
        <v>47</v>
      </c>
      <c r="AN8" s="326"/>
      <c r="AO8" s="326"/>
      <c r="AP8" s="326"/>
      <c r="AQ8" s="326"/>
      <c r="AR8" s="327"/>
      <c r="AS8" s="333" t="s">
        <v>197</v>
      </c>
      <c r="AT8" s="326"/>
      <c r="AU8" s="326"/>
      <c r="AV8" s="326"/>
      <c r="AW8" s="326"/>
      <c r="AX8" s="327"/>
      <c r="AY8" s="328"/>
      <c r="AZ8" s="329"/>
      <c r="BA8" s="329"/>
      <c r="BB8" s="329"/>
      <c r="BC8" s="330"/>
    </row>
    <row r="9" spans="1:58" ht="23.1" customHeight="1" x14ac:dyDescent="0.15">
      <c r="A9" s="305"/>
      <c r="B9" s="306"/>
      <c r="C9" s="306"/>
      <c r="D9" s="306"/>
      <c r="E9" s="307"/>
      <c r="F9" s="292" t="s">
        <v>14</v>
      </c>
      <c r="G9" s="293"/>
      <c r="H9" s="293"/>
      <c r="I9" s="293"/>
      <c r="J9" s="311"/>
      <c r="K9" s="311"/>
      <c r="L9" s="311"/>
      <c r="M9" s="312"/>
      <c r="N9" s="23" t="s">
        <v>4</v>
      </c>
      <c r="O9" s="23" t="s">
        <v>32</v>
      </c>
      <c r="P9" s="313"/>
      <c r="Q9" s="313"/>
      <c r="R9" s="313"/>
      <c r="S9" s="23" t="s">
        <v>33</v>
      </c>
      <c r="T9" s="23" t="s">
        <v>32</v>
      </c>
      <c r="U9" s="314">
        <v>0.6</v>
      </c>
      <c r="V9" s="314"/>
      <c r="W9" s="314"/>
      <c r="X9" s="23" t="s">
        <v>32</v>
      </c>
      <c r="Y9" s="313"/>
      <c r="Z9" s="313"/>
      <c r="AA9" s="313"/>
      <c r="AB9" s="23" t="s">
        <v>30</v>
      </c>
      <c r="AC9" s="23" t="s">
        <v>34</v>
      </c>
      <c r="AD9" s="331">
        <f t="shared" ref="AD9:AD14" si="1">AD7</f>
        <v>500</v>
      </c>
      <c r="AE9" s="331"/>
      <c r="AF9" s="331"/>
      <c r="AG9" s="23" t="s">
        <v>138</v>
      </c>
      <c r="AH9" s="23" t="s">
        <v>25</v>
      </c>
      <c r="AI9" s="316">
        <f t="shared" si="0"/>
        <v>0</v>
      </c>
      <c r="AJ9" s="316"/>
      <c r="AK9" s="316"/>
      <c r="AL9" s="23" t="s">
        <v>37</v>
      </c>
      <c r="AM9" s="334" t="s">
        <v>38</v>
      </c>
      <c r="AN9" s="335"/>
      <c r="AO9" s="336">
        <f>ROUNDUP(AI5+AI7+AI9+AI11+AI13,0)</f>
        <v>0</v>
      </c>
      <c r="AP9" s="336"/>
      <c r="AQ9" s="336"/>
      <c r="AR9" s="29" t="s">
        <v>13</v>
      </c>
      <c r="AS9" s="334" t="s">
        <v>38</v>
      </c>
      <c r="AT9" s="335"/>
      <c r="AU9" s="336">
        <f>(AI5+AI7+AI9+AI11+AI13)*1.4</f>
        <v>0</v>
      </c>
      <c r="AV9" s="336"/>
      <c r="AW9" s="336"/>
      <c r="AX9" s="29" t="s">
        <v>13</v>
      </c>
      <c r="AY9" s="36"/>
      <c r="AZ9" s="337">
        <f>ROUNDUP(AU9,0)</f>
        <v>0</v>
      </c>
      <c r="BA9" s="337"/>
      <c r="BB9" s="337"/>
      <c r="BC9" s="30" t="s">
        <v>13</v>
      </c>
    </row>
    <row r="10" spans="1:58" ht="23.1" customHeight="1" x14ac:dyDescent="0.15">
      <c r="A10" s="308"/>
      <c r="B10" s="309"/>
      <c r="C10" s="309"/>
      <c r="D10" s="309"/>
      <c r="E10" s="310"/>
      <c r="F10" s="292" t="s">
        <v>15</v>
      </c>
      <c r="G10" s="293"/>
      <c r="H10" s="293"/>
      <c r="I10" s="293"/>
      <c r="J10" s="323">
        <f>J9</f>
        <v>0</v>
      </c>
      <c r="K10" s="323"/>
      <c r="L10" s="323"/>
      <c r="M10" s="324"/>
      <c r="N10" s="23" t="s">
        <v>4</v>
      </c>
      <c r="O10" s="23" t="s">
        <v>32</v>
      </c>
      <c r="P10" s="314">
        <f>P9</f>
        <v>0</v>
      </c>
      <c r="Q10" s="314"/>
      <c r="R10" s="314"/>
      <c r="S10" s="23" t="s">
        <v>33</v>
      </c>
      <c r="T10" s="23" t="s">
        <v>32</v>
      </c>
      <c r="U10" s="314">
        <v>0.2</v>
      </c>
      <c r="V10" s="314"/>
      <c r="W10" s="314"/>
      <c r="X10" s="21" t="s">
        <v>32</v>
      </c>
      <c r="Y10" s="313"/>
      <c r="Z10" s="313"/>
      <c r="AA10" s="313"/>
      <c r="AB10" s="23" t="s">
        <v>30</v>
      </c>
      <c r="AC10" s="23" t="s">
        <v>34</v>
      </c>
      <c r="AD10" s="331">
        <f t="shared" si="1"/>
        <v>300</v>
      </c>
      <c r="AE10" s="331"/>
      <c r="AF10" s="331"/>
      <c r="AG10" s="23" t="s">
        <v>138</v>
      </c>
      <c r="AH10" s="23" t="s">
        <v>25</v>
      </c>
      <c r="AI10" s="316">
        <f t="shared" si="0"/>
        <v>0</v>
      </c>
      <c r="AJ10" s="316"/>
      <c r="AK10" s="316"/>
      <c r="AL10" s="26" t="s">
        <v>39</v>
      </c>
      <c r="AM10" s="338" t="s">
        <v>50</v>
      </c>
      <c r="AN10" s="339"/>
      <c r="AO10" s="339"/>
      <c r="AP10" s="339"/>
      <c r="AQ10" s="339"/>
      <c r="AR10" s="340"/>
      <c r="AS10" s="338" t="s">
        <v>50</v>
      </c>
      <c r="AT10" s="339"/>
      <c r="AU10" s="339"/>
      <c r="AV10" s="339"/>
      <c r="AW10" s="339"/>
      <c r="AX10" s="340"/>
      <c r="AY10" s="341"/>
      <c r="AZ10" s="342"/>
      <c r="BA10" s="342"/>
      <c r="BB10" s="342"/>
      <c r="BC10" s="343"/>
    </row>
    <row r="11" spans="1:58" ht="23.1" customHeight="1" x14ac:dyDescent="0.15">
      <c r="A11" s="305"/>
      <c r="B11" s="306"/>
      <c r="C11" s="306"/>
      <c r="D11" s="306"/>
      <c r="E11" s="307"/>
      <c r="F11" s="292" t="s">
        <v>14</v>
      </c>
      <c r="G11" s="293"/>
      <c r="H11" s="293"/>
      <c r="I11" s="293"/>
      <c r="J11" s="311"/>
      <c r="K11" s="311"/>
      <c r="L11" s="311"/>
      <c r="M11" s="312"/>
      <c r="N11" s="23" t="s">
        <v>4</v>
      </c>
      <c r="O11" s="23" t="s">
        <v>32</v>
      </c>
      <c r="P11" s="313"/>
      <c r="Q11" s="313"/>
      <c r="R11" s="313"/>
      <c r="S11" s="23" t="s">
        <v>33</v>
      </c>
      <c r="T11" s="23" t="s">
        <v>32</v>
      </c>
      <c r="U11" s="314">
        <v>0.6</v>
      </c>
      <c r="V11" s="314"/>
      <c r="W11" s="314"/>
      <c r="X11" s="19" t="s">
        <v>32</v>
      </c>
      <c r="Y11" s="313"/>
      <c r="Z11" s="313"/>
      <c r="AA11" s="313"/>
      <c r="AB11" s="23" t="s">
        <v>30</v>
      </c>
      <c r="AC11" s="23" t="s">
        <v>34</v>
      </c>
      <c r="AD11" s="331">
        <f t="shared" si="1"/>
        <v>500</v>
      </c>
      <c r="AE11" s="331"/>
      <c r="AF11" s="331"/>
      <c r="AG11" s="23" t="s">
        <v>138</v>
      </c>
      <c r="AH11" s="23" t="s">
        <v>25</v>
      </c>
      <c r="AI11" s="316">
        <f t="shared" si="0"/>
        <v>0</v>
      </c>
      <c r="AJ11" s="316"/>
      <c r="AK11" s="316"/>
      <c r="AL11" s="19" t="s">
        <v>40</v>
      </c>
      <c r="AM11" s="325" t="s">
        <v>52</v>
      </c>
      <c r="AN11" s="326"/>
      <c r="AO11" s="326"/>
      <c r="AP11" s="326"/>
      <c r="AQ11" s="326"/>
      <c r="AR11" s="327"/>
      <c r="AS11" s="154" t="s">
        <v>192</v>
      </c>
      <c r="AT11" s="152"/>
      <c r="AU11" s="152"/>
      <c r="AV11" s="152"/>
      <c r="AW11" s="152"/>
      <c r="AX11" s="153"/>
      <c r="AY11" s="328"/>
      <c r="AZ11" s="329"/>
      <c r="BA11" s="329"/>
      <c r="BB11" s="329"/>
      <c r="BC11" s="330"/>
    </row>
    <row r="12" spans="1:58" ht="23.1" customHeight="1" x14ac:dyDescent="0.15">
      <c r="A12" s="308"/>
      <c r="B12" s="309"/>
      <c r="C12" s="309"/>
      <c r="D12" s="309"/>
      <c r="E12" s="310"/>
      <c r="F12" s="292" t="s">
        <v>15</v>
      </c>
      <c r="G12" s="293"/>
      <c r="H12" s="293"/>
      <c r="I12" s="293"/>
      <c r="J12" s="323">
        <f>J11</f>
        <v>0</v>
      </c>
      <c r="K12" s="323"/>
      <c r="L12" s="323"/>
      <c r="M12" s="324"/>
      <c r="N12" s="23" t="s">
        <v>4</v>
      </c>
      <c r="O12" s="23" t="s">
        <v>32</v>
      </c>
      <c r="P12" s="314">
        <f>P11</f>
        <v>0</v>
      </c>
      <c r="Q12" s="314"/>
      <c r="R12" s="314"/>
      <c r="S12" s="23" t="s">
        <v>33</v>
      </c>
      <c r="T12" s="23" t="s">
        <v>32</v>
      </c>
      <c r="U12" s="314">
        <v>0.2</v>
      </c>
      <c r="V12" s="314"/>
      <c r="W12" s="314"/>
      <c r="X12" s="23" t="s">
        <v>32</v>
      </c>
      <c r="Y12" s="313"/>
      <c r="Z12" s="313"/>
      <c r="AA12" s="313"/>
      <c r="AB12" s="23" t="s">
        <v>30</v>
      </c>
      <c r="AC12" s="23" t="s">
        <v>34</v>
      </c>
      <c r="AD12" s="331">
        <f t="shared" si="1"/>
        <v>300</v>
      </c>
      <c r="AE12" s="331"/>
      <c r="AF12" s="331"/>
      <c r="AG12" s="23" t="s">
        <v>138</v>
      </c>
      <c r="AH12" s="23" t="s">
        <v>25</v>
      </c>
      <c r="AI12" s="316">
        <f t="shared" si="0"/>
        <v>0</v>
      </c>
      <c r="AJ12" s="316"/>
      <c r="AK12" s="316"/>
      <c r="AL12" s="23" t="s">
        <v>41</v>
      </c>
      <c r="AM12" s="325" t="s">
        <v>48</v>
      </c>
      <c r="AN12" s="326"/>
      <c r="AO12" s="326"/>
      <c r="AP12" s="326"/>
      <c r="AQ12" s="326"/>
      <c r="AR12" s="327"/>
      <c r="AS12" s="332" t="s">
        <v>193</v>
      </c>
      <c r="AT12" s="326"/>
      <c r="AU12" s="326"/>
      <c r="AV12" s="326"/>
      <c r="AW12" s="326"/>
      <c r="AX12" s="327"/>
      <c r="AY12" s="328"/>
      <c r="AZ12" s="329"/>
      <c r="BA12" s="329"/>
      <c r="BB12" s="329"/>
      <c r="BC12" s="330"/>
    </row>
    <row r="13" spans="1:58" ht="23.1" customHeight="1" x14ac:dyDescent="0.15">
      <c r="A13" s="305"/>
      <c r="B13" s="306"/>
      <c r="C13" s="306"/>
      <c r="D13" s="306"/>
      <c r="E13" s="307"/>
      <c r="F13" s="292" t="s">
        <v>14</v>
      </c>
      <c r="G13" s="293"/>
      <c r="H13" s="293"/>
      <c r="I13" s="293"/>
      <c r="J13" s="311"/>
      <c r="K13" s="311"/>
      <c r="L13" s="311"/>
      <c r="M13" s="312"/>
      <c r="N13" s="23" t="s">
        <v>4</v>
      </c>
      <c r="O13" s="23" t="s">
        <v>32</v>
      </c>
      <c r="P13" s="313"/>
      <c r="Q13" s="313"/>
      <c r="R13" s="313"/>
      <c r="S13" s="23" t="s">
        <v>33</v>
      </c>
      <c r="T13" s="23" t="s">
        <v>32</v>
      </c>
      <c r="U13" s="314">
        <v>0.6</v>
      </c>
      <c r="V13" s="314"/>
      <c r="W13" s="314"/>
      <c r="X13" s="22" t="s">
        <v>32</v>
      </c>
      <c r="Y13" s="313"/>
      <c r="Z13" s="313"/>
      <c r="AA13" s="313"/>
      <c r="AB13" s="23" t="s">
        <v>30</v>
      </c>
      <c r="AC13" s="23" t="s">
        <v>34</v>
      </c>
      <c r="AD13" s="331">
        <f t="shared" si="1"/>
        <v>500</v>
      </c>
      <c r="AE13" s="331"/>
      <c r="AF13" s="331"/>
      <c r="AG13" s="23" t="s">
        <v>138</v>
      </c>
      <c r="AH13" s="23" t="s">
        <v>25</v>
      </c>
      <c r="AI13" s="316">
        <f t="shared" si="0"/>
        <v>0</v>
      </c>
      <c r="AJ13" s="316"/>
      <c r="AK13" s="316"/>
      <c r="AL13" s="22" t="s">
        <v>42</v>
      </c>
      <c r="AM13" s="325" t="s">
        <v>49</v>
      </c>
      <c r="AN13" s="326"/>
      <c r="AO13" s="326"/>
      <c r="AP13" s="326"/>
      <c r="AQ13" s="326"/>
      <c r="AR13" s="327"/>
      <c r="AS13" s="333" t="s">
        <v>197</v>
      </c>
      <c r="AT13" s="326"/>
      <c r="AU13" s="326"/>
      <c r="AV13" s="326"/>
      <c r="AW13" s="326"/>
      <c r="AX13" s="327"/>
      <c r="AY13" s="328"/>
      <c r="AZ13" s="329"/>
      <c r="BA13" s="329"/>
      <c r="BB13" s="329"/>
      <c r="BC13" s="330"/>
    </row>
    <row r="14" spans="1:58" ht="23.1" customHeight="1" x14ac:dyDescent="0.15">
      <c r="A14" s="308"/>
      <c r="B14" s="309"/>
      <c r="C14" s="309"/>
      <c r="D14" s="309"/>
      <c r="E14" s="310"/>
      <c r="F14" s="292" t="s">
        <v>15</v>
      </c>
      <c r="G14" s="293"/>
      <c r="H14" s="293"/>
      <c r="I14" s="293"/>
      <c r="J14" s="323">
        <f>J13</f>
        <v>0</v>
      </c>
      <c r="K14" s="323"/>
      <c r="L14" s="323"/>
      <c r="M14" s="324"/>
      <c r="N14" s="23" t="s">
        <v>4</v>
      </c>
      <c r="O14" s="23" t="s">
        <v>32</v>
      </c>
      <c r="P14" s="314">
        <f>P13</f>
        <v>0</v>
      </c>
      <c r="Q14" s="314"/>
      <c r="R14" s="314"/>
      <c r="S14" s="23" t="s">
        <v>33</v>
      </c>
      <c r="T14" s="23" t="s">
        <v>32</v>
      </c>
      <c r="U14" s="314">
        <v>0.2</v>
      </c>
      <c r="V14" s="314"/>
      <c r="W14" s="314"/>
      <c r="X14" s="23" t="s">
        <v>32</v>
      </c>
      <c r="Y14" s="313"/>
      <c r="Z14" s="313"/>
      <c r="AA14" s="313"/>
      <c r="AB14" s="23" t="s">
        <v>30</v>
      </c>
      <c r="AC14" s="23" t="s">
        <v>34</v>
      </c>
      <c r="AD14" s="331">
        <f t="shared" si="1"/>
        <v>300</v>
      </c>
      <c r="AE14" s="331"/>
      <c r="AF14" s="331"/>
      <c r="AG14" s="23" t="s">
        <v>138</v>
      </c>
      <c r="AH14" s="23" t="s">
        <v>25</v>
      </c>
      <c r="AI14" s="316">
        <f t="shared" si="0"/>
        <v>0</v>
      </c>
      <c r="AJ14" s="316"/>
      <c r="AK14" s="316"/>
      <c r="AL14" s="23" t="s">
        <v>43</v>
      </c>
      <c r="AM14" s="344" t="s">
        <v>25</v>
      </c>
      <c r="AN14" s="345"/>
      <c r="AO14" s="346">
        <f>ROUNDUP(AI6+AI8+AI10+AI12+AI14,0)</f>
        <v>0</v>
      </c>
      <c r="AP14" s="346"/>
      <c r="AQ14" s="346"/>
      <c r="AR14" s="34" t="s">
        <v>13</v>
      </c>
      <c r="AS14" s="344" t="s">
        <v>25</v>
      </c>
      <c r="AT14" s="345"/>
      <c r="AU14" s="346">
        <f>(AI6+AI8+AI10+AI12+AI14)*1.4</f>
        <v>0</v>
      </c>
      <c r="AV14" s="346"/>
      <c r="AW14" s="346"/>
      <c r="AX14" s="34" t="s">
        <v>13</v>
      </c>
      <c r="AY14" s="36"/>
      <c r="AZ14" s="337">
        <f>ROUNDUP(AU14,0)</f>
        <v>0</v>
      </c>
      <c r="BA14" s="337"/>
      <c r="BB14" s="337"/>
      <c r="BC14" s="30" t="s">
        <v>13</v>
      </c>
      <c r="BE14" s="37"/>
      <c r="BF14" s="37"/>
    </row>
    <row r="15" spans="1:58" ht="16.5" customHeight="1" x14ac:dyDescent="0.15">
      <c r="A15" s="347" t="s">
        <v>201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349" t="s">
        <v>142</v>
      </c>
      <c r="AH15" s="350"/>
      <c r="AI15" s="350"/>
      <c r="AJ15" s="350"/>
      <c r="AK15" s="350"/>
      <c r="AL15" s="351"/>
      <c r="AM15" s="33"/>
      <c r="AN15" s="352">
        <f>AO9+AO14</f>
        <v>0</v>
      </c>
      <c r="AO15" s="350"/>
      <c r="AP15" s="350"/>
      <c r="AQ15" s="350"/>
      <c r="AR15" s="66" t="s">
        <v>13</v>
      </c>
      <c r="AS15" s="349" t="s">
        <v>141</v>
      </c>
      <c r="AT15" s="350"/>
      <c r="AU15" s="350"/>
      <c r="AV15" s="350"/>
      <c r="AW15" s="350"/>
      <c r="AX15" s="351"/>
      <c r="AY15" s="65"/>
      <c r="AZ15" s="353">
        <f>AZ9+AZ14</f>
        <v>0</v>
      </c>
      <c r="BA15" s="350"/>
      <c r="BB15" s="350"/>
      <c r="BC15" s="66" t="s">
        <v>13</v>
      </c>
      <c r="BD15" s="55"/>
      <c r="BE15" s="55"/>
      <c r="BF15" s="55"/>
    </row>
    <row r="16" spans="1:58" ht="5.25" customHeight="1" x14ac:dyDescent="0.15">
      <c r="A16" s="348"/>
      <c r="B16" s="348"/>
      <c r="C16" s="348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</row>
    <row r="17" spans="1:58" ht="23.1" customHeight="1" x14ac:dyDescent="0.15">
      <c r="A17" s="354">
        <v>1</v>
      </c>
      <c r="B17" s="356" t="s">
        <v>53</v>
      </c>
      <c r="C17" s="356"/>
      <c r="D17" s="356"/>
      <c r="E17" s="356"/>
      <c r="F17" s="356"/>
      <c r="G17" s="356"/>
      <c r="H17" s="356"/>
      <c r="I17" s="356"/>
      <c r="J17" s="356"/>
      <c r="K17" s="357"/>
      <c r="L17" s="360" t="s">
        <v>23</v>
      </c>
      <c r="M17" s="361"/>
      <c r="N17" s="361"/>
      <c r="O17" s="361"/>
      <c r="P17" s="361"/>
      <c r="Q17" s="361"/>
      <c r="R17" s="361"/>
      <c r="S17" s="361"/>
      <c r="T17" s="362"/>
      <c r="U17" s="362"/>
      <c r="V17" s="362"/>
      <c r="W17" s="148" t="s">
        <v>44</v>
      </c>
      <c r="X17" s="148" t="s">
        <v>32</v>
      </c>
      <c r="Y17" s="363" t="s">
        <v>55</v>
      </c>
      <c r="Z17" s="363"/>
      <c r="AA17" s="363"/>
      <c r="AB17" s="363"/>
      <c r="AC17" s="363"/>
      <c r="AD17" s="363"/>
      <c r="AE17" s="363"/>
      <c r="AF17" s="363"/>
      <c r="AG17" s="364"/>
      <c r="AH17" s="364"/>
      <c r="AI17" s="364"/>
      <c r="AJ17" s="148" t="s">
        <v>32</v>
      </c>
      <c r="AK17" s="363" t="s">
        <v>56</v>
      </c>
      <c r="AL17" s="363"/>
      <c r="AM17" s="363"/>
      <c r="AN17" s="364"/>
      <c r="AO17" s="364"/>
      <c r="AP17" s="148" t="s">
        <v>13</v>
      </c>
      <c r="AQ17" s="148" t="s">
        <v>34</v>
      </c>
      <c r="AR17" s="148" t="s">
        <v>57</v>
      </c>
      <c r="AS17" s="148"/>
      <c r="AT17" s="148"/>
      <c r="AU17" s="364"/>
      <c r="AV17" s="364"/>
      <c r="AW17" s="148" t="s">
        <v>24</v>
      </c>
      <c r="AX17" s="148" t="s">
        <v>25</v>
      </c>
      <c r="AY17" s="365" t="str">
        <f>IF(ISERROR(T17*AG17*AN17/AU17),"",T17*AG17*AN17/AU17)</f>
        <v/>
      </c>
      <c r="AZ17" s="365"/>
      <c r="BA17" s="365"/>
      <c r="BB17" s="365"/>
      <c r="BC17" s="149" t="s">
        <v>45</v>
      </c>
      <c r="BD17" s="37"/>
      <c r="BE17" s="37"/>
      <c r="BF17" s="37"/>
    </row>
    <row r="18" spans="1:58" ht="23.1" customHeight="1" x14ac:dyDescent="0.15">
      <c r="A18" s="355"/>
      <c r="B18" s="358"/>
      <c r="C18" s="358"/>
      <c r="D18" s="358"/>
      <c r="E18" s="358"/>
      <c r="F18" s="358"/>
      <c r="G18" s="358"/>
      <c r="H18" s="358"/>
      <c r="I18" s="358"/>
      <c r="J18" s="358"/>
      <c r="K18" s="359"/>
      <c r="L18" s="366" t="s">
        <v>23</v>
      </c>
      <c r="M18" s="367"/>
      <c r="N18" s="367"/>
      <c r="O18" s="367"/>
      <c r="P18" s="367"/>
      <c r="Q18" s="367"/>
      <c r="R18" s="367"/>
      <c r="S18" s="367"/>
      <c r="T18" s="368"/>
      <c r="U18" s="368"/>
      <c r="V18" s="368"/>
      <c r="W18" s="150" t="s">
        <v>194</v>
      </c>
      <c r="X18" s="150" t="s">
        <v>195</v>
      </c>
      <c r="Y18" s="369" t="s">
        <v>196</v>
      </c>
      <c r="Z18" s="369"/>
      <c r="AA18" s="369"/>
      <c r="AB18" s="369"/>
      <c r="AC18" s="369"/>
      <c r="AD18" s="369"/>
      <c r="AE18" s="369"/>
      <c r="AF18" s="369"/>
      <c r="AG18" s="370"/>
      <c r="AH18" s="370"/>
      <c r="AI18" s="370"/>
      <c r="AJ18" s="150" t="s">
        <v>32</v>
      </c>
      <c r="AK18" s="369" t="s">
        <v>56</v>
      </c>
      <c r="AL18" s="369"/>
      <c r="AM18" s="369"/>
      <c r="AN18" s="370"/>
      <c r="AO18" s="370"/>
      <c r="AP18" s="150" t="s">
        <v>13</v>
      </c>
      <c r="AQ18" s="150" t="s">
        <v>34</v>
      </c>
      <c r="AR18" s="150" t="s">
        <v>57</v>
      </c>
      <c r="AS18" s="150"/>
      <c r="AT18" s="150"/>
      <c r="AU18" s="370"/>
      <c r="AV18" s="370"/>
      <c r="AW18" s="150" t="s">
        <v>24</v>
      </c>
      <c r="AX18" s="150" t="s">
        <v>25</v>
      </c>
      <c r="AY18" s="371" t="str">
        <f>IF(ISERROR(T18*AG18*AN18/AU18),"",T18*AG18*AN18/AU18)</f>
        <v/>
      </c>
      <c r="AZ18" s="371"/>
      <c r="BA18" s="371"/>
      <c r="BB18" s="371"/>
      <c r="BC18" s="151" t="s">
        <v>45</v>
      </c>
      <c r="BD18" s="37"/>
      <c r="BE18" s="37"/>
      <c r="BF18" s="37"/>
    </row>
    <row r="19" spans="1:58" ht="23.1" customHeight="1" x14ac:dyDescent="0.15">
      <c r="A19" s="33">
        <v>2</v>
      </c>
      <c r="B19" s="372" t="s">
        <v>54</v>
      </c>
      <c r="C19" s="372"/>
      <c r="D19" s="372"/>
      <c r="E19" s="372"/>
      <c r="F19" s="372"/>
      <c r="G19" s="372"/>
      <c r="H19" s="372"/>
      <c r="I19" s="372"/>
      <c r="J19" s="372"/>
      <c r="K19" s="372"/>
      <c r="L19" s="373"/>
      <c r="M19" s="374"/>
      <c r="N19" s="374"/>
      <c r="O19" s="375"/>
      <c r="P19" s="375"/>
      <c r="Q19" s="375"/>
      <c r="R19" s="375"/>
      <c r="S19" s="62" t="s">
        <v>45</v>
      </c>
      <c r="T19" s="38">
        <v>3</v>
      </c>
      <c r="U19" s="376" t="s">
        <v>22</v>
      </c>
      <c r="V19" s="376"/>
      <c r="W19" s="376"/>
      <c r="X19" s="376"/>
      <c r="Y19" s="376"/>
      <c r="Z19" s="376"/>
      <c r="AA19" s="376"/>
      <c r="AB19" s="376"/>
      <c r="AC19" s="376"/>
      <c r="AD19" s="377"/>
      <c r="AE19" s="373"/>
      <c r="AF19" s="374"/>
      <c r="AG19" s="375"/>
      <c r="AH19" s="375"/>
      <c r="AI19" s="375"/>
      <c r="AJ19" s="375"/>
      <c r="AK19" s="62" t="s">
        <v>4</v>
      </c>
      <c r="AL19" s="33">
        <v>4</v>
      </c>
      <c r="AM19" s="378" t="s">
        <v>139</v>
      </c>
      <c r="AN19" s="378"/>
      <c r="AO19" s="378"/>
      <c r="AP19" s="378"/>
      <c r="AQ19" s="378"/>
      <c r="AR19" s="378"/>
      <c r="AS19" s="378"/>
      <c r="AT19" s="378"/>
      <c r="AU19" s="378"/>
      <c r="AV19" s="378"/>
      <c r="AW19" s="379"/>
      <c r="AX19" s="38"/>
      <c r="AY19" s="313"/>
      <c r="AZ19" s="313"/>
      <c r="BA19" s="313"/>
      <c r="BB19" s="313"/>
      <c r="BC19" s="39" t="s">
        <v>4</v>
      </c>
      <c r="BE19" s="37"/>
      <c r="BF19" s="37"/>
    </row>
    <row r="20" spans="1:58" ht="4.5" customHeight="1" x14ac:dyDescent="0.1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</row>
    <row r="21" spans="1:58" ht="23.1" customHeight="1" x14ac:dyDescent="0.15">
      <c r="A21" s="38">
        <v>5</v>
      </c>
      <c r="B21" s="376" t="s">
        <v>140</v>
      </c>
      <c r="C21" s="376"/>
      <c r="D21" s="376"/>
      <c r="E21" s="376"/>
      <c r="F21" s="376"/>
      <c r="G21" s="376"/>
      <c r="H21" s="376"/>
      <c r="I21" s="376"/>
      <c r="J21" s="376"/>
      <c r="K21" s="377"/>
      <c r="L21" s="63"/>
      <c r="M21" s="60"/>
      <c r="N21" s="64"/>
      <c r="O21" s="381" t="str">
        <f>IF(ISERROR(AY17+AY18+O19+AG19+AY19),"",AY17+AY18+O19+AG19+AY19)</f>
        <v/>
      </c>
      <c r="P21" s="381"/>
      <c r="Q21" s="381"/>
      <c r="R21" s="381"/>
      <c r="S21" s="61" t="s">
        <v>45</v>
      </c>
      <c r="T21" s="27">
        <v>6</v>
      </c>
      <c r="U21" s="372" t="s">
        <v>202</v>
      </c>
      <c r="V21" s="372"/>
      <c r="W21" s="372"/>
      <c r="X21" s="372"/>
      <c r="Y21" s="372"/>
      <c r="Z21" s="372"/>
      <c r="AA21" s="372"/>
      <c r="AB21" s="372"/>
      <c r="AC21" s="372"/>
      <c r="AD21" s="372"/>
      <c r="AE21" s="372"/>
      <c r="AF21" s="372"/>
      <c r="AG21" s="382"/>
      <c r="AH21" s="324"/>
      <c r="AI21" s="314"/>
      <c r="AJ21" s="313"/>
      <c r="AK21" s="313"/>
      <c r="AL21" s="313"/>
      <c r="AM21" s="313"/>
      <c r="AN21" s="39" t="s">
        <v>4</v>
      </c>
      <c r="AO21" s="328"/>
      <c r="AP21" s="329"/>
      <c r="AQ21" s="329"/>
      <c r="AR21" s="329"/>
      <c r="AS21" s="329"/>
      <c r="AT21" s="329"/>
      <c r="AU21" s="329"/>
      <c r="AV21" s="329"/>
      <c r="AW21" s="329"/>
      <c r="AX21" s="329"/>
      <c r="AY21" s="329"/>
      <c r="AZ21" s="329"/>
      <c r="BA21" s="329"/>
      <c r="BB21" s="329"/>
      <c r="BC21" s="329"/>
    </row>
    <row r="22" spans="1:58" ht="6.75" customHeight="1" x14ac:dyDescent="0.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</row>
    <row r="23" spans="1:58" s="25" customFormat="1" ht="14.25" customHeight="1" x14ac:dyDescent="0.15">
      <c r="A23" s="380" t="s">
        <v>21</v>
      </c>
      <c r="B23" s="380"/>
      <c r="C23" s="380"/>
      <c r="D23" s="380"/>
      <c r="E23" s="380"/>
      <c r="F23" s="31">
        <v>1</v>
      </c>
      <c r="G23" s="380" t="s">
        <v>203</v>
      </c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0"/>
      <c r="S23" s="380"/>
      <c r="T23" s="380"/>
      <c r="U23" s="380"/>
      <c r="V23" s="380"/>
      <c r="W23" s="380"/>
      <c r="X23" s="380"/>
      <c r="Y23" s="380"/>
      <c r="Z23" s="380"/>
      <c r="AA23" s="380"/>
      <c r="AB23" s="380"/>
      <c r="AC23" s="380"/>
      <c r="AD23" s="380"/>
      <c r="AE23" s="380"/>
      <c r="AF23" s="380"/>
      <c r="AG23" s="380"/>
      <c r="AH23" s="380"/>
      <c r="AI23" s="380"/>
      <c r="AJ23" s="380"/>
      <c r="AK23" s="380"/>
      <c r="AL23" s="380"/>
      <c r="AM23" s="380"/>
      <c r="AN23" s="380"/>
      <c r="AO23" s="380"/>
      <c r="AP23" s="380"/>
      <c r="AQ23" s="380"/>
      <c r="AR23" s="380"/>
      <c r="AS23" s="380"/>
      <c r="AT23" s="380"/>
      <c r="AU23" s="380"/>
      <c r="AV23" s="380"/>
      <c r="AW23" s="380"/>
      <c r="AX23" s="380"/>
      <c r="AY23" s="380"/>
      <c r="AZ23" s="380"/>
      <c r="BA23" s="380"/>
      <c r="BB23" s="380"/>
      <c r="BC23" s="380"/>
      <c r="BD23" s="24"/>
      <c r="BE23" s="24"/>
      <c r="BF23" s="24"/>
    </row>
    <row r="24" spans="1:58" s="25" customFormat="1" ht="14.25" customHeight="1" x14ac:dyDescent="0.15">
      <c r="A24" s="24"/>
      <c r="B24" s="31"/>
      <c r="C24" s="31"/>
      <c r="D24" s="31"/>
      <c r="E24" s="31"/>
      <c r="F24" s="31">
        <v>2</v>
      </c>
      <c r="G24" s="24" t="s">
        <v>28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BD24" s="24"/>
      <c r="BE24" s="24"/>
      <c r="BF24" s="24"/>
    </row>
    <row r="25" spans="1:58" s="25" customFormat="1" ht="14.25" customHeight="1" x14ac:dyDescent="0.15">
      <c r="A25" s="24"/>
      <c r="B25" s="31"/>
      <c r="C25" s="31"/>
      <c r="D25" s="31"/>
      <c r="E25" s="31"/>
      <c r="F25" s="31">
        <v>3</v>
      </c>
      <c r="G25" s="24" t="s">
        <v>207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Y25" s="24"/>
      <c r="AZ25" s="24"/>
      <c r="BA25" s="24"/>
      <c r="BB25" s="24"/>
      <c r="BC25" s="24"/>
      <c r="BD25" s="24"/>
      <c r="BE25" s="24"/>
      <c r="BF25" s="24"/>
    </row>
    <row r="26" spans="1:58" s="25" customFormat="1" ht="14.25" customHeight="1" x14ac:dyDescent="0.15">
      <c r="A26" s="24"/>
      <c r="B26" s="31"/>
      <c r="C26" s="31"/>
      <c r="D26" s="31"/>
      <c r="E26" s="31"/>
      <c r="F26" s="31">
        <v>4</v>
      </c>
      <c r="G26" s="24" t="s">
        <v>205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</row>
    <row r="27" spans="1:58" s="25" customFormat="1" ht="14.25" customHeight="1" x14ac:dyDescent="0.15">
      <c r="A27" s="24"/>
      <c r="B27" s="31"/>
      <c r="C27" s="31"/>
      <c r="D27" s="31"/>
      <c r="E27" s="31"/>
      <c r="F27" s="31"/>
      <c r="G27" s="24" t="s">
        <v>206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</row>
    <row r="28" spans="1:58" s="25" customFormat="1" ht="14.25" customHeight="1" x14ac:dyDescent="0.15">
      <c r="A28" s="24"/>
      <c r="B28" s="31"/>
      <c r="C28" s="31"/>
      <c r="D28" s="31"/>
      <c r="E28" s="31"/>
      <c r="F28" s="31">
        <v>5</v>
      </c>
      <c r="G28" s="24" t="s">
        <v>27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</row>
    <row r="29" spans="1:58" ht="14.25" customHeight="1" x14ac:dyDescent="0.15">
      <c r="A29" s="24"/>
      <c r="B29" s="31"/>
      <c r="C29" s="31"/>
      <c r="D29" s="31"/>
      <c r="E29" s="31"/>
      <c r="F29" s="31">
        <v>6</v>
      </c>
      <c r="G29" s="24" t="s">
        <v>29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</row>
    <row r="30" spans="1:58" ht="14.25" customHeight="1" x14ac:dyDescent="0.15">
      <c r="F30" s="31">
        <v>7</v>
      </c>
      <c r="G30" s="24" t="s">
        <v>92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</row>
    <row r="39" spans="1:58" s="17" customFormat="1" x14ac:dyDescent="0.15">
      <c r="A39" s="18"/>
      <c r="B39" s="18"/>
      <c r="C39" s="18"/>
      <c r="D39" s="18"/>
      <c r="E39" s="18"/>
      <c r="T39" s="32"/>
      <c r="AR39" s="18"/>
      <c r="AS39" s="18"/>
      <c r="AT39" s="18"/>
      <c r="AU39" s="18"/>
      <c r="AV39" s="18"/>
      <c r="AW39" s="18"/>
      <c r="AX39" s="28"/>
      <c r="AY39" s="28"/>
      <c r="AZ39" s="28"/>
      <c r="BA39" s="28"/>
      <c r="BB39" s="28"/>
      <c r="BC39" s="28"/>
      <c r="BD39" s="18"/>
      <c r="BE39" s="18"/>
      <c r="BF39" s="18"/>
    </row>
  </sheetData>
  <sheetProtection algorithmName="SHA-512" hashValue="5A6Yc+Jm3o0uPl5ANpnJNIqN9Z3g+2anohkQcmuKkNyVJuvMmYkVtWZYVhGpylHiXUeVeEWJk+eaoJ3xnpNmYg==" saltValue="4OJEnD7juivN8fxFnvaznQ==" spinCount="100000" sheet="1" objects="1" scenarios="1"/>
  <protectedRanges>
    <protectedRange sqref="A5 A7 A9 A11 A13 J5 J7 J9 J11 J13 P5 P7 P9 P11 P13 Y5:Y14 T17:T18 AN17:AN18 O19 AG17:AG19 AY19 AJ21 AU17:AU18" name="範囲1"/>
  </protectedRanges>
  <mergeCells count="157">
    <mergeCell ref="B21:K21"/>
    <mergeCell ref="O21:R21"/>
    <mergeCell ref="U21:AG21"/>
    <mergeCell ref="AH21:AI21"/>
    <mergeCell ref="AJ21:AM21"/>
    <mergeCell ref="AO21:BC21"/>
    <mergeCell ref="A23:E23"/>
    <mergeCell ref="G23:BC23"/>
    <mergeCell ref="AS14:AT14"/>
    <mergeCell ref="AU14:AW14"/>
    <mergeCell ref="AZ14:BB14"/>
    <mergeCell ref="A15:O16"/>
    <mergeCell ref="A17:A18"/>
    <mergeCell ref="B17:K18"/>
    <mergeCell ref="AG19:AJ19"/>
    <mergeCell ref="AM19:AW19"/>
    <mergeCell ref="AU18:AV18"/>
    <mergeCell ref="L18:S18"/>
    <mergeCell ref="Y18:AF18"/>
    <mergeCell ref="AK18:AM18"/>
    <mergeCell ref="AN18:AO18"/>
    <mergeCell ref="AG18:AI18"/>
    <mergeCell ref="T18:V18"/>
    <mergeCell ref="AU17:AV17"/>
    <mergeCell ref="B19:K19"/>
    <mergeCell ref="L19:N19"/>
    <mergeCell ref="O19:R19"/>
    <mergeCell ref="U19:AD19"/>
    <mergeCell ref="AE19:AF19"/>
    <mergeCell ref="L17:S17"/>
    <mergeCell ref="AY19:BB19"/>
    <mergeCell ref="AY18:BB18"/>
    <mergeCell ref="T17:V17"/>
    <mergeCell ref="Y17:AF17"/>
    <mergeCell ref="AG17:AI17"/>
    <mergeCell ref="AI14:AK14"/>
    <mergeCell ref="AM14:AN14"/>
    <mergeCell ref="AO14:AQ14"/>
    <mergeCell ref="AG15:AL15"/>
    <mergeCell ref="AN15:AQ15"/>
    <mergeCell ref="AK17:AM17"/>
    <mergeCell ref="AN17:AO17"/>
    <mergeCell ref="AS13:AX13"/>
    <mergeCell ref="AY13:BC13"/>
    <mergeCell ref="AS15:AX15"/>
    <mergeCell ref="AZ15:BB15"/>
    <mergeCell ref="AI13:AK13"/>
    <mergeCell ref="AM13:AR13"/>
    <mergeCell ref="AY17:BB17"/>
    <mergeCell ref="F14:I14"/>
    <mergeCell ref="J14:M14"/>
    <mergeCell ref="P14:R14"/>
    <mergeCell ref="U14:W14"/>
    <mergeCell ref="Y14:AA14"/>
    <mergeCell ref="AD14:AF14"/>
    <mergeCell ref="A13:E14"/>
    <mergeCell ref="F13:I13"/>
    <mergeCell ref="J13:M13"/>
    <mergeCell ref="P13:R13"/>
    <mergeCell ref="U13:W13"/>
    <mergeCell ref="Y13:AA13"/>
    <mergeCell ref="AD13:AF13"/>
    <mergeCell ref="AY11:BC11"/>
    <mergeCell ref="F12:I12"/>
    <mergeCell ref="J12:M12"/>
    <mergeCell ref="P12:R12"/>
    <mergeCell ref="U12:W12"/>
    <mergeCell ref="Y12:AA12"/>
    <mergeCell ref="AD12:AF12"/>
    <mergeCell ref="AI12:AK12"/>
    <mergeCell ref="AM12:AR12"/>
    <mergeCell ref="AS12:AX12"/>
    <mergeCell ref="AY12:BC12"/>
    <mergeCell ref="A11:E12"/>
    <mergeCell ref="F11:I11"/>
    <mergeCell ref="J11:M11"/>
    <mergeCell ref="P11:R11"/>
    <mergeCell ref="U11:W11"/>
    <mergeCell ref="Y11:AA11"/>
    <mergeCell ref="AD11:AF11"/>
    <mergeCell ref="AI11:AK11"/>
    <mergeCell ref="AM11:AR11"/>
    <mergeCell ref="AO9:AQ9"/>
    <mergeCell ref="AS9:AT9"/>
    <mergeCell ref="AU9:AW9"/>
    <mergeCell ref="AZ9:BB9"/>
    <mergeCell ref="F10:I10"/>
    <mergeCell ref="J10:M10"/>
    <mergeCell ref="P10:R10"/>
    <mergeCell ref="U10:W10"/>
    <mergeCell ref="Y10:AA10"/>
    <mergeCell ref="AD10:AF10"/>
    <mergeCell ref="AI10:AK10"/>
    <mergeCell ref="AM10:AR10"/>
    <mergeCell ref="AS10:AX10"/>
    <mergeCell ref="AY10:BC10"/>
    <mergeCell ref="A9:E10"/>
    <mergeCell ref="F9:I9"/>
    <mergeCell ref="J9:M9"/>
    <mergeCell ref="P9:R9"/>
    <mergeCell ref="U9:W9"/>
    <mergeCell ref="Y9:AA9"/>
    <mergeCell ref="AD9:AF9"/>
    <mergeCell ref="AI9:AK9"/>
    <mergeCell ref="AM9:AN9"/>
    <mergeCell ref="AS7:AX7"/>
    <mergeCell ref="AY7:BC7"/>
    <mergeCell ref="F8:I8"/>
    <mergeCell ref="J8:M8"/>
    <mergeCell ref="P8:R8"/>
    <mergeCell ref="U8:W8"/>
    <mergeCell ref="Y8:AA8"/>
    <mergeCell ref="AD8:AF8"/>
    <mergeCell ref="AI8:AK8"/>
    <mergeCell ref="AM8:AR8"/>
    <mergeCell ref="AS8:AX8"/>
    <mergeCell ref="AY8:BC8"/>
    <mergeCell ref="A7:E8"/>
    <mergeCell ref="F7:I7"/>
    <mergeCell ref="J7:M7"/>
    <mergeCell ref="P7:R7"/>
    <mergeCell ref="U7:W7"/>
    <mergeCell ref="Y7:AA7"/>
    <mergeCell ref="AD7:AF7"/>
    <mergeCell ref="AI7:AK7"/>
    <mergeCell ref="AM7:AR7"/>
    <mergeCell ref="AS5:AX5"/>
    <mergeCell ref="AY5:BC5"/>
    <mergeCell ref="F6:I6"/>
    <mergeCell ref="J6:M6"/>
    <mergeCell ref="P6:R6"/>
    <mergeCell ref="U6:W6"/>
    <mergeCell ref="Y6:AA6"/>
    <mergeCell ref="AD6:AF6"/>
    <mergeCell ref="AI6:AK6"/>
    <mergeCell ref="AM6:AR6"/>
    <mergeCell ref="AY6:BC6"/>
    <mergeCell ref="A5:E6"/>
    <mergeCell ref="F5:I5"/>
    <mergeCell ref="J5:M5"/>
    <mergeCell ref="P5:R5"/>
    <mergeCell ref="U5:W5"/>
    <mergeCell ref="Y5:AA5"/>
    <mergeCell ref="AD5:AF5"/>
    <mergeCell ref="AI5:AK5"/>
    <mergeCell ref="AM5:AR5"/>
    <mergeCell ref="A1:J1"/>
    <mergeCell ref="A2:BC2"/>
    <mergeCell ref="A4:E4"/>
    <mergeCell ref="F4:I4"/>
    <mergeCell ref="J4:W4"/>
    <mergeCell ref="Y4:AB4"/>
    <mergeCell ref="AD4:AG4"/>
    <mergeCell ref="AI4:AL4"/>
    <mergeCell ref="AM4:AR4"/>
    <mergeCell ref="AS4:AX4"/>
    <mergeCell ref="AY4:BC4"/>
  </mergeCells>
  <phoneticPr fontId="2"/>
  <printOptions horizontalCentered="1"/>
  <pageMargins left="0.19685039370078741" right="0.19685039370078741" top="0.39370078740157483" bottom="0.15748031496062992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正本</vt:lpstr>
      <vt:lpstr>副本</vt:lpstr>
      <vt:lpstr>念書（業者収集）</vt:lpstr>
      <vt:lpstr>床面積内訳（事業系）</vt:lpstr>
      <vt:lpstr>容器算定(別表第５） (60ℓ容器用)</vt:lpstr>
      <vt:lpstr>容器算定(別表第５） (ダストカート用)</vt:lpstr>
      <vt:lpstr>正本!Print_Area</vt:lpstr>
      <vt:lpstr>'念書（業者収集）'!Print_Area</vt:lpstr>
      <vt:lpstr>副本!Print_Area</vt:lpstr>
      <vt:lpstr>'容器算定(別表第５） (60ℓ容器用)'!Print_Area</vt:lpstr>
      <vt:lpstr>'容器算定(別表第５） (ダストカート用)'!Print_Area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山岸　貴弘</cp:lastModifiedBy>
  <cp:lastPrinted>2024-08-29T05:39:15Z</cp:lastPrinted>
  <dcterms:created xsi:type="dcterms:W3CDTF">2009-08-05T07:17:58Z</dcterms:created>
  <dcterms:modified xsi:type="dcterms:W3CDTF">2024-10-31T23:38:28Z</dcterms:modified>
</cp:coreProperties>
</file>